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4" windowHeight="10929" activeTab="3"/>
  </bookViews>
  <sheets>
    <sheet name="Overview" sheetId="1" r:id="rId1"/>
    <sheet name="Lessons Learned" sheetId="2" r:id="rId2"/>
    <sheet name=" Financial information" sheetId="3" r:id="rId3"/>
    <sheet name=" Project Indicators" sheetId="4" r:id="rId4"/>
    <sheet name="Risk Assesment" sheetId="5" r:id="rId5"/>
    <sheet name="Rating" sheetId="6" r:id="rId6"/>
    <sheet name="Results Tracker" sheetId="7" r:id="rId7"/>
    <sheet name="Units for Indicators" sheetId="8" r:id="rId8"/>
    <sheet name="Financial Annex" sheetId="9" r:id="rId9"/>
    <sheet name="Sheet10" sheetId="10" r:id="rId10"/>
    <sheet name="Sheet1" sheetId="11" r:id="rId11"/>
  </sheets>
  <externalReferences>
    <externalReference r:id="rId14"/>
    <externalReference r:id="rId15"/>
    <externalReference r:id="rId16"/>
  </externalReferences>
  <definedNames>
    <definedName name="iincome">#REF!</definedName>
    <definedName name="income" localSheetId="6">#REF!</definedName>
    <definedName name="income">#REF!</definedName>
    <definedName name="incomelevel">'Results Tracker'!$E$139:$E$141</definedName>
    <definedName name="info">'Results Tracker'!$E$158:$E$160</definedName>
    <definedName name="Month" localSheetId="2">#REF!</definedName>
    <definedName name="Month" localSheetId="3">#REF!</definedName>
    <definedName name="Month" localSheetId="8">#REF!</definedName>
    <definedName name="Month" localSheetId="1">#REF!</definedName>
    <definedName name="Month" localSheetId="0">#REF!</definedName>
    <definedName name="Month" localSheetId="5">#REF!</definedName>
    <definedName name="Month" localSheetId="4">#REF!</definedName>
    <definedName name="Month">'[1]Dropdowns'!$G$2:$G$13</definedName>
    <definedName name="overalleffect">'Results Tracker'!$D$158:$D$160</definedName>
    <definedName name="physicalassets">'Results Tracker'!$J$158:$J$166</definedName>
    <definedName name="quality">'Results Tracker'!$B$149:$B$153</definedName>
    <definedName name="question">'Results Tracker'!$F$149:$F$151</definedName>
    <definedName name="responses">'Results Tracker'!$C$149:$C$153</definedName>
    <definedName name="state">'Results Tracker'!$I$153:$I$155</definedName>
    <definedName name="type1">'Results Tracker'!$G$149:$G$152</definedName>
    <definedName name="Year" localSheetId="2">#REF!</definedName>
    <definedName name="Year" localSheetId="3">#REF!</definedName>
    <definedName name="Year" localSheetId="8">#REF!</definedName>
    <definedName name="Year" localSheetId="1">#REF!</definedName>
    <definedName name="Year" localSheetId="0">#REF!</definedName>
    <definedName name="Year" localSheetId="5">#REF!</definedName>
    <definedName name="Year" localSheetId="4">#REF!</definedName>
    <definedName name="Year">'[1]Dropdowns'!$H$2:$H$36</definedName>
    <definedName name="yesno">'Results Tracker'!$E$145:$E$146</definedName>
  </definedNames>
  <calcPr fullCalcOnLoad="1"/>
</workbook>
</file>

<file path=xl/sharedStrings.xml><?xml version="1.0" encoding="utf-8"?>
<sst xmlns="http://schemas.openxmlformats.org/spreadsheetml/2006/main" count="1746" uniqueCount="929">
  <si>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</si>
  <si>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</si>
  <si>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</si>
  <si>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</si>
  <si>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</si>
  <si>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</si>
  <si>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</si>
  <si>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</si>
  <si>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</si>
  <si>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</si>
  <si>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</si>
  <si>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</si>
  <si>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</si>
  <si>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</si>
  <si>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</si>
  <si>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</si>
  <si>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</si>
  <si>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</si>
  <si>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</si>
  <si>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</si>
  <si>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</si>
  <si>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</si>
  <si>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</si>
  <si>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</si>
  <si>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</si>
  <si>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</si>
  <si>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</si>
  <si>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</si>
  <si>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</si>
  <si>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</si>
  <si>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</si>
  <si>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</si>
  <si>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</si>
  <si>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</si>
  <si>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</si>
  <si>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</si>
  <si>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</si>
  <si>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</si>
  <si>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</si>
  <si>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</si>
  <si>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</si>
  <si>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</si>
  <si>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</si>
  <si>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</si>
  <si>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</si>
  <si>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</si>
  <si>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</si>
  <si>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</si>
  <si>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</si>
  <si>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</si>
  <si>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</si>
  <si>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</si>
  <si>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</si>
  <si>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</si>
  <si>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</si>
  <si>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</si>
  <si>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</si>
  <si>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</si>
  <si>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</si>
  <si>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</si>
  <si>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</si>
  <si>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</si>
  <si>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</si>
  <si>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</si>
  <si>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</si>
  <si>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</si>
  <si>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</si>
  <si>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</si>
  <si>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</si>
  <si>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</si>
  <si>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</si>
  <si>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</si>
  <si>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</si>
  <si>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</si>
  <si>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</si>
  <si>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</si>
  <si>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</si>
  <si>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</si>
  <si>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</si>
  <si>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</si>
  <si>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</si>
  <si>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</si>
  <si>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</si>
  <si>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</si>
  <si>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</si>
  <si>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</si>
  <si>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</si>
  <si>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</si>
  <si>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</si>
  <si>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</si>
  <si>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</si>
  <si>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</si>
  <si>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</si>
  <si>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</si>
  <si>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</si>
  <si>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</si>
  <si>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</si>
  <si>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</si>
  <si>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</si>
  <si>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</si>
  <si>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</si>
  <si>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</si>
  <si>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</si>
  <si>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</si>
  <si>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</si>
  <si>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</si>
  <si>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</si>
  <si>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</si>
  <si>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</si>
  <si>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</si>
  <si>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</si>
  <si>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</si>
  <si>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</si>
  <si>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</si>
  <si>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</si>
  <si>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</si>
  <si>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</si>
  <si>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</si>
  <si>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</si>
  <si>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</si>
  <si>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</si>
  <si>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</si>
  <si>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</si>
  <si>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</si>
  <si>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</si>
  <si>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</si>
  <si>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</si>
  <si>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</si>
  <si>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</si>
  <si>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</si>
  <si>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</si>
  <si>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</si>
  <si>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</si>
  <si>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</si>
  <si>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</si>
  <si>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</si>
  <si>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</si>
  <si>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</si>
  <si>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</si>
  <si>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</si>
  <si>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</si>
  <si>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</si>
  <si>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</si>
  <si>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</si>
  <si>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</si>
  <si>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</si>
  <si>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</si>
  <si>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</si>
  <si>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</si>
  <si>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</si>
  <si>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</si>
  <si>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</si>
  <si>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</si>
  <si>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</si>
  <si>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</si>
  <si>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</si>
  <si>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</si>
  <si>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</si>
  <si>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</si>
  <si>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</si>
  <si>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</si>
  <si>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</si>
  <si>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</si>
  <si>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</si>
  <si>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</si>
  <si>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</si>
  <si>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</si>
  <si>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</si>
  <si>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</si>
  <si>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</si>
  <si>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</si>
  <si>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</si>
  <si>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</si>
  <si>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</si>
  <si>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</si>
  <si>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</si>
  <si>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</si>
  <si>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</si>
  <si>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</si>
  <si>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</si>
  <si>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</si>
  <si>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</si>
  <si>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</si>
  <si>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</si>
  <si>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</si>
  <si>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</si>
  <si>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</si>
  <si>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</si>
  <si>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</si>
  <si>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</si>
  <si>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</si>
  <si>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</si>
  <si>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</si>
  <si>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</si>
  <si>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</si>
  <si>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</si>
  <si>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</si>
  <si>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</si>
  <si>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</si>
  <si>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</si>
  <si>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</si>
  <si>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</si>
  <si>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</si>
  <si>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</si>
  <si>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</si>
  <si>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</si>
  <si>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</si>
  <si>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</si>
  <si>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</si>
  <si>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</si>
  <si>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</si>
  <si>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</si>
  <si>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</si>
  <si>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</si>
  <si>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</si>
  <si>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</si>
  <si>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</si>
  <si>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</si>
  <si>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</si>
  <si>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</si>
  <si>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</si>
  <si>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</si>
  <si>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</si>
  <si>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</si>
  <si>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</si>
  <si>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</si>
  <si>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</si>
  <si>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</si>
  <si>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</si>
  <si>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</si>
  <si>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</si>
  <si>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</si>
  <si>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</si>
  <si>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</si>
  <si>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</si>
  <si>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</si>
  <si>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r>
      <t>Estimated cumulative total disbursement as of</t>
    </r>
    <r>
      <rPr>
        <b/>
        <sz val="11"/>
        <color indexed="10"/>
        <rFont val="Times New Roman"/>
        <family val="1"/>
      </rPr>
      <t xml:space="preserve"> [enter Date]</t>
    </r>
  </si>
  <si>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</si>
  <si>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</si>
  <si>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</si>
  <si>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</si>
  <si>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</si>
  <si>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</si>
  <si>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</si>
  <si>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</si>
  <si>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</si>
  <si>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</si>
  <si>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</si>
  <si>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</si>
  <si>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</si>
  <si>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</si>
  <si>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</si>
  <si>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</si>
  <si>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</si>
  <si>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</si>
  <si>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</si>
  <si>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</si>
  <si>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</si>
  <si>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</si>
  <si>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</si>
  <si>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</si>
  <si>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</si>
  <si>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</si>
  <si>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</si>
  <si>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</si>
  <si>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</si>
  <si>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</si>
  <si>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</si>
  <si>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</si>
  <si>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</si>
  <si>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</si>
  <si>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</si>
  <si>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</si>
  <si>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</si>
  <si>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</si>
  <si>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</si>
  <si>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</si>
  <si>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</si>
  <si>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</si>
  <si>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</si>
  <si>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</si>
  <si>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</si>
  <si>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</si>
  <si>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</si>
  <si>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</si>
  <si>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</si>
  <si>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</si>
  <si>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</si>
  <si>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</si>
  <si>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</si>
  <si>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</si>
  <si>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</si>
  <si>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</si>
  <si>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</si>
  <si>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</si>
  <si>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</si>
  <si>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</si>
  <si>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</si>
  <si>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</si>
  <si>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</si>
  <si>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</si>
  <si>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</si>
  <si>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</si>
  <si>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</si>
  <si>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</si>
  <si>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</si>
  <si>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</si>
  <si>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</si>
  <si>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</si>
  <si>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</si>
  <si>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</si>
  <si>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</si>
  <si>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</si>
  <si>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</si>
  <si>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</si>
  <si>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</si>
  <si>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</si>
  <si>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Arial"/>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</si>
  <si>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</si>
  <si>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</si>
  <si>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</si>
  <si>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</si>
  <si>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</si>
  <si>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</si>
  <si>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</si>
  <si>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</si>
  <si>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</si>
  <si>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</si>
  <si>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</si>
  <si>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</si>
  <si>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</si>
  <si>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</si>
  <si>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</si>
  <si>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</si>
  <si>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</si>
  <si>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</si>
  <si>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Arial"/>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</si>
  <si>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</si>
  <si>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</si>
  <si>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</si>
  <si>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</si>
  <si>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</si>
  <si>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</si>
  <si>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</si>
  <si>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</si>
  <si>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</si>
  <si>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</si>
  <si>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</si>
  <si>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</si>
  <si>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</si>
  <si>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</si>
  <si>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</si>
  <si>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</si>
  <si>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</si>
  <si>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</si>
  <si>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</si>
  <si>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</si>
  <si>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</si>
  <si>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</si>
  <si>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</si>
  <si>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</si>
  <si>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</si>
  <si>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</si>
  <si>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</si>
  <si>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</si>
  <si>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</si>
  <si>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</si>
  <si>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</si>
  <si>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</si>
  <si>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</si>
  <si>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</si>
  <si>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</si>
  <si>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</si>
  <si>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Arial"/>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</si>
  <si>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</si>
  <si>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</si>
  <si>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</si>
  <si>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</si>
  <si>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</si>
  <si>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</si>
  <si>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</si>
  <si>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</si>
  <si>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</si>
  <si>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</si>
  <si>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</si>
  <si>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</si>
  <si>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</si>
  <si>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</si>
  <si>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</si>
  <si>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</si>
  <si>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</si>
  <si>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</si>
  <si>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Arial"/>
        <family val="2"/>
      </rPr>
      <t>Core Indicator</t>
    </r>
    <r>
      <rPr>
        <sz val="11"/>
        <color theme="1"/>
        <rFont val="Calibri"/>
        <family val="2"/>
      </rPr>
      <t xml:space="preserve"> 6.1.2: Increased income, or avoided decrease in income</t>
    </r>
  </si>
  <si>
    <r>
      <t xml:space="preserve">Number of households </t>
    </r>
    <r>
      <rPr>
        <i/>
        <sz val="9"/>
        <color indexed="8"/>
        <rFont val="Arial"/>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</si>
  <si>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</si>
  <si>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</si>
  <si>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</si>
  <si>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</si>
  <si>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</si>
  <si>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</si>
  <si>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</si>
  <si>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</si>
  <si>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</si>
  <si>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</si>
  <si>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</si>
  <si>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</si>
  <si>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</si>
  <si>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</si>
  <si>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</si>
  <si>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</si>
  <si>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</si>
  <si>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</si>
  <si>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</si>
  <si>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</si>
  <si>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</si>
  <si>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</si>
  <si>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</si>
  <si>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</si>
  <si>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</si>
  <si>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</si>
  <si>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</si>
  <si>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</si>
  <si>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</si>
  <si>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</si>
  <si>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</si>
  <si>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</si>
  <si>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</si>
  <si>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</si>
  <si>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</si>
  <si>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</si>
  <si>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</si>
  <si>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</si>
  <si>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</si>
  <si>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</si>
  <si>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</si>
  <si>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</si>
  <si>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</si>
  <si>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</si>
  <si>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</si>
  <si>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</si>
  <si>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</si>
  <si>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</si>
  <si>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</si>
  <si>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</si>
  <si>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</si>
  <si>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</si>
  <si>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</si>
  <si>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</si>
  <si>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</si>
  <si>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</si>
  <si>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</si>
  <si>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</si>
  <si>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</si>
  <si>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</si>
  <si>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</si>
  <si>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</si>
  <si>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</si>
  <si>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</si>
  <si>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</si>
  <si>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</si>
  <si>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</si>
  <si>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</si>
  <si>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</si>
  <si>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</si>
  <si>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</si>
  <si>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</si>
  <si>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</si>
  <si>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</si>
  <si>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</si>
  <si>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</si>
  <si>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</si>
  <si>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</si>
  <si>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</si>
  <si>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</si>
  <si>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</si>
  <si>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</si>
  <si>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</si>
  <si>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</si>
  <si>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</si>
  <si>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</si>
  <si>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</si>
  <si>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</si>
  <si>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</si>
  <si>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</si>
  <si>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</si>
  <si>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</si>
  <si>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</si>
  <si>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</si>
  <si>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</si>
  <si>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</si>
  <si>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</si>
  <si>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</si>
  <si>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</si>
  <si>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</si>
  <si>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</si>
  <si>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</si>
  <si>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</si>
  <si>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</si>
  <si>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</si>
  <si>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</si>
  <si>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</si>
  <si>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</si>
  <si>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</si>
  <si>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</si>
  <si>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</si>
  <si>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</si>
  <si>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</si>
  <si>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</si>
  <si>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</si>
  <si>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</si>
  <si>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</si>
  <si>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</si>
  <si>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</si>
  <si>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</si>
  <si>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</si>
  <si>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</si>
  <si>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</si>
  <si>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</si>
  <si>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</si>
  <si>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</si>
  <si>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</si>
  <si>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</si>
  <si>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</si>
  <si>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</si>
  <si>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</si>
  <si>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</si>
  <si>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</si>
  <si>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</si>
  <si>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</si>
  <si>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</si>
  <si>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</si>
  <si>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</si>
  <si>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</si>
  <si>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</si>
  <si>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</si>
  <si>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</si>
  <si>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</si>
  <si>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</si>
  <si>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</si>
  <si>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</si>
  <si>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</si>
  <si>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</si>
  <si>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</si>
  <si>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</si>
  <si>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</si>
  <si>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</si>
  <si>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</si>
  <si>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</si>
  <si>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Arial"/>
        <family val="2"/>
      </rPr>
      <t>(developed/improved)</t>
    </r>
  </si>
  <si>
    <t>Forests</t>
  </si>
  <si>
    <t>4: Response capability</t>
  </si>
  <si>
    <t>Supporting livelihoods</t>
  </si>
  <si>
    <r>
      <t xml:space="preserve">2: Physical asset </t>
    </r>
    <r>
      <rPr>
        <i/>
        <sz val="11"/>
        <color indexed="8"/>
        <rFont val="Arial"/>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</si>
  <si>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</si>
  <si>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</si>
  <si>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</si>
  <si>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</si>
  <si>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</si>
  <si>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</si>
  <si>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</si>
  <si>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</si>
  <si>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</si>
  <si>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</si>
  <si>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</si>
  <si>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</si>
  <si>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</si>
  <si>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</si>
  <si>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</si>
  <si>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</si>
  <si>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</si>
  <si>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</si>
  <si>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</si>
  <si>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</si>
  <si>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</si>
  <si>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</si>
  <si>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</si>
  <si>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</si>
  <si>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</si>
  <si>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</si>
  <si>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</si>
  <si>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</si>
  <si>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</si>
  <si>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</si>
  <si>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</si>
  <si>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</si>
  <si>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</si>
  <si>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</si>
  <si>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</si>
  <si>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</si>
  <si>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</si>
  <si>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</si>
  <si>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</si>
  <si>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</si>
  <si>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</si>
  <si>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</si>
  <si>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</si>
  <si>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</si>
  <si>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</si>
  <si>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</si>
  <si>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</si>
  <si>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</si>
  <si>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</si>
  <si>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</si>
  <si>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</si>
  <si>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</si>
  <si>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</si>
  <si>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</si>
  <si>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</si>
  <si>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</si>
  <si>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</si>
  <si>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</si>
  <si>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</si>
  <si>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</si>
  <si>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</si>
  <si>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</si>
  <si>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</si>
  <si>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</si>
  <si>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</si>
  <si>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</si>
  <si>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</si>
  <si>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</si>
  <si>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</si>
  <si>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</si>
  <si>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</si>
  <si>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</si>
  <si>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</si>
  <si>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</si>
  <si>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</si>
  <si>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</si>
  <si>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</si>
  <si>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</si>
  <si>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</si>
  <si>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</si>
  <si>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</si>
  <si>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</si>
  <si>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</si>
  <si>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</si>
  <si>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</si>
  <si>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</si>
  <si>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</si>
  <si>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</si>
  <si>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</si>
  <si>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</si>
  <si>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</si>
  <si>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</si>
  <si>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</si>
  <si>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</si>
  <si>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</si>
  <si>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</si>
  <si>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</si>
  <si>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</si>
  <si>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</si>
  <si>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</si>
  <si>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</si>
  <si>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</si>
  <si>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</si>
  <si>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</si>
  <si>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</si>
  <si>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</si>
  <si>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</si>
  <si>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</si>
  <si>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</si>
  <si>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</si>
  <si>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</si>
  <si>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</si>
  <si>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Arial"/>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</si>
  <si>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</si>
  <si>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 xml:space="preserve">Egypt </t>
  </si>
  <si>
    <t>WFP</t>
  </si>
  <si>
    <t>1.1. Community
level mobilization
and climate
adaptation
planning
(including
awareness)</t>
  </si>
  <si>
    <t xml:space="preserve">Community mobilization activities and training of volunteers to raise awareness about climate change, weather variability, and impacts on agriculture, and potential preparedness techniques in agriculture and livestock to reach 37,300  beneficiaries in the old villages .  
Replication of activities started in new neighboring villages through different mobilzation activities to reach  of 9000  beneficiaries.
Stakeholders mobilized to participate in planning and management of project actvities. 
 </t>
  </si>
  <si>
    <t>HS</t>
  </si>
  <si>
    <t>1.2. Establishment
of a climate
change and food
security
monitoring system</t>
  </si>
  <si>
    <t>1.3. Introduction
and use of water
saving irrigation
and other
adaptation
techniques</t>
  </si>
  <si>
    <t xml:space="preserve">* 1500 acres benefeting from water saving techniques  
* introduce solar panels as a source of electricity for pumping.
*7500 farmers benefiting from the diffent water saving techniques introduced
 </t>
  </si>
  <si>
    <r>
      <t xml:space="preserve">* two water saving techniques  introduced to new farmers (surface canal lining, and laser levelling of land)                             
*1926 acres benefeting from the 2 water saving techniques introduced 
</t>
    </r>
    <r>
      <rPr>
        <u val="single"/>
        <sz val="12"/>
        <color indexed="8"/>
        <rFont val="Calibri"/>
        <family val="2"/>
      </rPr>
      <t xml:space="preserve">*9630 farmers benefiting from application of canal lining and soil leveling solutions in their fields </t>
    </r>
    <r>
      <rPr>
        <sz val="12"/>
        <color indexed="8"/>
        <rFont val="Calibri"/>
        <family val="2"/>
      </rPr>
      <t xml:space="preserve">
 *700 NGO members engaged in farm to farm visits to strengthen NGO capacity to operate WUAs
 *</t>
    </r>
    <r>
      <rPr>
        <u val="single"/>
        <sz val="12"/>
        <color indexed="8"/>
        <rFont val="Calibri"/>
        <family val="2"/>
      </rPr>
      <t xml:space="preserve">200 </t>
    </r>
    <r>
      <rPr>
        <sz val="12"/>
        <color indexed="8"/>
        <rFont val="Calibri"/>
        <family val="2"/>
      </rPr>
      <t xml:space="preserve">farmers were trained in 10 workshops on soft skills on water saving technologies such as irrigation scheduling and water requirements estimations 
 </t>
    </r>
  </si>
  <si>
    <t xml:space="preserve">1.4. Building
resilience in
agricultural
production </t>
  </si>
  <si>
    <t>1.5. Building
resilience through
livestock and
poultry
production'</t>
  </si>
  <si>
    <t xml:space="preserve"> 2.1. Training of
government
technical staff</t>
  </si>
  <si>
    <t xml:space="preserve">* Training of 150 governmental  focal points on managment of agro- meteorological data, communication skills and the utilization of the system developed under  outbut 1.2 and means of desemination information .
*on-farm training and theoretical training for 660 extention workers  in the project interventions under component 1 for governemintal  focal point
*  Enhance the capacity of local faculties of agriculture and agricultural schools to teach the project intervention under  component 1
</t>
  </si>
  <si>
    <t xml:space="preserve">*180 governemintal  focal points trained on managment of agro- meteorological data, comunication skills, utilization of the system developed under output 1.2 and means of desemination information .
*652 extention workers recived on-farm training and theoretical training in the project interventions under component 1 for governemintal  focal point
*  25 extension fields were established in 3 faculties of agriculture in Aswan, South Valley, and Sohag Universities to enhance their capacity to integrate the project interventions in their practical curicula 
</t>
  </si>
  <si>
    <t>Output 2.2 Documentation of lessons learned and best practice</t>
  </si>
  <si>
    <t xml:space="preserve"> * 2500 users engage in the  local practitioners network through facebook groups.
* one specialised TV channel adopting the project intervensions
*one documentary produced to document a success story 
*YouTube channel updated  
</t>
  </si>
  <si>
    <t xml:space="preserve">* 3 visibility materials (desk calendar and blocknote, desk organiser) were designed , printed and used for dissemination among partner agencies, and national local authorities, including local and national political representatives.
* project website was kept updated
* 5 Facebook groups were maintained with 2500 participants, the groups are successfully linking project experts, local youth and volunteers
* A 20 minute documentary film was produced on the project interventions for climate-resilient wheat production. The CD is disseminated to concerned stakeholders including the governorates, NGOs and the Ministry of Agriculture. 
* YouTube channel effectively used by beneficiaries    
* 6 press releases issued and published in 7 local newspapers  
*5 radio interviews were conducted with project stakeholders about the different intervensions and success in their villages                                                                      </t>
  </si>
  <si>
    <t>2.3Sharing project results and lessons learned and mainstreaming new approaches in 
local and national planning</t>
  </si>
  <si>
    <r>
      <t>* Presentations to Ministers and senior government officials
*</t>
    </r>
    <r>
      <rPr>
        <u val="single"/>
        <sz val="12"/>
        <color indexed="8"/>
        <rFont val="Calibri"/>
        <family val="2"/>
      </rPr>
      <t xml:space="preserve"> 60 Site visits by 300 relevant officials</t>
    </r>
    <r>
      <rPr>
        <sz val="12"/>
        <color indexed="8"/>
        <rFont val="Calibri"/>
        <family val="2"/>
      </rPr>
      <t xml:space="preserve"> 
</t>
    </r>
    <r>
      <rPr>
        <u val="single"/>
        <sz val="12"/>
        <color indexed="8"/>
        <rFont val="Calibri"/>
        <family val="2"/>
      </rPr>
      <t>* 15 events organised for 300 beneficiaries to present their experiences</t>
    </r>
    <r>
      <rPr>
        <sz val="12"/>
        <color indexed="8"/>
        <rFont val="Calibri"/>
        <family val="2"/>
      </rPr>
      <t xml:space="preserve">
 to other potential beneficiaries 
</t>
    </r>
    <r>
      <rPr>
        <u val="single"/>
        <sz val="12"/>
        <color indexed="8"/>
        <rFont val="Calibri"/>
        <family val="2"/>
      </rPr>
      <t xml:space="preserve">* Annual workshop that joins project actors from community, department, regional and national levels organised
 to discuss opportunities and constraints, and share  experience and learning. </t>
    </r>
    <r>
      <rPr>
        <sz val="12"/>
        <color indexed="8"/>
        <rFont val="Calibri"/>
        <family val="2"/>
      </rPr>
      <t xml:space="preserve">
*15 meetings convened for local steering, Project steering and technical committees 
* mid-term evaluation conducted .
</t>
    </r>
  </si>
  <si>
    <t>Output 2.4. Integration of climate adaptation solutions into University curriculum</t>
  </si>
  <si>
    <t>Please Provide the Name and Contact information of person(s) responsible for completing the Rating section</t>
  </si>
  <si>
    <t xml:space="preserve">Othman Elshaikh </t>
  </si>
  <si>
    <t xml:space="preserve">Project manager </t>
  </si>
  <si>
    <t>othmanelshaikh@gmail.com</t>
  </si>
  <si>
    <t xml:space="preserve">Regarding the outcome objective: “Improve the adaptive capacity of the Southern region of the country in the face of anticipated climate-induced reduction in food production”, the project succeeded in building the resilience to climate change for direct beneficiaries and some of the non-beneficiaries who adopted project’s practices. This is clear in the increase in agricultural productivity  which has recorded 35%, the income diversification, the increased capacity of partner NGOs, water saving figures that recorded 20-25%, and increased community’s awareness of climate change issues. The wide-scale, long-term results have been successfully achieved through the project’s outreach, dissemination, and up-scaling strategy, as well as on the cooperation and capacity of the partner NGOs’ along with other stakeholders, most of which are affiliated to the Ministry of Agriculture. 
The project was specifically distinguished in applying a participatory approach at all levels, beginning at the grassroots level, to the central level in Cairo, as well as and in all phases, beginning with project design and planning phase and  on to implementation of activities based on community ownership and responsibility. While most components achieved more than the planned, output 1.5 underachieved due to reasons highlighted in the risks section. Some remedial actions have already been taken, while others are yet to be implemented to enhance the performance of this output, the overall impact of which is expected to be seen in the upcoming year. </t>
  </si>
  <si>
    <t xml:space="preserve">Community mobilization activities and training of volunteers to raise awareness about climate change, weather variability, and impacts on agriculture, and potential preparedness techniques in agriculture and livestock to reach 37,300 beneficiaries in the old villages.  
Replication of activities started in new neighboring villages through different mobilization activities to reach of 9000 beneficiaries.
Stakeholders mobilized to participate in planning and management of project activities. 
</t>
  </si>
  <si>
    <t>The project has effectively continued to mobilize communities, inform local stakeholders about climate change and its impacts on their livelihoods and engage volunteers to expand outreach and sustain services. The use of innovative tools, particularly the on-field live theatre performances, has been very successful in raising awareness and encouraging participation in the different project activities. The project's participatory approach to empower and engage the local NGOs and stakeholders, while time consuming, was very effective in creating a sense of ownership and an interest in actively participating in the planning, facilitation and monitoring of activities. Building on the project successes in its 14 villages, the project received and responded to requests from the local authorities and NGOs to expand to 6 other villages. Overall, some 40,000 beneficiaries were mobilized. Comparing against the work plan, the project has achieved the planned level of this output.</t>
  </si>
  <si>
    <t xml:space="preserve">  * Second version of software for providing early warning massages developed 
 * Under the agreement signed between MALR, EEAA and EMA the design of an automatic unit in EMA   to provide 5 days prediction data completed.
* Five governmental focal points trained to be in charge of obtaining climate information and adaptation guidance on a daily basis in the 5 climate centers established in the directorates    
* Early warming messages relayed directly to 20,000 farmers.
</t>
  </si>
  <si>
    <t>The second version of the software was successfully developed and published online. This version has expanded the software to include recommendations for safeguarding three crops - wheat, sorghum and sugar cane- against extreme weather events. Training of extension officers on the use of this version continued. Some 12,000 usages of the system have been recorded while some 20,000 farmers have been effectively receiving early warning messages. It is to be recorded that in May 2015, the system gave recommendations to reduce sorghum losses during a forecasted heat wave. Farmers that followed the recommendations recorded losses that are 80% less than those that didn't.</t>
  </si>
  <si>
    <t xml:space="preserve">* 1500 acres benefiting from water saving techniques  
* introduce solar panels as a source of electricity for pumping.
*7500 farmers benefiting from the different water saving techniques introduced
 </t>
  </si>
  <si>
    <t>Introduction of canal lining, soil laser leveling and other soft irrigation management techniques was successfully expanded to the 5 project governorates. The project's approach to build capacities of the local NGOs to host the WUAs and manage the different water saving techniques was very effective in institutionalizing these techniques and enhancing their sustainability. While most of the planned activities of this output were successfully implemented, the project's plan to start the use of solar energy did not materialize as planned due to reasons highlighted in the risks section.</t>
  </si>
  <si>
    <t xml:space="preserve">* 700 extension fields implemented for introduction of heat tolerant varieties of common crops such as wheat, maize, sorghum and water-saving sugar cane varieties &amp; dissemination of changing of sowing dates and intercropping practices and high value crops technical visits.
* 500 extension field implemented for introduction of heat tolerant varieties and techniques of cash crops introduced.  
* 12000 farmers to benefit from on-farm trainings and experts visits to introduce heat tolerant varieties and land consolidation techniques as well as provide technical support.
* implement 50 training sessions and provide 4 simple post-harvest units to introduce simple post harvesting techniques 
 * 2100 acres consolidated for enhanced production and reduced portion costs 
* 5 Farm-to-farm visits organized for 250 farmers.
*14 small agricultural machines supplied to local NGOs to support localization of climate adaptation solutions. Rented out by the NGO to farmers, these machines support the farmers in implementing the introduced solutions while providing a sustainable source of income for the NGO to continue providing its different climate services to the community.
</t>
  </si>
  <si>
    <t xml:space="preserve">3 new wheat varieties were introduced for improved weather shock tolerance and reduced water consumption. Improved agricultural practices including raised bed cultivation, change of sowing dates and modified stem spacing continued. Intercropping of fava beans and sugar cane was effectively demonstrated. Very positive results were recorded- including 35% increases in productivity and 20-25% savings in water. Festive harvest days were organised, bringing together the different  stakeholders including villagers, NGOs, governmental staff and, covered by the local television and the Egyptian Satellite Agriculture channel, were very effective in case-showing the achieved results for up scaling and replication throughout the villages. In response to the increasing demands, almost three times the planned number of extension fields were implemented. Other planned targets under this output were successfully achieved.  </t>
  </si>
  <si>
    <t>1.5. Building resilience through livestock and poultry production'</t>
  </si>
  <si>
    <t xml:space="preserve">* providing goats loan to 600 beneficiaries.  
* 4200 beneficiaries trained on specifics of raising/keeping goats including nutrition.
*6000 beneficiaries visiting the vet units for enhanced vet services; 15,000 having access to these services 
* start preparation for bee keeping loans programme in collaboration with partners NGOs.
* 500 farmers engaged in trainings of alternative fodder preparation .
</t>
  </si>
  <si>
    <t xml:space="preserve">The animal loans schemes were successfully started in the 5 governorates. 613 beneficiaries received their goats. Although preparations for the bee loans were successfully started, this type of lending has not actually started as planned in March 2016 due an unforeseen sudden request from the supplier (University of South Valley) to increase its supplying prices. The new prices were not accepted by the farmers and as this type of activity is tied to a very short season, the project was not able to secure another supplier for a timely start of this activity. The project is currently finding new suppliers so as to start this activity in the upcoming season (March-April 2017). The project- supported vet units are successfully serving the beneficiaries of the animal loans as well as other animal keepers in the villages. As the provided equipment are not available in other units, these units are now attracting animal keepers from other villages. Partner NGOs have successfully assumed the responsibility of managing the loans and the on-farm breading programme for the goats under the revolving fund scheme. The first batch of refund is expected to start in April 2016.  Trainings of beneficiaries for bee keeping has started in South Valley University for the effective management of their loan projects. However, due to the limited capacity of the University, the plan was to extend the training to the villages in the hives of the first batch of loan recipients. This was suspended for resumption when the first loans are issued. Thus the number of beneficiaries trained is less than the planned.  One alternative fodder model has been introduced, utilizing sorghum wastes. The rating of this output was decided because the activities planned for current reporting period progressed on track to achieve the outputs results, but with significant shortcomings- namely an underachievement in the planned figures of loans and training beneficiaries.
</t>
  </si>
  <si>
    <t>MS</t>
  </si>
  <si>
    <t xml:space="preserve">* Training of 150 governmental focal points on management of agro- meteorological data, communication skills and the utilization of the system developed under output 1.2 and means of dissemination information.
*on-farm training and theoretical training for 660 extension workers in the project interventions under component 1 for governmental focal point
* Enhance the capacity of local faculties of agriculture and agricultural schools to teach the project intervention under component 1
</t>
  </si>
  <si>
    <t>Capacity building packages were effectively used to enhance capacities of 832 extension workers in several domains including use of agro-met data, communication and utilization of the early warning system developed by the project. An MOU was signed with the Extension Sector of the Ministry of Agriculture to institutionalize the Climate Change units established within the directorates in the Ministry's Organorgam. The planned results of the output were well achieved - in some instances, the achievement was higher than the target.</t>
  </si>
  <si>
    <t xml:space="preserve">* 2500 users engage in the local practitioner’s network through Facebook groups.
* One specialized TV channel adopting the project interventions
*one documentary produced to document a success story 
*YouTube channel updated  
</t>
  </si>
  <si>
    <t xml:space="preserve">Several knowledge and visibility products have been developed and used including a documentary. The On-line tools including the You-tube channel and Facebook groups have effectively increased the project visibility and outreach.  The planned activities were achieved on track, achieving the planned results of the output.  </t>
  </si>
  <si>
    <t>Output 2.3 Sharing project results and lessons learned and mainstreaming new approaches in local and national planning</t>
  </si>
  <si>
    <r>
      <t xml:space="preserve">* Presentations to Ministers and senior government officials
* 60 Site visits by 300 relevant officials 
* 15 events organized for 300 beneficiaries to present their experiences to other potential beneficiaries 
* Annual workshop that joins project actors from community, department, regional and national levels organized to discuss opportunities and constraints, and share experience and learning. 
*15 meetings convened for local steering, Project steering and technical committees 
* Mid-term evaluation conducted.
</t>
    </r>
    <r>
      <rPr>
        <sz val="12"/>
        <color indexed="8"/>
        <rFont val="Calibri"/>
        <family val="2"/>
      </rPr>
      <t xml:space="preserve">
</t>
    </r>
  </si>
  <si>
    <t xml:space="preserve">The project has been made visible at several levels through presentations to the minister of Agriculture and other senior officials. Site visits have also been effective in this regards. Information was effectively exchanged through 20 events in which some 420 farmers were involved in presenting their experiences in each. The annual workshop of the project implemented, successfully bring the different stakeholders together for experience sharing and team building.     </t>
  </si>
  <si>
    <t xml:space="preserve">
* 1750 universities and secondary schools students benefiting from trainings, field visits and practical interventions in experimental fields.
</t>
  </si>
  <si>
    <t>The project successfully engaged 461 university and 863 secondary agricultural students, which is around 4 times the PD annual target. The project now collaborates with 3 Universities and 5 secondary schools</t>
  </si>
  <si>
    <t>There has been an underachievement in the animal loans activities for several reasons that, as mentioned in the risks section, the project has and/or will address. Choosing a longer yet more sustainable approach to solar energy systems, the project was not able to introduce solar energy in irrigation as planned this year. Apart from that, a comparison of actual verses planned progress of all the outputs, concludes that the project has progressed very well. Several substantially positive results have been recorded including productivity increases of 35% reduced water consumption and thus fertilizer and production costs by 20-25%. Recorded reduction in losses in extreme weather events was a particular success. It was recorded that 25% of the extension fields for wheat cultivation implemented nationally were those of the project. Equally important, the different means mentioned in the lessons learned section and adopted by the project to engage and capacitate stakeholders were very successful in building ownership and enhancing potentials for sustainability after the project lifetime. Because of these results, the project is witnessing an increase in the numbers of farmers wishing to participate. Other farmers are now adopting some of the interventions at their own cost. Local units and NGOs from other villages are requesting expansion of the project activities in their villages.</t>
  </si>
  <si>
    <t xml:space="preserve">Ithar Khalil </t>
  </si>
  <si>
    <t>ithar.khalil@wfp.org</t>
  </si>
  <si>
    <r>
      <t xml:space="preserve">Project actions/activities planned for current reporting period are progressing on track or exceeding expectations to achieve </t>
    </r>
    <r>
      <rPr>
        <b/>
        <sz val="12"/>
        <rFont val="Calibri"/>
        <family val="2"/>
      </rPr>
      <t>all</t>
    </r>
    <r>
      <rPr>
        <sz val="12"/>
        <rFont val="Calibri"/>
        <family val="2"/>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</si>
  <si>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Calibri"/>
        <family val="2"/>
      </rPr>
      <t>most</t>
    </r>
    <r>
      <rPr>
        <sz val="12"/>
        <rFont val="Calibri"/>
        <family val="2"/>
      </rPr>
      <t xml:space="preserve"> of its major outcomes/outputs with only minor shortcomings.</t>
    </r>
  </si>
  <si>
    <r>
      <t xml:space="preserve">Project actions/activities planned for current reporting period  are progressing on track to achieve </t>
    </r>
    <r>
      <rPr>
        <b/>
        <sz val="12"/>
        <rFont val="Calibri"/>
        <family val="2"/>
      </rPr>
      <t>most</t>
    </r>
    <r>
      <rPr>
        <sz val="12"/>
        <rFont val="Calibri"/>
        <family val="2"/>
      </rPr>
      <t xml:space="preserve">   major relevant outcomes/outputs, </t>
    </r>
    <r>
      <rPr>
        <b/>
        <sz val="12"/>
        <rFont val="Calibri"/>
        <family val="2"/>
      </rPr>
      <t>but</t>
    </r>
    <r>
      <rPr>
        <sz val="12"/>
        <rFont val="Calibri"/>
        <family val="2"/>
      </rPr>
      <t xml:space="preserve"> with either significant shortcomings or modest overall relevance. </t>
    </r>
  </si>
  <si>
    <r>
      <t xml:space="preserve">Project actions/activities planned for current reporting period  are </t>
    </r>
    <r>
      <rPr>
        <b/>
        <sz val="12"/>
        <rFont val="Calibri"/>
        <family val="2"/>
      </rPr>
      <t>not</t>
    </r>
    <r>
      <rPr>
        <sz val="12"/>
        <rFont val="Calibri"/>
        <family val="2"/>
      </rPr>
      <t xml:space="preserve"> progressing on track to achieve  major outcomes/outputs with </t>
    </r>
    <r>
      <rPr>
        <b/>
        <sz val="12"/>
        <rFont val="Calibri"/>
        <family val="2"/>
      </rPr>
      <t>major shortcomings</t>
    </r>
    <r>
      <rPr>
        <sz val="12"/>
        <rFont val="Calibri"/>
        <family val="2"/>
      </rPr>
      <t xml:space="preserve"> or is expected to achieve only some of its major outcomes/outputs.</t>
    </r>
  </si>
  <si>
    <r>
      <t xml:space="preserve">Project actions/activities planned for current reporting period  are </t>
    </r>
    <r>
      <rPr>
        <b/>
        <sz val="12"/>
        <rFont val="Calibri"/>
        <family val="2"/>
      </rPr>
      <t>not</t>
    </r>
    <r>
      <rPr>
        <sz val="12"/>
        <rFont val="Calibri"/>
        <family val="2"/>
      </rPr>
      <t xml:space="preserve"> progressing on track to achieve most of its major outcomes/outputs.</t>
    </r>
  </si>
  <si>
    <r>
      <t xml:space="preserve">Project actions/activities planned for current reporting period  are </t>
    </r>
    <r>
      <rPr>
        <b/>
        <sz val="12"/>
        <rFont val="Calibri"/>
        <family val="2"/>
      </rPr>
      <t>not</t>
    </r>
    <r>
      <rPr>
        <sz val="12"/>
        <rFont val="Calibri"/>
        <family val="2"/>
      </rPr>
      <t xml:space="preserve"> on track and shows that it is </t>
    </r>
    <r>
      <rPr>
        <b/>
        <sz val="12"/>
        <rFont val="Calibri"/>
        <family val="2"/>
      </rPr>
      <t>failing</t>
    </r>
    <r>
      <rPr>
        <sz val="12"/>
        <rFont val="Calibri"/>
        <family val="2"/>
      </rPr>
      <t xml:space="preserve"> to achieve, and is not expected to achieve, any of its outcomes/outputs.</t>
    </r>
  </si>
  <si>
    <t>Building Resilient Food Security Systems to Benefit the Southern Egypt Region .</t>
  </si>
  <si>
    <t>Southern Egypt Region” Project in Egypt</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</si>
  <si>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</si>
  <si>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United Nations World Food Programme</t>
  </si>
  <si>
    <t>MULTILATERAL IMPLEMENTING ENTITY</t>
  </si>
  <si>
    <t xml:space="preserve">Assuit, Sohag , Qena, Luxor, Asswan </t>
  </si>
  <si>
    <t>8: Water body based operational program</t>
  </si>
  <si>
    <t>29 June, 2012.</t>
  </si>
  <si>
    <t>23 July, 2012.</t>
  </si>
  <si>
    <t>March 31, 2013</t>
  </si>
  <si>
    <t>September, 2015</t>
  </si>
  <si>
    <t>June, 2018</t>
  </si>
  <si>
    <t xml:space="preserve">http://climatechange-eg.org/
</t>
  </si>
  <si>
    <t>Eng. Othman El Shaikh</t>
  </si>
  <si>
    <t>othmanelshiakh@gmail.com</t>
  </si>
  <si>
    <t>Mr. Hesham Essa   Head of Central Department of Climate Change  
Egyptian Environmental Affairs Agency (EEAA)</t>
  </si>
  <si>
    <t>hesham27963@windowslive.com</t>
  </si>
  <si>
    <t xml:space="preserve">Dr. Ithar Khalil, WFP Egypt Country Office </t>
  </si>
  <si>
    <t>Dr. Sayed Khalifa-Executive Agency for Comprehensive Development Projects (EACDP)- Ministry of Agriculture</t>
  </si>
  <si>
    <t>alikhalefa18@yahoo.com</t>
  </si>
  <si>
    <t>Output 1.1. Community Mobilization</t>
  </si>
  <si>
    <t>Output 2.2. Documentation of lessons learned</t>
  </si>
  <si>
    <t xml:space="preserve">Output 1.4 Building Resilience in Agricultural Production </t>
  </si>
  <si>
    <t>Output 1.5 Building Resilience through livestock and Poultry Production</t>
  </si>
  <si>
    <t>Output 2.1. Training of Gov. Officials</t>
  </si>
  <si>
    <t xml:space="preserve">Output 1.3 Introduction and use of Water Saving Irrigation </t>
  </si>
  <si>
    <t xml:space="preserve">Output 1.2 </t>
  </si>
  <si>
    <t>Output 2.3</t>
  </si>
  <si>
    <t>Output 2.4</t>
  </si>
  <si>
    <t xml:space="preserve">Project Execution Costs </t>
  </si>
  <si>
    <t>Output 1.1</t>
  </si>
  <si>
    <t>30.4.2017</t>
  </si>
  <si>
    <t>Output 1.2</t>
  </si>
  <si>
    <t>Output 1.3</t>
  </si>
  <si>
    <t>Output 1.4</t>
  </si>
  <si>
    <t>Output 1.5</t>
  </si>
  <si>
    <t>Output 2.1</t>
  </si>
  <si>
    <t>Output 2.2</t>
  </si>
  <si>
    <t>Output2.4</t>
  </si>
  <si>
    <t>Project Execution Costs</t>
  </si>
  <si>
    <t>Project
Management Fee</t>
  </si>
  <si>
    <t>Unforeseen changes in poverty, hunger, nutrition, and other socio-economic variables due to external factors such as Triple F crisis, pandemics, climate change.</t>
  </si>
  <si>
    <t>Medium</t>
  </si>
  <si>
    <t xml:space="preserve">Food prices have been closely monitored to identify significant changes in prices and inform activities accordingly. 2 new wheat varieties, one sorghum hybrid, one sugarcane variety and improved agricultural practices were introduced, contributing to the strengthening of community resilience to extreme weather events and increasing temperatures. The development of an early warning system to relay information on upcoming extreme weather events  to farmers has been started.  </t>
  </si>
  <si>
    <t>Potential conflict between farmers engaged in adaptation and applying new techniques and traditional farmers who are not.</t>
  </si>
  <si>
    <t xml:space="preserve">Low </t>
  </si>
  <si>
    <t xml:space="preserve"> This risk has not materialized in the reporting period.</t>
  </si>
  <si>
    <t xml:space="preserve">Lack of trust in the government honouring its commitments to offer the announced benefits to the beneficiaries. </t>
  </si>
  <si>
    <t xml:space="preserve">low </t>
  </si>
  <si>
    <t xml:space="preserve">The project used a participatory approach that involved communities in the identification of priorities, activity planning and implementation, building the basis for local trust and ownership. The Government's honouring of its commitments in the project implementation was also shared widely in festive harvest days that acknowledged the government's role and the positive achievements that resulted accordingly. Bringing concerned government officials from the Ministries of Agriculture, Irrigation, Education, Social Solidarity and the Governorates together with community members, media, and civil society, these events effectively promoted the trust in the Government's active role in supporting the project and realising its announced objectives.  The project's follow-up with the concerned government officials has also resulted in the official adoption of climate adaptation interventions by the National Wheat Campaign and the Central Authority of Extension Services.  </t>
  </si>
  <si>
    <t xml:space="preserve">Non-sustainability of the project due to institutional or financial factors </t>
  </si>
  <si>
    <t xml:space="preserve">Security risk: Egypt in general has witnessed an increase in crime compared to the past, which poses a risk to property </t>
  </si>
  <si>
    <t xml:space="preserve">No crimes of this nature have been recorded during the reporting period and, in general, security improved since the project preparation phase making the likelihood of this risk even lower. For further assurance, animal heads supplied during the reporting period for loans were insured.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</si>
  <si>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</si>
  <si>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 This risk has not materialised in the reporting period.</t>
  </si>
  <si>
    <t xml:space="preserve">Late start-up of the project </t>
  </si>
  <si>
    <t xml:space="preserve">Weak capacity hindering the South Valley University's ability to train the target number of beneficiaries for bee keeping as well as provide the needed number of hives at the agreed upon costs </t>
  </si>
  <si>
    <t>high</t>
  </si>
  <si>
    <t xml:space="preserve">Technical problems were faced with the first batches of goats received. 
</t>
  </si>
  <si>
    <t xml:space="preserve">Alternative suppliers for the goats were sought. These included the Animal Production Research Institute, with whom an MOU was signed and supply started. The new batches of goats received are now reported to be satisfactory. </t>
  </si>
  <si>
    <t xml:space="preserve"> Upon the recommendation of the goats experts that was later supported by the mid-term evaluation, the project extended the 6-months loan cycle to 13 months. This, along with the long period it has taken to procure the goats, is expected to reduce the number of beneficiaries of the animal loans during the project lifetime. </t>
  </si>
  <si>
    <t xml:space="preserve">Water sources for irrigation of demonstration fields in 2 partner universities were found insufficient </t>
  </si>
  <si>
    <t xml:space="preserve">high </t>
  </si>
  <si>
    <t xml:space="preserve"> Due to lack of transportation for agricultural extension workers of agriculture directories in the target areas, it is difficult to disseminate project interventions through them.</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</si>
  <si>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</si>
  <si>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</si>
  <si>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</si>
  <si>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</si>
  <si>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 xml:space="preserve">Over 50% of southern Egypt farming communities practice risk reduction measures </t>
  </si>
  <si>
    <t>Outcome 1</t>
  </si>
  <si>
    <t>Percentage of target population in Southern Egypt demonstrating knowledge of climate change and variability and means to reduce risk to their livelihoods</t>
  </si>
  <si>
    <t xml:space="preserve"> 30% of sample
interviewed as part of
the baseline
assessment knew
about climate change
with varied levels of
understanding</t>
  </si>
  <si>
    <t xml:space="preserve"> An  estimated70% of target population understand climate change phenomenon, risks to livelihoods, and adaptation solutions</t>
  </si>
  <si>
    <t xml:space="preserve"> Over 90% of target
population understand
climate change
phenomenon, risks to
livelihoods, and
adaptation solutions</t>
  </si>
  <si>
    <t>Number of people adopting optimal efficiency in irrigation using low-cost technologies Such as; 
• Canal lining and other surface irrigation low-cost solutions
• Water user associations established and active in effective management of water resources and waterways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</si>
  <si>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</si>
  <si>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</si>
  <si>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Number of people adopting at least one climate risk reduction measure in agriculture and livestock</t>
  </si>
  <si>
    <t>1,800 people reported
adopting at least one
risk reduction
measure in agriculture
and livestock.</t>
  </si>
  <si>
    <t xml:space="preserve">22,000 direct farmers and extension workers are adopting some climate risk reduction measures in agriculture and livestock . In addition of 40,000 indirect beneficiaries.
</t>
  </si>
  <si>
    <t>38,000 direct and over
100,000 indirect people
adopting at least one
climate risk reduction
measures in agriculture
and livestock</t>
  </si>
  <si>
    <t>output 1.1</t>
  </si>
  <si>
    <t xml:space="preserve">
Number of people participating in awareness sessions and mobilized to participate in project activities
</t>
  </si>
  <si>
    <t>Baseline value are
those people who
participated in the
baseline survey
conducted as part of
project preparation,
which are over 1500
people</t>
  </si>
  <si>
    <t>Over 130,000 people over the project life</t>
  </si>
  <si>
    <t>output 1.2</t>
  </si>
  <si>
    <t>Number of people using the system</t>
  </si>
  <si>
    <t>Zero, because no such
system is in place at
the moment</t>
  </si>
  <si>
    <t>Over 100 direct participants in Cairo and participating governorates trained to use the system</t>
  </si>
  <si>
    <t>Number of people benefiting from the system with climate information, early warning and adaptation guidance</t>
  </si>
  <si>
    <t>Over 130,000 direct beneficiaries from the system and over one million indirect beneficiaries from the potential scale-up of system use.</t>
  </si>
  <si>
    <t>Number of acres benefiting from optimal irrigation efficiency using low-cost solutions.</t>
  </si>
  <si>
    <t>Less than 1% at the
baseline</t>
  </si>
  <si>
    <t>Over 4000 acres directly benefiting</t>
  </si>
  <si>
    <t>Proportion of target communities benefiting from adequate services of water users associations.</t>
  </si>
  <si>
    <t>Zero at the baseline
because no water
users associations
were established in
the target zone.</t>
  </si>
  <si>
    <t xml:space="preserve">To date,  all canals undergoing efficiency improvement benefited from water users associations. </t>
  </si>
  <si>
    <t>All canals undergoing improved irrigation efficiency will also benefit from water user associations established and strengthened under the project.</t>
  </si>
  <si>
    <t>output 1.4</t>
  </si>
  <si>
    <t xml:space="preserve">
Number of people from among the target population benefiting from demonstration farms, extension services, and farm-to-farm visits to enhance their resilience and reduce climate risks.
</t>
  </si>
  <si>
    <t>None of the population
are currently
benefiting from any
interventions for this
purpose.</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</si>
  <si>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</si>
  <si>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</si>
  <si>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</si>
  <si>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The above figure includes about 10,000 beneficiaries are engaged in income diversification schemes (intercropping, high value crops, and/or organic farming</t>
  </si>
  <si>
    <t xml:space="preserve">No. of women trained on risk reduction in raising large ruminants, small ruminants and poultry; animal nutrition and alternative fodder. </t>
  </si>
  <si>
    <t>Zero women 
trained on climate risk
reduction to livestock</t>
  </si>
  <si>
    <t>Over 36,000 women will be trained on reduction techniques of climate risk to livestock</t>
  </si>
  <si>
    <t>Proportion of women accessing adequate vet services in their villages as it relates to climate related risks and diseases.</t>
  </si>
  <si>
    <t>About 98% of
respondents to the
baseline survey
indicated inadequacy
of vet services in their
villages.</t>
  </si>
  <si>
    <t>50 % borrowers engaged in raising livestock will have access to proper vet services equipped to reduce climate risk</t>
  </si>
  <si>
    <t>Over 90% of women engaged in raising livestock will have access to proper vet services equipped to reduce climate risk</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</si>
  <si>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</si>
  <si>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</si>
  <si>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</si>
  <si>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xml:space="preserve">Outcome 2
</t>
  </si>
  <si>
    <t>% increase in 
budget allocated to
adaptation in local,
regional and
national plans.</t>
  </si>
  <si>
    <t>Zero</t>
  </si>
  <si>
    <t xml:space="preserve">Senior governmental officials indicated that the interventions introduced by the project will be added to the National Campaign to increase the productivity of wheat as of next year.  
*requests from local authorities and MALR seniors to scale up the project interventions in different  directs </t>
  </si>
  <si>
    <t>A positive trend sufficient to sustain and scale-up
interventions of this project</t>
  </si>
  <si>
    <t>Key institutions needed capacity development to deliver services for climate risk reduction in rural communities.</t>
  </si>
  <si>
    <t>There are no programs or staff
dedicated to adaptation services in key local governmental and non-governmental institutions.</t>
  </si>
  <si>
    <t>14 Climate information centres have been established in partner NGOs to deliver services for climate risk reduction. In addition to  establishment of 5 similar centres in the agricultural directorates  of the 5 project governorates. The NGO centres have 300 dedicated volunteers while there are 2 staff members in each government center. in addition to MOU signed between BMU  and extension sector in the ministry of agriculture aimed to  host the early warning units in the MALR organogram .</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</si>
  <si>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</si>
  <si>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</si>
  <si>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</si>
  <si>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xml:space="preserve">Software developed and launched nationally to link climate stations belonging to different government agencies together, and developing adaptation guidance for each climate scenario for use by online users nationwide. </t>
  </si>
  <si>
    <t>Number of advocacy meetings</t>
  </si>
  <si>
    <t>350 extension fields were established in 3 faculties of agriculture  (Aswan, South Valley, and Sohag Universities) to enhance their capacity to integrate the project interventions in their practical curicula</t>
  </si>
  <si>
    <t>300 officials at local and central government, as well as parliament, aware of climate proofing agriculture and water management</t>
  </si>
  <si>
    <t xml:space="preserve">Number of awareness materials printed
</t>
  </si>
  <si>
    <t>No materials are produced on climate risk reduction in agriculture</t>
  </si>
  <si>
    <t xml:space="preserve">
• At least five different printed products
• At least 4 different press releases issued
</t>
  </si>
  <si>
    <t>output 2.2</t>
  </si>
  <si>
    <t>Number of online messages</t>
  </si>
  <si>
    <t>At least 10</t>
  </si>
  <si>
    <t>Number of TV spots and programmes aired.</t>
  </si>
  <si>
    <t xml:space="preserve">• At least 10 TV spots produced and aired
• At least 10 radio spots produced and aired
</t>
  </si>
  <si>
    <t>output 2.3</t>
  </si>
  <si>
    <t xml:space="preserve">Number of awareness and advocacy events held for new parliamentarians and policy makers. 
</t>
  </si>
  <si>
    <t>Number of students benefiting from lessons learned from project interventions</t>
  </si>
  <si>
    <t>300 yearly from the 3 key universities in Southern Egypt</t>
  </si>
  <si>
    <t xml:space="preserve">No material changes have been made to the project document since the start of implementation.                                                                                                          </t>
  </si>
  <si>
    <t xml:space="preserve">Many of the project intervensions are already being replicated both in the project villages as
 well as in new villages. The project intervensions in wheat have already been adopted by the
 National Wheat campaign for ntaional upscaling. </t>
  </si>
  <si>
    <t>NA</t>
  </si>
  <si>
    <t>AMOUNT spent US$</t>
  </si>
  <si>
    <t>Projected in PPR 2 (US$)</t>
  </si>
  <si>
    <t>Difference (positive amount indicates amount overspent)</t>
  </si>
  <si>
    <t>Reason for over or underspending</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</si>
  <si>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</si>
  <si>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01/04/15 - 31/03/16</t>
  </si>
  <si>
    <t>The project has adopted several means to enhance sustainability of its activities. Examples of those included building the capacity of the partner NGOs to host the WUAs and manage the irrigation activities. Although this was a time-consuming approach, it proved effective in building ownership and potentials for sustainability on the longer term. Likewise, the provision of small agricultural machinery to be rented out by the local NGOs to smallholders would provide an income that would allow the NGO to sustain its climate adaptation services while localizing farmer’s access to these kind of machines that support their adaptation efforts. The project also seeks means to maximize impacts even if they take longer than others to achieve results. An example is the live performances of the comic play that are done instead of recorded replays. Whereas replays are easier to organize and would reach much larger audiences in shorter periods, the project in consultation with the partner NGOs opted for live performances owing to their bigger impact on farmers.</t>
  </si>
  <si>
    <t xml:space="preserve">
 Due to late project start-up, and although the current reporting period is referred to as YEAR 2, it technically and financially refers to the targets of the first year in the project document. For synchronization, the annual work plan and forecast expenditures of the reporting year were developed in relation to the actual start date of the project.  
</t>
  </si>
  <si>
    <t xml:space="preserve"> As is normally the practice for any WFP projects, gender equality is encouraged at all levels, such as membership of WUAs, project staff, loans beneficiaries and other activities. In a very traditional and conservative area, one of the most successful and committed partner NGOs of the project is the “Rural Women Development Association” founded and headed by a woman. The NGO which had previously targeted women with social services turned into an active development organization implementing the full spectrum of project interventions: water saving, agricultural and animal production, an online climate change application as well as awareness activities. Throughout those activities, the NGO deals with men e.g., experts, beneficiaries and service providers. The main lesson learned is the following: Social and cultural norms that hinder the empowerment and participation of women should not be taken for granted. Efforts spent to identify opportunities for overcoming such obstacles and increasingly integrate women in the activities, even if time-consuming and difficult, are rewarded.</t>
  </si>
  <si>
    <t xml:space="preserve">Building climate resilience is a multidimensional issue in which several stakeholders have different, yet complementary roles to play. To effectively achieve its objectives, such measures thus involve cooperation among numerous stakeholders, at the central, regional and local levels.  Innately, each of these stakeholder groups had its own needs, priorities, governance and/or governing regulations as well as way of doing things.   Thus measures and tools are needed to integrate inputs, create synergies and facilitate cooperation among these diversified players, towards the successful rand sustained realization of the project objectives. Many lessons can be drawn from the consultative approach used by the project to enhance stakeholder engagement and building ownership and how this has affected efficiency, effectiveness and potentials for sustainability after its lifetime. In particular: 
*Intensive consultations with the different stakeholders at the early phases of the project cycle was a good means for their engagement.  Likewise, their involvement in different committees had benefits on several fronts. Firstly, and as each stakeholder group provided input from its own perspective, these consultations provided a good platform for integrating and complementing these multi-dimensional inputs in a way that enriched the design.  
Secondly, it created a sense of involvement that gradually evolved into ownership of the different activities, and triggered their support in the different phases of the project. It has also initiated a team-spirit that smoothened effective collaboration towards one goal. 
*Deployment of local volunteers has been effective in many aspects. Being from the same villages, they substantially facilitated the project outreach and community mobilization activities. The deployment of female volunteers has been very effective as it supported activities that would have otherwise been difficult e.g. the household visits, and thereafter women’s participation in project activities. Entrusting volunteers with management of outputs such as the climate information centers after the project lifetime will also effectively enhance sustainability of such outputs. 
*The involvement of stakeholders at the different local, sub-national and national levels has supported the project in several ways. The support of the local committees enhanced the daily management of the activities. Higher-level committees, on the other hand, gave longer-term support and guidance. Engaging senior-level officials, they were effective tools in addressing major challenges faced by the project.   They were also effective in the duplication and upscaling of project activities on a wider geographical coverage. 
*Brining representatives from all the project villages together with senior governmental officials as well the technical experts of the interventions they are implementing annually was very effective.  It created a heterogeneous network of practitioners that shares experiences across the governorates, discusses challenges and highlights success stories, provides technical and managerial support as needed and shapes the project interventions in the upcoming year. Equally important, it creates sustainable working relationships that would help these key players maintain and even further develop the activities in the future.  
</t>
  </si>
  <si>
    <t xml:space="preserve">Replication and upscaling of many of the project interventions is already done by farmers in the project villages. Local units and NGOs from other villages have also approached the project to expand its activities to their villages.  </t>
  </si>
  <si>
    <t xml:space="preserve">* There are several ways to implement climate adaptation interventions. Generally, approaches that empower partners, engage stakeholders or seek more profound impact take longer to implement than others. However, on the longer term such activities are more sustainable and are more effective in implementation of concrete adaptation interventions.  For example, building the capacity of local partners and then entrusting them with hosting and operating assets such as climate information centers is more sustainable than directly offering climate information to farmers through the project, as it would cease after its life time. 
*the use of domestic varieties, national experts and low-cost techniques is a good means for enhancing sustainability of adaptation interventions. It is supports upscaling and replication.  
*As climate impacts household’s livelihoods and food security in several ways, an integrated approach that deploys several interventions such as enhancing crop tolerance, increasing productivity, improving natural resources usage efficiency, diversification of income sources, etc is needed to effectively build resilience.
 </t>
  </si>
  <si>
    <t>The project's positive results achieved in building the communities resilience to climate impacts on their food security and livelihoods. In particular, the project's ability to safeguard production against weather spells, enhance efficiency of natural resources usage and diversify incomes are among the most successful aspects that have profoundly impacted the project communities.</t>
  </si>
  <si>
    <t xml:space="preserve"> The Ministry is an essential partner in the project and a main beneficiary of its results. aS SUCH, AND WITNESSING THE POSITIVE RESULTS, IT WOULD BE IN ITS BEST INTEREST TO SUSTAIN THE ACTVITIES. 
 The project’s unprecedented reliance on the full participation of the target groupsand their organizations at community level in all stages.
 The project’s coordinating committees, from the central level to the grassroots level, includes representatives from many ministries and governmental authorities, and the project succeeded in creating strong linkages with these.
The project’s alignment, not just with the national strategies and priorities, but also its alignment with and direct participation in the technical aspects of the Ministry of Agriculture’s action plans. This was represented in the project’s adoption of the varieties that the ministry targets spreading as part of its strategy. It was also seen in the adoption of raised bed farming, and the rehabilitation of Mesqas, both of which are part of the Ministry of Agriculture’s nationwide aims. Furthermore, the project makes a major contribution to the National Wheat Campaign through applying and spreading the general recommendations issued by the Crop Research Institute (affiliated to the Ministry of Agriculture), especially Upper Egypt. All these factors create a direct benefit for state organizations in supporting the project’s sustainability on an institutional level and merging its components within its structure.
 The inclusion of the project’s offices, whether the headquarters or the governorate offices, inside governmental directorates, and through official decisions. Further, in order to protect the project’s headquarters in light of the repeated changes in leadership, the existence of an institutional governmental party that takes responsibility for, and participates or takes complete ownership of all the project’s activities
 The project’s reliance in its technical aspects on permanent official research bodies, some of which are affiliated with regional universities, while other are affiliated to governmental research centers (most of them are affiliated with the agricultural research centers affiliated to the Ministry of Agriculture). Even the experts who cooperated with the project on an individual basis belong to the same authorities, which created organic ties and mutual concerns in the project with the related research institutes
 The project’s reliance in its agricultural components on domestic varieties, which were recommended by Egyptian research institutes, rather than imported crops. This increases the chances of sustaining execution through the existing mechanisms, whereby it would have been much more complicated and difficult had the project relied on imported seeds, especially as the seeds used are breeding (fundamental) seeds, which means they can be used for replanting for 4-5 years
 The existence of a simplified plan and explicit or implicit agreements for the handover after the completion of the project
 The office space of the Headquarters is additionally secured through an open-ended legal lease contract, so long as the project continues the formalization of relations with the partner authorities, and documenting in different ways through cooperation agreements that define current and future responsibilities
- The project capacity building of and reliance on local stakeholders, namely local NGOs for the management of the different activities/ outputs  
</t>
  </si>
  <si>
    <t>Several measures have been adopted to improve results. Examples of this include use of innovative techniques such as theatre performances to mobilize the communities. Likewise, the use of live performances rather than recorded replays for stronger results is another example. The different activities undertaken to build the capacity of the partner NGOs for example to enhance their management and communication skills has improved their abilities to engage with community members and effectively manage the different activities. The capacity building of the WUAs has improved their abilities to undertake the different water management activities. The change of the goats’ supplier has also improved the types and physical conditions of the goats received. Likewise, the extension of the goats’ loan cycle to be 12 instead of 6 months is also to improve the results from this lending mechanism.</t>
  </si>
  <si>
    <t xml:space="preserve">Several studies on climate effects on agriculture and associated economic impacts in Egypt have been consulted during the development of the project. Information and data from several studies, reports and publications on the socio-economic status of the Southern Egypt area has also been key in the design of the project. As mentioned in the project document, intensive consultations with the various stakeholders of the project has also generated a wealth of information that has effectively influenced the design of the different interventions and implementation mechanisms of the project.  During implementation, the project generates reports that are shared with the different stakeholders for dissemination of information. The Steering Committee convenes regularly to review project technical reports.  
The project also produces several knowledge products such as flyers, brochures, visibility printed materials as well as on-line materials that the different project stakeholders and local governments have access to. In addition, the project stakeholders had the opportunity to visit project activities in the field and compare studies with local scenarios. Feedback received from the various stakeholders engaged in the different activities/ committees informs the implementation.  
</t>
  </si>
  <si>
    <t>Yes, as indicated in the project annual reports issued so far, several governmental focal points and officials, volunteers, community members and farmers have been trained on several aspects such as communication skills, climate-mart agriculture, strategic planning, computer skills, and animal keeping among others. NGO members have been capacitated in the domains of financial and project management as well as loans management. Through its engagement with academia, the project has supported the learning of university and secondary agriculture of climate adaptation techniques in agriculture.</t>
  </si>
  <si>
    <t xml:space="preserve">The project design and implementation has given ample learning opportunities, not only from the results, but also from the different processes. Its participatory approach engaged the different stakeholders in a way by which they learned about climate change, its impacts on agriculture, different adaptation techniques as well as how such techniques could be deployed to safeguard livelihoods against climate impacts. This on-the job training, along with the different course trainings, technical support, exchange visits, and other forms of  learning has enabled the different stakeholder groups to realize how they can effectively contribute to building resilience and has substantially enhanced their capacities to actually assume responsibilities in this regards, contributing to the different project outcomes. </t>
  </si>
  <si>
    <t xml:space="preserve">
• 5 water user associations have been established.                 • 14000  direct beneficiaries started adopting improved efficiency in irrigation using low cost technologies where canal lining activities have been finished  in 3 of the project villages. Canals to be lined were selected  in partnership with local communities and the engineering designs and cost estimates have been prepared by local experts . Further, 13 MOUs between the project and partner NGOs were signed to determine the roles and responsibilities where the NGOs are to manage the labour, identify material suppliers from the local markets and liaise between the engineers and the water users associations.  
• Procurement procedures of  the canal lining construction materials are  ongoing</t>
  </si>
  <si>
    <t>1,200 women benefiting from small loans to acquire heat tolerant livestock varieties</t>
  </si>
  <si>
    <t>*four brochures, 56 press releases issued, 3 visibility materials (desk calendar and blocknote, desk organiser) were designed, printed and disseminated and more than (50) articles wewe written about the project.          
*A 20 minute documentary film was produced on the project interventions and disseminated to concerned stakeholders.</t>
  </si>
  <si>
    <t>5 Facebook groups, one for each governorate, were maintained with an average number of 3000 participants in each. In addition, aYoutube channel with 1000 views is effectively used. As well as the project website was kept updated.</t>
  </si>
  <si>
    <t xml:space="preserve">*22 Tv spots was produced and aired.                                  *15 radio interviews were conducted with project stakeholders about the different intervensions and success in their villages </t>
  </si>
  <si>
    <t>*80 advocacy events have been held for policy makers (presentations, site visits, events).                                       * Annual workshop to discuss opportunities and constraints has been held for all active actors with the participation 70 participants. In addition, preparations to the annual workshop to be held in May.
* Project mid-term evaluation was conducted in 2015.</t>
  </si>
  <si>
    <t>*2574 students from agricutural technical schools participated in project activities ( trainings in the project demonstration fields in their scools).                                   *561 university students from three universities participated in project interventions in climate adaptation and have been trained on compute skills.</t>
  </si>
  <si>
    <t>The substantially positive results achieved so far have well demonstrated the economic feasibility of the project interventions. Increasing numbers of farmers are now replicating and up scaling in their lands, mostly at their own expenses. The Ministry of Agriculture is already adopting the interventions in its programmes- wheat cultivation so far. Through trainings as well as on- the- job support, the project is also building technical and institutional capacities of partner NGOs to anchor the project at the local level. It also started enhancing capacities of loans beneficiaries through specialized trainings to help them sustainably manage their projects. At the governorate level, the project is using the established climate centres in the agricultural directorates for replication and up scaling. Training of extension officers on climate-related adaptation started and one officer was assigned as the focal point for climate-related information exchange.</t>
  </si>
  <si>
    <t xml:space="preserve">  * Second version of software for providing early warning messages developed 
 * Under the agreement signed between MALR, EEAA and EMA the design of  an automatic unit in EMA to provide 5 days prediction data completed.
* Five governmental focal points trained to be in charge of obtaining climate information and adaptation guidance on a daily basis in the 5 climate centers established in the directorates    
* Early warming messages relayed directly to 20,000 farmers.
</t>
  </si>
  <si>
    <t xml:space="preserve">*40210 beneficiaries were reached through different mobilization events as follows:  
* Some 9500 beneficiaries reached through the services offered by the 14 climate information centers established last year. These included addressing farmers’ requests for further information about the project and its interventions, technical backstopping, creating linkages to technical experts, provision of printed materials such as flyers, brochures, etc. 
*5 Local steering committees, one in each governorate, headed by the Governorate Secretary General and comprised of the Agricultural Director, Director of Social Solidarity and Irrigation director have been actively involved in activity planning and monitoring 
*20 village-level project support committees operationalized and actively involving 150 community members in facilitation of project activities in 20 villages.
 *495 local focal points and volunteers were trained on general computer skills and communication skills to operate climate information centers.                                                                                  * 200 awareness sessions on climate change, its impacts and how to identify vulnerable groups were undertaken with a total number of 22565 participants (75 % farmers from old villages - 25% farmers from neighbor villages for replication)
* A comic play was developed by local actors as a tool to raise awareness on climate impacts and adaptation techniques. 26 live on-farm performances were made to 7500 farmers in 14 old and 6 new villages.  
               </t>
  </si>
  <si>
    <t xml:space="preserve">*Second version of the software for providing early warning messages was developed and operationalized. The software now provides early warning massages and recommendation for three crops (wheat, sugar cane and sorghum). 
 *under the protocols between MALR, EMA and EEAA the design of an automatic unit in EMA to provide 5 days prediction data was completed. This includes hosting of a server for increased infrastructure capacity. 
*75 local extension workers trained to use the early warning software system 
* 12240 usages of the online early warning system recorded  
* 20,053 farmers benefiting directly from the early warning system through the extension workers and 9 local radio stations established by the project and hosted in the local NGOs.   
</t>
  </si>
  <si>
    <t xml:space="preserve">* 700 extension fields implemented for introduction of heat tolerant varieties of common crops such as wheat, maize, sorghum and water-saving sugar cane varieties &amp; dissemination of changing of sowing dates and intercropping practices and high value crops technical visits.
* 500 extension field implemented for introduction of heat tolerant varieties and techniques of cash crops introduced.  
* 12000 farmers to benefit from on-farm trainings and experts visits to introduce heat tolerant varieties and land consolidation techniques as well as provide technical support.
* implement 50 training sessions and provide 4 simple post-harvest units to introduce simple post harvesting techniques 
 * 2100 acres consolidated for enhanced production and reduced portion costs 
* 5 Farm-to-farm visits organized for 250 farmers.
*14 small agricultural machines supplied to local NGOs to support localization of climate adaptation solutions. Rented out by the NGO to farmers, these machines support the farmers in implementing the introduced solutions while providing a sustainable source of income for the NGO to continue providing its different climate services to the community.   
</t>
  </si>
  <si>
    <r>
      <t xml:space="preserve">
 * 3 new wheat varieties introduced for improved heat tolerance and increased productivity
*Two types of aromatic plants (black seed and fennel) were introduced as heat tolerant cash crops to enhance farmers’ income       
* 2403 extension fields implemented for introduction of heat tolerant varieties of common crops (1100 wheat, 1253 sorghum and 50 water-saving sugar cane varieties). This included introduction of improved agricultural practices such as changing of sowing dates and raised bed cultivation for enhanced resilience and land and water usage efficiency. 
* Planting of fava beans was introduced to sugar cane cultivations as an intercropping model to diversify farmers’ incomes and optimize land use. 
 * 485 extension fields implemented for introduction of heat tolerant varieties of cash crops benefiting 2425 farmers.
* 5035 farmers benefited from on-farm trainings and expert visits to introduce heat tolerant varieties of wheat, sugar cane and sorghum, and land holding techniques as well as provision of technical support.
  </t>
    </r>
    <r>
      <rPr>
        <sz val="12"/>
        <color indexed="10"/>
        <rFont val="Calibri"/>
        <family val="2"/>
      </rPr>
      <t>* 2100 acres consolidated f</t>
    </r>
    <r>
      <rPr>
        <sz val="12"/>
        <color indexed="8"/>
        <rFont val="Calibri"/>
        <family val="2"/>
      </rPr>
      <t xml:space="preserve">or enhanced production and reduced production costs.
* 5 Farm-to-farm visits organized for benefiting 259 farmers.
* 14 small machines were provided and operationalized by the local partner NGOs, generating an average income of L.E. 5000 per season for each NGO. 
</t>
    </r>
    <r>
      <rPr>
        <sz val="12"/>
        <color indexed="8"/>
        <rFont val="Calibri"/>
        <family val="2"/>
      </rPr>
      <t xml:space="preserve">
</t>
    </r>
  </si>
  <si>
    <t xml:space="preserve">* providing goats loan to 600 beneficiaries.  
* 4200 beneficiaries trained on specifics of raising/keeping goats including nutrition.
*6000 beneficiaries having access to enhanced vet services 
* start preparation for bee keeping loans programme in collaboration with partners NGOs.
* 500 farmers engaged in trainings of alternative fodder preparation .
</t>
  </si>
  <si>
    <t xml:space="preserve">* Goats loan provided to 613 beneficiaries.  
*   1170 beneficiaries were trained on specifics of raising/keeping goats including nutrition.
* 6482 beneficiaries having access to vet services
*   25 local veterinarians were trained on using ultrasonic devices and other Vet care equipment for small ruminants.
* 370 potential beneficiaries were trained on bee keeping. MoU for supply of bee hives was signed with South Valley University, however as mentioned in the risks section, supply of requested amounts failed due to an increase in the prices. 
 * 1 model for use of agriculture (sorghum) waste introduced to 464 farmers for alternative livestock fodder production through 20 demonstration pilots
</t>
  </si>
  <si>
    <t xml:space="preserve">*5 Presentations made to Ministers and senior government officials
*30 Site visits organized bringing 155 relevant officials to visit the project fields and see the achievements 
*20 events were organized for beneficiaries to present their experiences to other potential beneficiaries, with 420 average number of participants in each
* A total of 25 meetings were convened for local steering, Project steering and technical committees 
* Preparations for the annual workshop, to be   held in May 2016 held.
* Annual workshop that joins project actors from community, department, regional and national levels organized to discuss opportunities and constraints, and share experience and learning with 70 participants.
 * The mid-term evaluation of the project was conducted and its report was issued in October 2015 .
</t>
  </si>
  <si>
    <t xml:space="preserve">
* 1750 universities and secondary schools students benefiting from trainings, field visits and practical interventions in experimental fields.
</t>
  </si>
  <si>
    <t xml:space="preserve">
* 461 students from three universities participated in trainings and field visits to the project sites to get exposed to project interventions in climate adaptation and 863 secondary agricultural   students were engaged in applied trainings in experimental field established within the school campus 
* 100 university students were trained on computer skills
</t>
  </si>
  <si>
    <t>Financial information:  cumulative from project start to 31 March 2016</t>
  </si>
  <si>
    <t>90, 519 people  participated  in awareness sessions and mobilized to participate in project activities</t>
  </si>
  <si>
    <t>17, 000 have direct access to the  software. It is estimated that 40,000 indirect beneficiaries are reached. In addition, the software now generates early warning messages for wheat maize sorghum and sugar cane .</t>
  </si>
  <si>
    <t>2,926 acres directly benefited from 5 water users associations established and activated</t>
  </si>
  <si>
    <t xml:space="preserve">To date, 27,122 people benefited directly from the project activities that provided access to heat resistant strategic plants  (wheat and sorghum , sugar cane ), as well as how to change sowing dates, and other soft techniques to reduce climate risks. In addition, some 30,000 people benefited indirectly through seeing the achieved results and adopting the introduced practices in their own fields. </t>
  </si>
  <si>
    <t>1,565 farmers were engaged in intercropping activities to date. Preparations for intercropping in the 2015 summer season started. In, addition the establishment of the animals loans scheme started and lending will start in April 2015 with 700 participants.</t>
  </si>
  <si>
    <t xml:space="preserve">2,170  beneficiaries from the training </t>
  </si>
  <si>
    <t>The project was able to use facilities from the local television channels to document some of the best practices. This was done free of charge, and thus costs of the activities were less than planned</t>
  </si>
  <si>
    <t xml:space="preserve">The project was able to access some subsidized agricultural inputs from the Ministry of Agriculture, thus reducing the costs of the demostration fields </t>
  </si>
  <si>
    <t xml:space="preserve">Technical problems within the Egyptian Meteorology Authority prevented the supply of a server as planned during the reporting period. Thus the funding for the server was not utlized.  </t>
  </si>
  <si>
    <t>The project was able to use facilities from  the Ministry of Agriculture free of charge- thus the underspending.</t>
  </si>
  <si>
    <t>In spite of the different capacity building and support provided to partner NGOS, the performance of some of them is below expected due to several reasons beyond the project's control.</t>
  </si>
  <si>
    <t>Lack of a sustainable mechanism for the maintenance of the solar irrigation pumps</t>
  </si>
  <si>
    <t xml:space="preserve">The project studied alternative means to provide maintenance services of the solar systems. These included having the private sector provide such a service at a cost or connecting to the National grid to have the National Renewable Energy Authority (NREA) maintain the units as well as provide technical support to the beneficiaries as needed free of charge. For longer-term sustainability, the project decided to sign an MOU with NREA, under the On-grid law that was issued in March 2016. Although this approach resulted delaying the introduction of the solar units to the next project year, it is expected to be more beneficial on the longer term. </t>
  </si>
  <si>
    <t xml:space="preserve">The project is to expedite the loans of the other animals whose cycle would be shorter and, would be more in numbers owning to their smaller costs (bees, ducks and rabbits) in the upcoming years. </t>
  </si>
  <si>
    <t xml:space="preserve">The funding shortfall created a slowing of implementation in August- October 2015. To overcome this, the project expedited implementation in the period November 2015- March 2016. </t>
  </si>
  <si>
    <t xml:space="preserve">    Providing motorcycles during next year for agricultural extension workers as means of transportation,  provided that the Ministry of Agriculture undertakes to provide operation and maintenance.</t>
  </si>
  <si>
    <t xml:space="preserve">To mitigate this risk, the project is entrusting its other more active partner NGOs with some of the delayed activities. </t>
  </si>
  <si>
    <t xml:space="preserve">*180 governmental focal points have been trained on managment of agro- meteorological data, comunication skills, utilization of the system developed under output 1.2 and means of desemination information.                             *1458 extention workers recived on-farm training and theoretical training in the project interventions under component 1 for governemintal focal point. </t>
  </si>
  <si>
    <t xml:space="preserve"> The project intends to sign MOUs with other Universities and extend the training to be in the villages, using the bee hives that the project has provided to the first batch of the loans beneficiaries.  </t>
  </si>
  <si>
    <t xml:space="preserve">To mitigate this risk, the project drilled two water wells for use of groundwater in irrigating the demonstration fields. An Environmental Impact Assessment has been carried out by each university for its well. </t>
  </si>
  <si>
    <t xml:space="preserve">The receipt and programming of the second tranche of the AF funding took longer than expected, creating a funding shortfall. </t>
  </si>
  <si>
    <t xml:space="preserve">Explanatory notes on variance between planned and actual expenditures of outputs during the reporting period  </t>
  </si>
  <si>
    <t xml:space="preserve">The project started its animal loans with the goats and several factors were faced, slowing implementation during the reporting period, thus the underspending. These include the extension of the goats loan cycle from 6 to 13 months as recommended by the mid-term evaluation, the need to change the supplier due to the poor physical tolerance of goats supplied and other factors. In spite having being successfully overcome  before the end of the reporting period, these factors have slowed the overall achievements of the output this year.   </t>
  </si>
  <si>
    <t xml:space="preserve">Government in-kind contributions were as follows:
- Space was provided in the directorates of different governorates for project sub-offices and the PMU.
- Government facilitated access to subsidized inputs
- Use of media including radio and TV to cover achievements of project activities.
- Important events related to the project were recorded by government provided cameraman as well as broadcast nationally.
- Programmes demonstrating project activities were broadcast for farmers through the national tv channel on agriculture.
</t>
  </si>
  <si>
    <t xml:space="preserve"> Due to late project start-up, and although the current reporting period is referred to as YEAR 3, it technically and financially refers to the targets of the YEAR 2 in the project document. For synchronization, the annual work plan and forecast expenditures of the reporting year were developed in relation to the actual start date of the project and an official request for a no-cost extension shall be submitted to the AF for approval as recommended by the mid-term evaluation.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</si>
</sst>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dd\-mmm\-yyyy"/>
  </numFmts>
  <fonts count="123">
    <font>
      <sz val="11"/>
      <color theme="1"/>
      <name val="Calibri"/>
      <family val="2"/>
    </font>
    <font>
      <sz val="11"/>
      <color indexed="8"/>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u val="single"/>
      <sz val="11"/>
      <color indexed="8"/>
      <name val="Arial"/>
      <family val="2"/>
    </font>
    <font>
      <i/>
      <sz val="11"/>
      <color indexed="8"/>
      <name val="Arial"/>
      <family val="2"/>
    </font>
    <font>
      <i/>
      <sz val="9"/>
      <color indexed="8"/>
      <name val="Arial"/>
      <family val="2"/>
    </font>
    <font>
      <u val="single"/>
      <sz val="12"/>
      <color indexed="8"/>
      <name val="Calibri"/>
      <family val="2"/>
    </font>
    <font>
      <sz val="12"/>
      <color indexed="8"/>
      <name val="Calibri"/>
      <family val="2"/>
    </font>
    <font>
      <b/>
      <sz val="12"/>
      <name val="Calibri"/>
      <family val="2"/>
    </font>
    <font>
      <sz val="12"/>
      <name val="Calibri"/>
      <family val="2"/>
    </font>
    <font>
      <sz val="9"/>
      <name val="Times New Roman"/>
      <family val="1"/>
    </font>
    <font>
      <sz val="8"/>
      <name val="Times New Roman"/>
      <family val="1"/>
    </font>
    <font>
      <i/>
      <sz val="8"/>
      <name val="Times New Roman"/>
      <family val="1"/>
    </font>
    <font>
      <sz val="10"/>
      <color indexed="8"/>
      <name val="Times New Roman"/>
      <family val="1"/>
    </font>
    <font>
      <sz val="12"/>
      <color indexed="10"/>
      <name val="Calibri"/>
      <family val="2"/>
    </font>
    <font>
      <b/>
      <sz val="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color indexed="8"/>
      <name val="Calibri"/>
      <family val="2"/>
    </font>
    <font>
      <i/>
      <sz val="11"/>
      <name val="Calibri"/>
      <family val="2"/>
    </font>
    <font>
      <sz val="9"/>
      <color indexed="60"/>
      <name val="Calibri"/>
      <family val="2"/>
    </font>
    <font>
      <b/>
      <sz val="12"/>
      <color indexed="8"/>
      <name val="Calibri"/>
      <family val="2"/>
    </font>
    <font>
      <i/>
      <sz val="12"/>
      <color indexed="8"/>
      <name val="Calibri"/>
      <family val="2"/>
    </font>
    <font>
      <u val="single"/>
      <sz val="12"/>
      <color indexed="12"/>
      <name val="Calibri"/>
      <family val="2"/>
    </font>
    <font>
      <i/>
      <sz val="12"/>
      <name val="Calibri"/>
      <family val="2"/>
    </font>
    <font>
      <sz val="12"/>
      <color indexed="43"/>
      <name val="Calibri"/>
      <family val="2"/>
    </font>
    <font>
      <sz val="9"/>
      <color indexed="8"/>
      <name val="Times New Roman"/>
      <family val="1"/>
    </font>
    <font>
      <sz val="8"/>
      <color indexed="8"/>
      <name val="Calibri"/>
      <family val="2"/>
    </font>
    <font>
      <sz val="10"/>
      <color indexed="8"/>
      <name val="Calibri"/>
      <family val="2"/>
    </font>
    <font>
      <sz val="10"/>
      <color indexed="10"/>
      <name val="Times New Roman"/>
      <family val="1"/>
    </font>
    <font>
      <sz val="8"/>
      <name val="Calibri"/>
      <family val="2"/>
    </font>
    <font>
      <b/>
      <sz val="8"/>
      <name val="Calibri"/>
      <family val="2"/>
    </font>
    <font>
      <b/>
      <sz val="11"/>
      <color indexed="9"/>
      <name val="Times New Roman"/>
      <family val="1"/>
    </font>
    <font>
      <sz val="11"/>
      <name val="Calibri"/>
      <family val="2"/>
    </font>
    <font>
      <b/>
      <i/>
      <sz val="12"/>
      <name val="Calibri"/>
      <family val="2"/>
    </font>
    <font>
      <b/>
      <sz val="16"/>
      <color indexed="8"/>
      <name val="Calibri"/>
      <family val="2"/>
    </font>
    <font>
      <sz val="1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2"/>
      <color theme="1"/>
      <name val="Calibri"/>
      <family val="2"/>
    </font>
    <font>
      <u val="single"/>
      <sz val="12"/>
      <color theme="10"/>
      <name val="Calibri"/>
      <family val="2"/>
    </font>
    <font>
      <sz val="9"/>
      <color theme="1"/>
      <name val="Times New Roman"/>
      <family val="1"/>
    </font>
    <font>
      <sz val="8"/>
      <color theme="1"/>
      <name val="Calibri"/>
      <family val="2"/>
    </font>
    <font>
      <sz val="10"/>
      <color theme="1"/>
      <name val="Calibri"/>
      <family val="2"/>
    </font>
    <font>
      <sz val="10"/>
      <color rgb="FFFF0000"/>
      <name val="Times New Roman"/>
      <family val="1"/>
    </font>
    <font>
      <b/>
      <sz val="11"/>
      <color rgb="FFFFFFFF"/>
      <name val="Times New Roman"/>
      <family val="1"/>
    </font>
    <font>
      <i/>
      <sz val="11"/>
      <color theme="1"/>
      <name val="Times New Roman"/>
      <family val="1"/>
    </font>
    <font>
      <sz val="18"/>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rgb="FFFFF4C5"/>
        <bgColor indexed="64"/>
      </patternFill>
    </fill>
    <fill>
      <patternFill patternType="solid">
        <fgColor theme="2"/>
        <bgColor indexed="64"/>
      </patternFill>
    </fill>
    <fill>
      <patternFill patternType="solid">
        <fgColor theme="6" tint="0.399949997663497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right style="thin"/>
      <top/>
      <bottom/>
    </border>
    <border>
      <left style="medium"/>
      <right/>
      <top style="medium"/>
      <bottom style="medium"/>
    </border>
    <border>
      <left style="thin"/>
      <right/>
      <top/>
      <bottom/>
    </border>
    <border>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style="medium"/>
      <right/>
      <top style="thin"/>
      <bottom style="thin"/>
    </border>
    <border>
      <left/>
      <right style="medium"/>
      <top style="thin"/>
      <bottom style="medium"/>
    </border>
    <border>
      <left/>
      <right/>
      <top style="thin"/>
      <bottom style="medium"/>
    </border>
    <border>
      <left style="medium"/>
      <right/>
      <top style="thin"/>
      <bottom style="medium"/>
    </border>
    <border>
      <left style="medium"/>
      <right style="medium"/>
      <top/>
      <bottom style="thin"/>
    </border>
    <border>
      <left/>
      <right style="thin"/>
      <top style="thin"/>
      <bottom/>
    </border>
    <border>
      <left style="medium"/>
      <right style="medium"/>
      <top style="medium"/>
      <bottom/>
    </border>
    <border>
      <left/>
      <right style="medium">
        <color rgb="FF000000"/>
      </right>
      <top style="medium"/>
      <bottom style="medium"/>
    </border>
    <border>
      <left style="medium"/>
      <right/>
      <top style="medium"/>
      <bottom style="thin"/>
    </border>
    <border>
      <left style="thin"/>
      <right/>
      <top style="thin"/>
      <bottom style="medium"/>
    </border>
    <border>
      <left>
        <color indexed="63"/>
      </left>
      <right style="thin"/>
      <top style="thin"/>
      <bottom style="medium"/>
    </border>
    <border>
      <left/>
      <right style="thin"/>
      <top style="medium"/>
      <bottom style="medium"/>
    </border>
    <border>
      <left style="thin"/>
      <right style="thin"/>
      <top style="medium"/>
      <bottom style="medium"/>
    </border>
    <border>
      <left/>
      <right/>
      <top style="medium"/>
      <bottom style="thin"/>
    </border>
    <border>
      <left style="thin"/>
      <right style="thin"/>
      <top/>
      <bottom/>
    </border>
    <border>
      <left/>
      <right style="thin"/>
      <top/>
      <bottom style="thin"/>
    </border>
    <border>
      <left style="thin"/>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647">
    <xf numFmtId="0" fontId="0" fillId="0" borderId="0" xfId="0" applyFont="1" applyAlignment="1">
      <alignment/>
    </xf>
    <xf numFmtId="0" fontId="98" fillId="0" borderId="0" xfId="0" applyFont="1" applyFill="1" applyAlignment="1" applyProtection="1">
      <alignment/>
      <protection/>
    </xf>
    <xf numFmtId="0" fontId="98"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98" fillId="0" borderId="0" xfId="0" applyFont="1" applyAlignment="1">
      <alignment horizontal="left" vertical="center"/>
    </xf>
    <xf numFmtId="0" fontId="98" fillId="0" borderId="0" xfId="0" applyFont="1" applyAlignment="1">
      <alignment/>
    </xf>
    <xf numFmtId="0" fontId="98" fillId="0" borderId="0" xfId="0" applyFont="1" applyFill="1" applyAlignment="1">
      <alignment/>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33" borderId="16" xfId="0" applyFont="1" applyFill="1" applyBorder="1" applyAlignment="1" applyProtection="1">
      <alignment vertical="top" wrapText="1"/>
      <protection/>
    </xf>
    <xf numFmtId="0" fontId="98"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8" fillId="0" borderId="0" xfId="0" applyFont="1" applyAlignment="1">
      <alignment/>
    </xf>
    <xf numFmtId="0" fontId="2" fillId="33" borderId="17" xfId="0" applyFont="1" applyFill="1" applyBorder="1" applyAlignment="1" applyProtection="1">
      <alignment vertical="top" wrapText="1"/>
      <protection/>
    </xf>
    <xf numFmtId="0" fontId="2" fillId="33" borderId="18"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99" fillId="34" borderId="19" xfId="0" applyFont="1" applyFill="1" applyBorder="1" applyAlignment="1">
      <alignment horizontal="center" vertical="center" wrapText="1"/>
    </xf>
    <xf numFmtId="0" fontId="17" fillId="10" borderId="20" xfId="0" applyFont="1" applyFill="1" applyBorder="1" applyAlignment="1" applyProtection="1">
      <alignment horizontal="left" vertical="top" wrapText="1"/>
      <protection/>
    </xf>
    <xf numFmtId="0" fontId="100" fillId="10" borderId="21"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26"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2" fillId="10" borderId="25" xfId="0" applyFont="1" applyFill="1" applyBorder="1" applyAlignment="1" applyProtection="1">
      <alignment horizontal="left" vertical="center"/>
      <protection/>
    </xf>
    <xf numFmtId="0" fontId="2" fillId="10" borderId="26"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27" xfId="0" applyFont="1" applyFill="1" applyBorder="1" applyAlignment="1" applyProtection="1">
      <alignment/>
      <protection/>
    </xf>
    <xf numFmtId="0" fontId="2" fillId="10" borderId="28" xfId="0" applyFont="1" applyFill="1" applyBorder="1" applyAlignment="1" applyProtection="1">
      <alignment vertical="top" wrapText="1"/>
      <protection/>
    </xf>
    <xf numFmtId="0" fontId="2" fillId="10" borderId="29" xfId="0" applyFont="1" applyFill="1" applyBorder="1" applyAlignment="1" applyProtection="1">
      <alignment/>
      <protection/>
    </xf>
    <xf numFmtId="0" fontId="15" fillId="10" borderId="26" xfId="0" applyFont="1" applyFill="1" applyBorder="1" applyAlignment="1" applyProtection="1">
      <alignment vertical="top" wrapText="1"/>
      <protection/>
    </xf>
    <xf numFmtId="0" fontId="15" fillId="10" borderId="25"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8" fillId="10" borderId="27" xfId="0" applyFont="1" applyFill="1" applyBorder="1" applyAlignment="1" applyProtection="1">
      <alignment vertical="top" wrapText="1"/>
      <protection/>
    </xf>
    <xf numFmtId="0" fontId="8" fillId="10" borderId="28" xfId="0" applyFont="1" applyFill="1" applyBorder="1" applyAlignment="1" applyProtection="1">
      <alignment vertical="top" wrapText="1"/>
      <protection/>
    </xf>
    <xf numFmtId="0" fontId="8" fillId="10" borderId="29" xfId="0" applyFont="1" applyFill="1" applyBorder="1" applyAlignment="1" applyProtection="1">
      <alignment vertical="top" wrapText="1"/>
      <protection/>
    </xf>
    <xf numFmtId="0" fontId="98" fillId="10" borderId="22" xfId="0" applyFont="1" applyFill="1" applyBorder="1" applyAlignment="1">
      <alignment horizontal="left" vertical="center"/>
    </xf>
    <xf numFmtId="0" fontId="98" fillId="10" borderId="23" xfId="0" applyFont="1" applyFill="1" applyBorder="1" applyAlignment="1">
      <alignment horizontal="left" vertical="center"/>
    </xf>
    <xf numFmtId="0" fontId="98" fillId="10" borderId="23" xfId="0" applyFont="1" applyFill="1" applyBorder="1" applyAlignment="1">
      <alignment/>
    </xf>
    <xf numFmtId="0" fontId="98" fillId="10" borderId="24" xfId="0" applyFont="1" applyFill="1" applyBorder="1" applyAlignment="1">
      <alignment/>
    </xf>
    <xf numFmtId="0" fontId="98" fillId="10" borderId="25" xfId="0" applyFont="1" applyFill="1" applyBorder="1" applyAlignment="1">
      <alignment horizontal="left" vertical="center"/>
    </xf>
    <xf numFmtId="0" fontId="2" fillId="10" borderId="26"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3" fillId="10" borderId="28" xfId="0" applyFont="1" applyFill="1" applyBorder="1" applyAlignment="1" applyProtection="1">
      <alignment vertical="top" wrapText="1"/>
      <protection/>
    </xf>
    <xf numFmtId="0" fontId="2" fillId="10" borderId="29" xfId="0" applyFont="1" applyFill="1" applyBorder="1" applyAlignment="1" applyProtection="1">
      <alignment vertical="top" wrapText="1"/>
      <protection/>
    </xf>
    <xf numFmtId="0" fontId="98" fillId="10" borderId="23" xfId="0" applyFont="1" applyFill="1" applyBorder="1" applyAlignment="1" applyProtection="1">
      <alignment/>
      <protection/>
    </xf>
    <xf numFmtId="0" fontId="98" fillId="10" borderId="24" xfId="0" applyFont="1" applyFill="1" applyBorder="1" applyAlignment="1" applyProtection="1">
      <alignment/>
      <protection/>
    </xf>
    <xf numFmtId="0" fontId="98" fillId="10" borderId="0" xfId="0" applyFont="1" applyFill="1" applyBorder="1" applyAlignment="1" applyProtection="1">
      <alignment/>
      <protection/>
    </xf>
    <xf numFmtId="0" fontId="98" fillId="10" borderId="26"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6"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8" xfId="0" applyFont="1" applyFill="1" applyBorder="1" applyAlignment="1" applyProtection="1">
      <alignment/>
      <protection/>
    </xf>
    <xf numFmtId="0" fontId="101" fillId="0" borderId="10"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0" xfId="0" applyFill="1" applyBorder="1" applyAlignment="1">
      <alignment/>
    </xf>
    <xf numFmtId="0" fontId="14" fillId="10" borderId="26" xfId="0" applyFont="1" applyFill="1" applyBorder="1" applyAlignment="1" applyProtection="1">
      <alignment/>
      <protection/>
    </xf>
    <xf numFmtId="0" fontId="0" fillId="10" borderId="26" xfId="0" applyFill="1" applyBorder="1" applyAlignment="1">
      <alignment/>
    </xf>
    <xf numFmtId="0" fontId="102" fillId="10" borderId="22" xfId="0" applyFont="1" applyFill="1" applyBorder="1" applyAlignment="1">
      <alignment vertical="center"/>
    </xf>
    <xf numFmtId="0" fontId="102" fillId="10" borderId="25" xfId="0" applyFont="1" applyFill="1" applyBorder="1" applyAlignment="1">
      <alignment vertical="center"/>
    </xf>
    <xf numFmtId="0" fontId="102" fillId="10" borderId="0" xfId="0" applyFont="1" applyFill="1" applyBorder="1" applyAlignment="1">
      <alignment vertical="center"/>
    </xf>
    <xf numFmtId="0" fontId="0" fillId="0" borderId="0" xfId="0" applyAlignment="1">
      <alignment/>
    </xf>
    <xf numFmtId="0" fontId="3" fillId="33" borderId="10"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0" fillId="10" borderId="23" xfId="0" applyFill="1" applyBorder="1" applyAlignment="1">
      <alignment/>
    </xf>
    <xf numFmtId="0" fontId="0" fillId="10" borderId="0" xfId="0" applyFill="1" applyBorder="1" applyAlignment="1">
      <alignment/>
    </xf>
    <xf numFmtId="0" fontId="98" fillId="10" borderId="22" xfId="0" applyFont="1" applyFill="1" applyBorder="1" applyAlignment="1">
      <alignment/>
    </xf>
    <xf numFmtId="0" fontId="98" fillId="10" borderId="25" xfId="0" applyFont="1" applyFill="1" applyBorder="1" applyAlignment="1">
      <alignment/>
    </xf>
    <xf numFmtId="0" fontId="98" fillId="10" borderId="26" xfId="0" applyFont="1" applyFill="1" applyBorder="1" applyAlignment="1">
      <alignment/>
    </xf>
    <xf numFmtId="0" fontId="103" fillId="10" borderId="0" xfId="0" applyFont="1" applyFill="1" applyBorder="1" applyAlignment="1">
      <alignment/>
    </xf>
    <xf numFmtId="0" fontId="104" fillId="10" borderId="0" xfId="0" applyFont="1" applyFill="1" applyBorder="1" applyAlignment="1">
      <alignment/>
    </xf>
    <xf numFmtId="0" fontId="103" fillId="0" borderId="30" xfId="0" applyFont="1" applyFill="1" applyBorder="1" applyAlignment="1">
      <alignment vertical="top" wrapText="1"/>
    </xf>
    <xf numFmtId="0" fontId="103" fillId="0" borderId="29" xfId="0" applyFont="1" applyFill="1" applyBorder="1" applyAlignment="1">
      <alignment vertical="top" wrapText="1"/>
    </xf>
    <xf numFmtId="0" fontId="103" fillId="0" borderId="31" xfId="0" applyFont="1" applyFill="1" applyBorder="1" applyAlignment="1">
      <alignment vertical="top" wrapText="1"/>
    </xf>
    <xf numFmtId="0" fontId="103" fillId="0" borderId="10" xfId="0" applyFont="1" applyFill="1" applyBorder="1" applyAlignment="1">
      <alignment vertical="top" wrapText="1"/>
    </xf>
    <xf numFmtId="0" fontId="103" fillId="0" borderId="32" xfId="0" applyFont="1" applyFill="1" applyBorder="1" applyAlignment="1">
      <alignment vertical="top" wrapText="1"/>
    </xf>
    <xf numFmtId="0" fontId="103" fillId="0" borderId="10" xfId="0" applyFont="1" applyFill="1" applyBorder="1" applyAlignment="1">
      <alignment/>
    </xf>
    <xf numFmtId="0" fontId="98" fillId="0" borderId="10" xfId="0" applyFont="1" applyFill="1" applyBorder="1" applyAlignment="1">
      <alignment vertical="top" wrapText="1"/>
    </xf>
    <xf numFmtId="0" fontId="98" fillId="10" borderId="28" xfId="0" applyFont="1" applyFill="1" applyBorder="1" applyAlignment="1">
      <alignment/>
    </xf>
    <xf numFmtId="0" fontId="105" fillId="0" borderId="10" xfId="0" applyFont="1" applyFill="1" applyBorder="1" applyAlignment="1">
      <alignment horizontal="center" vertical="top" wrapText="1"/>
    </xf>
    <xf numFmtId="0" fontId="105" fillId="0" borderId="32" xfId="0" applyFont="1" applyFill="1" applyBorder="1" applyAlignment="1">
      <alignment horizontal="center" vertical="top" wrapText="1"/>
    </xf>
    <xf numFmtId="0" fontId="105" fillId="0" borderId="10" xfId="0" applyFont="1" applyFill="1" applyBorder="1" applyAlignment="1">
      <alignment horizontal="center" vertical="top"/>
    </xf>
    <xf numFmtId="1" fontId="2" fillId="33" borderId="33"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98" fillId="0" borderId="0" xfId="0" applyFont="1" applyFill="1" applyAlignment="1" applyProtection="1">
      <alignment horizontal="right"/>
      <protection/>
    </xf>
    <xf numFmtId="0" fontId="98" fillId="10" borderId="22" xfId="0" applyFont="1" applyFill="1" applyBorder="1" applyAlignment="1" applyProtection="1">
      <alignment horizontal="right"/>
      <protection/>
    </xf>
    <xf numFmtId="0" fontId="98" fillId="10" borderId="23" xfId="0" applyFont="1" applyFill="1" applyBorder="1" applyAlignment="1" applyProtection="1">
      <alignment horizontal="right"/>
      <protection/>
    </xf>
    <xf numFmtId="0" fontId="98" fillId="10" borderId="25" xfId="0" applyFont="1" applyFill="1" applyBorder="1" applyAlignment="1" applyProtection="1">
      <alignment horizontal="right"/>
      <protection/>
    </xf>
    <xf numFmtId="0" fontId="98"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5" xfId="0" applyFont="1" applyFill="1" applyBorder="1" applyAlignment="1" applyProtection="1">
      <alignment horizontal="right" vertical="top" wrapText="1"/>
      <protection/>
    </xf>
    <xf numFmtId="0" fontId="10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8" xfId="0" applyFont="1" applyFill="1" applyBorder="1" applyAlignment="1" applyProtection="1">
      <alignment horizontal="right"/>
      <protection/>
    </xf>
    <xf numFmtId="0" fontId="2" fillId="33" borderId="34" xfId="0" applyFont="1" applyFill="1" applyBorder="1" applyAlignment="1" applyProtection="1">
      <alignment vertical="top" wrapText="1"/>
      <protection/>
    </xf>
    <xf numFmtId="0" fontId="3" fillId="33" borderId="35" xfId="0" applyFont="1" applyFill="1" applyBorder="1" applyAlignment="1" applyProtection="1">
      <alignment horizontal="right" vertical="center" wrapText="1"/>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98" fillId="10" borderId="27" xfId="0" applyFont="1" applyFill="1" applyBorder="1" applyAlignment="1">
      <alignment/>
    </xf>
    <xf numFmtId="0" fontId="98" fillId="10" borderId="29"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21" xfId="0" applyBorder="1" applyAlignment="1" applyProtection="1">
      <alignment/>
      <protection/>
    </xf>
    <xf numFmtId="0" fontId="107" fillId="6" borderId="38" xfId="0" applyFont="1" applyFill="1" applyBorder="1" applyAlignment="1" applyProtection="1">
      <alignment horizontal="left" vertical="center" wrapText="1"/>
      <protection/>
    </xf>
    <xf numFmtId="0" fontId="107" fillId="6" borderId="39" xfId="0" applyFont="1" applyFill="1" applyBorder="1" applyAlignment="1" applyProtection="1">
      <alignment horizontal="left" vertical="center" wrapText="1"/>
      <protection/>
    </xf>
    <xf numFmtId="0" fontId="107" fillId="6" borderId="18" xfId="0" applyFont="1" applyFill="1" applyBorder="1" applyAlignment="1" applyProtection="1">
      <alignment horizontal="left" vertical="center" wrapText="1"/>
      <protection/>
    </xf>
    <xf numFmtId="0" fontId="108" fillId="0" borderId="40" xfId="0" applyFont="1" applyBorder="1" applyAlignment="1" applyProtection="1">
      <alignment horizontal="left" vertical="center"/>
      <protection/>
    </xf>
    <xf numFmtId="0" fontId="93" fillId="31" borderId="39" xfId="57" applyFont="1" applyBorder="1" applyAlignment="1" applyProtection="1">
      <alignment horizontal="center" vertical="center"/>
      <protection locked="0"/>
    </xf>
    <xf numFmtId="0" fontId="109" fillId="31" borderId="39" xfId="57" applyFont="1" applyBorder="1" applyAlignment="1" applyProtection="1">
      <alignment horizontal="center" vertical="center"/>
      <protection locked="0"/>
    </xf>
    <xf numFmtId="0" fontId="109" fillId="31" borderId="16" xfId="57" applyFont="1" applyBorder="1" applyAlignment="1" applyProtection="1">
      <alignment horizontal="center" vertical="center"/>
      <protection locked="0"/>
    </xf>
    <xf numFmtId="0" fontId="108" fillId="0" borderId="41" xfId="0" applyFont="1" applyBorder="1" applyAlignment="1" applyProtection="1">
      <alignment horizontal="left" vertical="center"/>
      <protection/>
    </xf>
    <xf numFmtId="0" fontId="93" fillId="35" borderId="39" xfId="57" applyFont="1" applyFill="1" applyBorder="1" applyAlignment="1" applyProtection="1">
      <alignment horizontal="center" vertical="center"/>
      <protection locked="0"/>
    </xf>
    <xf numFmtId="0" fontId="109" fillId="35" borderId="39" xfId="57" applyFont="1" applyFill="1" applyBorder="1" applyAlignment="1" applyProtection="1">
      <alignment horizontal="center" vertical="center"/>
      <protection locked="0"/>
    </xf>
    <xf numFmtId="0" fontId="109" fillId="35" borderId="16" xfId="57" applyFont="1" applyFill="1" applyBorder="1" applyAlignment="1" applyProtection="1">
      <alignment horizontal="center" vertical="center"/>
      <protection locked="0"/>
    </xf>
    <xf numFmtId="0" fontId="110" fillId="0" borderId="39" xfId="0" applyFont="1" applyBorder="1" applyAlignment="1" applyProtection="1">
      <alignment horizontal="left" vertical="center"/>
      <protection/>
    </xf>
    <xf numFmtId="10" fontId="109" fillId="31" borderId="39" xfId="57" applyNumberFormat="1" applyFont="1" applyBorder="1" applyAlignment="1" applyProtection="1">
      <alignment horizontal="center" vertical="center"/>
      <protection locked="0"/>
    </xf>
    <xf numFmtId="10" fontId="109" fillId="31" borderId="16" xfId="57" applyNumberFormat="1" applyFont="1" applyBorder="1" applyAlignment="1" applyProtection="1">
      <alignment horizontal="center" vertical="center"/>
      <protection locked="0"/>
    </xf>
    <xf numFmtId="0" fontId="110" fillId="0" borderId="38" xfId="0" applyFont="1" applyBorder="1" applyAlignment="1" applyProtection="1">
      <alignment horizontal="left" vertical="center"/>
      <protection/>
    </xf>
    <xf numFmtId="10" fontId="109" fillId="35" borderId="39" xfId="57" applyNumberFormat="1" applyFont="1" applyFill="1" applyBorder="1" applyAlignment="1" applyProtection="1">
      <alignment horizontal="center" vertical="center"/>
      <protection locked="0"/>
    </xf>
    <xf numFmtId="10" fontId="109" fillId="35" borderId="16" xfId="57"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07" fillId="6" borderId="42" xfId="0" applyFont="1" applyFill="1" applyBorder="1" applyAlignment="1" applyProtection="1">
      <alignment horizontal="center" vertical="center" wrapText="1"/>
      <protection/>
    </xf>
    <xf numFmtId="0" fontId="107" fillId="6" borderId="43" xfId="0" applyFont="1" applyFill="1" applyBorder="1" applyAlignment="1" applyProtection="1">
      <alignment horizontal="center" vertical="center" wrapText="1"/>
      <protection/>
    </xf>
    <xf numFmtId="0" fontId="108" fillId="0" borderId="39" xfId="0" applyFont="1" applyFill="1" applyBorder="1" applyAlignment="1" applyProtection="1">
      <alignment vertical="center" wrapText="1"/>
      <protection/>
    </xf>
    <xf numFmtId="0" fontId="93" fillId="31" borderId="39" xfId="57" applyBorder="1" applyAlignment="1" applyProtection="1">
      <alignment wrapText="1"/>
      <protection locked="0"/>
    </xf>
    <xf numFmtId="0" fontId="93" fillId="35" borderId="39" xfId="57" applyFill="1" applyBorder="1" applyAlignment="1" applyProtection="1">
      <alignment wrapText="1"/>
      <protection locked="0"/>
    </xf>
    <xf numFmtId="0" fontId="61" fillId="33" borderId="39" xfId="0" applyFont="1" applyFill="1" applyBorder="1" applyAlignment="1" applyProtection="1">
      <alignment vertical="center" wrapText="1"/>
      <protection/>
    </xf>
    <xf numFmtId="10" fontId="93" fillId="31" borderId="39" xfId="57" applyNumberFormat="1" applyBorder="1" applyAlignment="1" applyProtection="1">
      <alignment horizontal="center" vertical="center" wrapText="1"/>
      <protection locked="0"/>
    </xf>
    <xf numFmtId="10" fontId="93" fillId="35" borderId="39" xfId="57" applyNumberFormat="1" applyFill="1" applyBorder="1" applyAlignment="1" applyProtection="1">
      <alignment horizontal="center" vertical="center" wrapText="1"/>
      <protection locked="0"/>
    </xf>
    <xf numFmtId="0" fontId="107" fillId="6" borderId="44" xfId="0" applyFont="1" applyFill="1" applyBorder="1" applyAlignment="1" applyProtection="1">
      <alignment horizontal="center" vertical="center" wrapText="1"/>
      <protection/>
    </xf>
    <xf numFmtId="0" fontId="107" fillId="6" borderId="39" xfId="0" applyFont="1" applyFill="1" applyBorder="1" applyAlignment="1" applyProtection="1">
      <alignment horizontal="center" vertical="center" wrapText="1"/>
      <protection/>
    </xf>
    <xf numFmtId="0" fontId="107" fillId="6" borderId="16" xfId="0" applyFont="1" applyFill="1" applyBorder="1" applyAlignment="1" applyProtection="1">
      <alignment horizontal="center" vertical="center" wrapText="1"/>
      <protection/>
    </xf>
    <xf numFmtId="0" fontId="111" fillId="31" borderId="44" xfId="57" applyFont="1" applyBorder="1" applyAlignment="1" applyProtection="1">
      <alignment vertical="center" wrapText="1"/>
      <protection locked="0"/>
    </xf>
    <xf numFmtId="0" fontId="111" fillId="31" borderId="39" xfId="57" applyFont="1" applyBorder="1" applyAlignment="1" applyProtection="1">
      <alignment horizontal="center" vertical="center"/>
      <protection locked="0"/>
    </xf>
    <xf numFmtId="0" fontId="111" fillId="31" borderId="16" xfId="57" applyFont="1" applyBorder="1" applyAlignment="1" applyProtection="1">
      <alignment horizontal="center" vertical="center"/>
      <protection locked="0"/>
    </xf>
    <xf numFmtId="0" fontId="111" fillId="35" borderId="39" xfId="57" applyFont="1" applyFill="1" applyBorder="1" applyAlignment="1" applyProtection="1">
      <alignment horizontal="center" vertical="center"/>
      <protection locked="0"/>
    </xf>
    <xf numFmtId="0" fontId="111" fillId="35" borderId="44" xfId="57" applyFont="1" applyFill="1" applyBorder="1" applyAlignment="1" applyProtection="1">
      <alignment vertical="center" wrapText="1"/>
      <protection locked="0"/>
    </xf>
    <xf numFmtId="0" fontId="111" fillId="35" borderId="16" xfId="57" applyFont="1" applyFill="1" applyBorder="1" applyAlignment="1" applyProtection="1">
      <alignment horizontal="center" vertical="center"/>
      <protection locked="0"/>
    </xf>
    <xf numFmtId="0" fontId="111" fillId="31" borderId="16" xfId="57" applyFont="1" applyBorder="1" applyAlignment="1" applyProtection="1">
      <alignment vertical="center"/>
      <protection locked="0"/>
    </xf>
    <xf numFmtId="0" fontId="111" fillId="35" borderId="16" xfId="57" applyFont="1" applyFill="1" applyBorder="1" applyAlignment="1" applyProtection="1">
      <alignment vertical="center"/>
      <protection locked="0"/>
    </xf>
    <xf numFmtId="0" fontId="111" fillId="31" borderId="45" xfId="57" applyFont="1" applyBorder="1" applyAlignment="1" applyProtection="1">
      <alignment vertical="center"/>
      <protection locked="0"/>
    </xf>
    <xf numFmtId="0" fontId="111" fillId="35" borderId="45" xfId="57"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07" fillId="6" borderId="42" xfId="0" applyFont="1" applyFill="1" applyBorder="1" applyAlignment="1" applyProtection="1">
      <alignment horizontal="center" vertical="center"/>
      <protection/>
    </xf>
    <xf numFmtId="0" fontId="107" fillId="6" borderId="18" xfId="0" applyFont="1" applyFill="1" applyBorder="1" applyAlignment="1" applyProtection="1">
      <alignment horizontal="center" vertical="center"/>
      <protection/>
    </xf>
    <xf numFmtId="0" fontId="107" fillId="6" borderId="38" xfId="0" applyFont="1" applyFill="1" applyBorder="1" applyAlignment="1" applyProtection="1">
      <alignment horizontal="center" vertical="center" wrapText="1"/>
      <protection/>
    </xf>
    <xf numFmtId="0" fontId="93" fillId="31" borderId="39" xfId="57" applyBorder="1" applyAlignment="1" applyProtection="1">
      <alignment horizontal="center" vertical="center"/>
      <protection locked="0"/>
    </xf>
    <xf numFmtId="10" fontId="93" fillId="31" borderId="39" xfId="57" applyNumberFormat="1" applyBorder="1" applyAlignment="1" applyProtection="1">
      <alignment horizontal="center" vertical="center"/>
      <protection locked="0"/>
    </xf>
    <xf numFmtId="0" fontId="93" fillId="35" borderId="39" xfId="57" applyFill="1" applyBorder="1" applyAlignment="1" applyProtection="1">
      <alignment horizontal="center" vertical="center"/>
      <protection locked="0"/>
    </xf>
    <xf numFmtId="10" fontId="93" fillId="35" borderId="39" xfId="57" applyNumberFormat="1" applyFill="1" applyBorder="1" applyAlignment="1" applyProtection="1">
      <alignment horizontal="center" vertical="center"/>
      <protection locked="0"/>
    </xf>
    <xf numFmtId="0" fontId="107" fillId="6" borderId="46" xfId="0" applyFont="1" applyFill="1" applyBorder="1" applyAlignment="1" applyProtection="1">
      <alignment horizontal="center" vertical="center" wrapText="1"/>
      <protection/>
    </xf>
    <xf numFmtId="0" fontId="107" fillId="6" borderId="47" xfId="0" applyFont="1" applyFill="1" applyBorder="1" applyAlignment="1" applyProtection="1">
      <alignment horizontal="center" vertical="center" wrapText="1"/>
      <protection/>
    </xf>
    <xf numFmtId="0" fontId="107" fillId="6" borderId="48" xfId="0" applyFont="1" applyFill="1" applyBorder="1" applyAlignment="1" applyProtection="1">
      <alignment horizontal="center" vertical="center" wrapText="1"/>
      <protection/>
    </xf>
    <xf numFmtId="0" fontId="93" fillId="31" borderId="39" xfId="57" applyBorder="1" applyAlignment="1" applyProtection="1">
      <alignment/>
      <protection locked="0"/>
    </xf>
    <xf numFmtId="0" fontId="111" fillId="31" borderId="47" xfId="57" applyFont="1" applyBorder="1" applyAlignment="1" applyProtection="1">
      <alignment vertical="center" wrapText="1"/>
      <protection locked="0"/>
    </xf>
    <xf numFmtId="0" fontId="111" fillId="31" borderId="48" xfId="57" applyFont="1" applyBorder="1" applyAlignment="1" applyProtection="1">
      <alignment horizontal="center" vertical="center"/>
      <protection locked="0"/>
    </xf>
    <xf numFmtId="0" fontId="93" fillId="35" borderId="39" xfId="57" applyFill="1" applyBorder="1" applyAlignment="1" applyProtection="1">
      <alignment/>
      <protection locked="0"/>
    </xf>
    <xf numFmtId="0" fontId="111" fillId="35" borderId="47" xfId="57" applyFont="1" applyFill="1" applyBorder="1" applyAlignment="1" applyProtection="1">
      <alignment vertical="center" wrapText="1"/>
      <protection locked="0"/>
    </xf>
    <xf numFmtId="0" fontId="111" fillId="35" borderId="48" xfId="57"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07" fillId="6" borderId="15" xfId="0" applyFont="1" applyFill="1" applyBorder="1" applyAlignment="1" applyProtection="1">
      <alignment horizontal="center" vertical="center" wrapText="1"/>
      <protection/>
    </xf>
    <xf numFmtId="0" fontId="107" fillId="6" borderId="49" xfId="0" applyFont="1" applyFill="1" applyBorder="1" applyAlignment="1" applyProtection="1">
      <alignment horizontal="center" vertical="center"/>
      <protection/>
    </xf>
    <xf numFmtId="0" fontId="93" fillId="31" borderId="39" xfId="57" applyBorder="1" applyAlignment="1" applyProtection="1">
      <alignment vertical="center" wrapText="1"/>
      <protection locked="0"/>
    </xf>
    <xf numFmtId="0" fontId="93" fillId="31" borderId="44" xfId="57" applyBorder="1" applyAlignment="1" applyProtection="1">
      <alignment vertical="center" wrapText="1"/>
      <protection locked="0"/>
    </xf>
    <xf numFmtId="0" fontId="93" fillId="35" borderId="39" xfId="57" applyFill="1" applyBorder="1" applyAlignment="1" applyProtection="1">
      <alignment vertical="center" wrapText="1"/>
      <protection locked="0"/>
    </xf>
    <xf numFmtId="0" fontId="93" fillId="35" borderId="44" xfId="57" applyFill="1" applyBorder="1" applyAlignment="1" applyProtection="1">
      <alignment vertical="center" wrapText="1"/>
      <protection locked="0"/>
    </xf>
    <xf numFmtId="0" fontId="93" fillId="31" borderId="38" xfId="57" applyBorder="1" applyAlignment="1" applyProtection="1">
      <alignment horizontal="center" vertical="center"/>
      <protection locked="0"/>
    </xf>
    <xf numFmtId="0" fontId="93" fillId="31" borderId="16" xfId="57" applyBorder="1" applyAlignment="1" applyProtection="1">
      <alignment horizontal="center" vertical="center"/>
      <protection locked="0"/>
    </xf>
    <xf numFmtId="0" fontId="93" fillId="35" borderId="38" xfId="57" applyFill="1" applyBorder="1" applyAlignment="1" applyProtection="1">
      <alignment horizontal="center" vertical="center"/>
      <protection locked="0"/>
    </xf>
    <xf numFmtId="0" fontId="93" fillId="35" borderId="16" xfId="57"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07" fillId="6" borderId="43" xfId="0" applyFont="1" applyFill="1" applyBorder="1" applyAlignment="1" applyProtection="1">
      <alignment horizontal="center" vertical="center"/>
      <protection/>
    </xf>
    <xf numFmtId="0" fontId="93" fillId="31" borderId="16" xfId="57" applyBorder="1" applyAlignment="1" applyProtection="1">
      <alignment vertical="center" wrapText="1"/>
      <protection locked="0"/>
    </xf>
    <xf numFmtId="0" fontId="93" fillId="35" borderId="47" xfId="57" applyFill="1" applyBorder="1" applyAlignment="1" applyProtection="1">
      <alignment horizontal="center" vertical="center" wrapText="1"/>
      <protection locked="0"/>
    </xf>
    <xf numFmtId="0" fontId="93" fillId="35" borderId="38" xfId="57" applyFill="1" applyBorder="1" applyAlignment="1" applyProtection="1">
      <alignment horizontal="center" vertical="center" wrapText="1"/>
      <protection locked="0"/>
    </xf>
    <xf numFmtId="0" fontId="93" fillId="35" borderId="16" xfId="57" applyFill="1" applyBorder="1" applyAlignment="1" applyProtection="1">
      <alignment vertical="center" wrapText="1"/>
      <protection locked="0"/>
    </xf>
    <xf numFmtId="0" fontId="107" fillId="6" borderId="50" xfId="0" applyFont="1" applyFill="1" applyBorder="1" applyAlignment="1" applyProtection="1">
      <alignment horizontal="center" vertical="center"/>
      <protection/>
    </xf>
    <xf numFmtId="0" fontId="107" fillId="6" borderId="40" xfId="0" applyFont="1" applyFill="1" applyBorder="1" applyAlignment="1" applyProtection="1">
      <alignment horizontal="center" vertical="center" wrapText="1"/>
      <protection/>
    </xf>
    <xf numFmtId="0" fontId="93" fillId="31" borderId="51" xfId="57" applyBorder="1" applyAlignment="1" applyProtection="1">
      <alignment/>
      <protection locked="0"/>
    </xf>
    <xf numFmtId="10" fontId="93" fillId="31" borderId="46" xfId="57" applyNumberFormat="1" applyBorder="1" applyAlignment="1" applyProtection="1">
      <alignment horizontal="center" vertical="center"/>
      <protection locked="0"/>
    </xf>
    <xf numFmtId="0" fontId="93" fillId="35" borderId="51" xfId="57" applyFill="1" applyBorder="1" applyAlignment="1" applyProtection="1">
      <alignment/>
      <protection locked="0"/>
    </xf>
    <xf numFmtId="10" fontId="93" fillId="35" borderId="46" xfId="57" applyNumberFormat="1" applyFill="1" applyBorder="1" applyAlignment="1" applyProtection="1">
      <alignment horizontal="center" vertical="center"/>
      <protection locked="0"/>
    </xf>
    <xf numFmtId="0" fontId="107" fillId="6" borderId="47" xfId="0" applyFont="1" applyFill="1" applyBorder="1" applyAlignment="1" applyProtection="1">
      <alignment horizontal="center" vertical="center"/>
      <protection/>
    </xf>
    <xf numFmtId="0" fontId="107" fillId="6" borderId="39" xfId="0" applyFont="1" applyFill="1" applyBorder="1" applyAlignment="1" applyProtection="1">
      <alignment horizontal="center" wrapText="1"/>
      <protection/>
    </xf>
    <xf numFmtId="0" fontId="107" fillId="6" borderId="16" xfId="0" applyFont="1" applyFill="1" applyBorder="1" applyAlignment="1" applyProtection="1">
      <alignment horizontal="center" wrapText="1"/>
      <protection/>
    </xf>
    <xf numFmtId="0" fontId="107" fillId="6" borderId="38" xfId="0" applyFont="1" applyFill="1" applyBorder="1" applyAlignment="1" applyProtection="1">
      <alignment horizontal="center" wrapText="1"/>
      <protection/>
    </xf>
    <xf numFmtId="0" fontId="111" fillId="31" borderId="39" xfId="57" applyFont="1" applyBorder="1" applyAlignment="1" applyProtection="1">
      <alignment horizontal="center" vertical="center" wrapText="1"/>
      <protection locked="0"/>
    </xf>
    <xf numFmtId="0" fontId="111" fillId="35" borderId="39" xfId="57" applyFont="1" applyFill="1" applyBorder="1" applyAlignment="1" applyProtection="1">
      <alignment horizontal="center" vertical="center" wrapText="1"/>
      <protection locked="0"/>
    </xf>
    <xf numFmtId="0" fontId="93" fillId="31" borderId="47" xfId="57" applyBorder="1" applyAlignment="1" applyProtection="1">
      <alignment vertical="center"/>
      <protection locked="0"/>
    </xf>
    <xf numFmtId="0" fontId="93" fillId="31" borderId="0" xfId="57" applyAlignment="1" applyProtection="1">
      <alignment/>
      <protection/>
    </xf>
    <xf numFmtId="0" fontId="86" fillId="29" borderId="0" xfId="49" applyAlignment="1" applyProtection="1">
      <alignment/>
      <protection/>
    </xf>
    <xf numFmtId="0" fontId="81" fillId="26" borderId="0" xfId="39" applyAlignment="1" applyProtection="1">
      <alignment/>
      <protection/>
    </xf>
    <xf numFmtId="0" fontId="0" fillId="0" borderId="0" xfId="0" applyAlignment="1" applyProtection="1">
      <alignment wrapText="1"/>
      <protection/>
    </xf>
    <xf numFmtId="0" fontId="112" fillId="10" borderId="23" xfId="0" applyFont="1" applyFill="1" applyBorder="1" applyAlignment="1">
      <alignment vertical="top" wrapText="1"/>
    </xf>
    <xf numFmtId="0" fontId="112" fillId="10" borderId="24" xfId="0" applyFont="1" applyFill="1" applyBorder="1" applyAlignment="1">
      <alignment vertical="top" wrapText="1"/>
    </xf>
    <xf numFmtId="0" fontId="90" fillId="10" borderId="28" xfId="54" applyFill="1" applyBorder="1" applyAlignment="1" applyProtection="1">
      <alignment vertical="top" wrapText="1"/>
      <protection/>
    </xf>
    <xf numFmtId="0" fontId="90" fillId="10" borderId="29" xfId="54" applyFill="1" applyBorder="1" applyAlignment="1" applyProtection="1">
      <alignment vertical="top" wrapText="1"/>
      <protection/>
    </xf>
    <xf numFmtId="0" fontId="107" fillId="6" borderId="47" xfId="0" applyFont="1" applyFill="1" applyBorder="1" applyAlignment="1" applyProtection="1">
      <alignment horizontal="center" vertical="center" wrapText="1"/>
      <protection/>
    </xf>
    <xf numFmtId="0" fontId="93" fillId="35" borderId="48" xfId="57" applyFill="1" applyBorder="1" applyAlignment="1" applyProtection="1">
      <alignment horizontal="center" vertical="center"/>
      <protection locked="0"/>
    </xf>
    <xf numFmtId="0" fontId="0" fillId="4" borderId="10" xfId="0" applyFill="1" applyBorder="1" applyAlignment="1" applyProtection="1">
      <alignment/>
      <protection/>
    </xf>
    <xf numFmtId="0" fontId="93" fillId="35" borderId="38" xfId="57" applyFill="1" applyBorder="1" applyAlignment="1" applyProtection="1">
      <alignment vertical="center"/>
      <protection locked="0"/>
    </xf>
    <xf numFmtId="0" fontId="0" fillId="0" borderId="0" xfId="0" applyAlignment="1">
      <alignment vertical="center" wrapText="1"/>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2" fillId="10" borderId="0" xfId="0" applyFont="1" applyFill="1" applyBorder="1" applyAlignment="1" applyProtection="1">
      <alignment horizontal="center" wrapText="1"/>
      <protection/>
    </xf>
    <xf numFmtId="0" fontId="3" fillId="33" borderId="35"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93" fillId="35" borderId="38" xfId="57" applyFill="1" applyBorder="1" applyAlignment="1" applyProtection="1">
      <alignment horizontal="center" vertical="center"/>
      <protection locked="0"/>
    </xf>
    <xf numFmtId="0" fontId="0" fillId="0" borderId="52" xfId="0" applyBorder="1" applyAlignment="1" applyProtection="1">
      <alignment horizontal="left" vertical="center" wrapText="1"/>
      <protection/>
    </xf>
    <xf numFmtId="0" fontId="0" fillId="0" borderId="0" xfId="0" applyAlignment="1">
      <alignment horizontal="center" vertical="center"/>
    </xf>
    <xf numFmtId="0" fontId="0" fillId="10" borderId="23" xfId="0" applyFill="1" applyBorder="1" applyAlignment="1">
      <alignment horizontal="center" vertical="center"/>
    </xf>
    <xf numFmtId="0" fontId="12" fillId="10" borderId="0" xfId="0" applyFont="1" applyFill="1" applyBorder="1" applyAlignment="1" applyProtection="1">
      <alignment horizontal="center" vertical="center" wrapText="1"/>
      <protection/>
    </xf>
    <xf numFmtId="0" fontId="0" fillId="10" borderId="0" xfId="0" applyFill="1" applyBorder="1" applyAlignment="1">
      <alignment horizontal="center" vertical="center"/>
    </xf>
    <xf numFmtId="0" fontId="63" fillId="10" borderId="26" xfId="0" applyFont="1" applyFill="1" applyBorder="1" applyAlignment="1" applyProtection="1">
      <alignment horizontal="left" vertical="center" wrapText="1"/>
      <protection/>
    </xf>
    <xf numFmtId="0" fontId="27" fillId="33" borderId="10" xfId="0" applyFont="1" applyFill="1" applyBorder="1" applyAlignment="1" applyProtection="1">
      <alignment vertical="center" wrapText="1"/>
      <protection/>
    </xf>
    <xf numFmtId="0" fontId="27" fillId="33" borderId="10" xfId="0" applyFont="1" applyFill="1" applyBorder="1" applyAlignment="1" applyProtection="1">
      <alignment horizontal="center" vertical="center" wrapText="1"/>
      <protection/>
    </xf>
    <xf numFmtId="0" fontId="27" fillId="33" borderId="53" xfId="0" applyFont="1" applyFill="1" applyBorder="1" applyAlignment="1" applyProtection="1">
      <alignment horizontal="left" vertical="center" wrapText="1"/>
      <protection/>
    </xf>
    <xf numFmtId="0" fontId="27" fillId="33" borderId="53" xfId="0" applyFont="1" applyFill="1" applyBorder="1" applyAlignment="1" applyProtection="1">
      <alignment vertical="center" wrapText="1"/>
      <protection/>
    </xf>
    <xf numFmtId="0" fontId="113" fillId="33" borderId="10" xfId="0" applyFont="1" applyFill="1" applyBorder="1" applyAlignment="1">
      <alignment horizontal="center" vertical="center"/>
    </xf>
    <xf numFmtId="0" fontId="63" fillId="10" borderId="0" xfId="0" applyFont="1" applyFill="1" applyBorder="1" applyAlignment="1" applyProtection="1">
      <alignment horizontal="left" vertical="center" wrapText="1"/>
      <protection/>
    </xf>
    <xf numFmtId="0" fontId="27" fillId="33" borderId="19" xfId="0" applyFont="1" applyFill="1" applyBorder="1" applyAlignment="1" applyProtection="1">
      <alignment horizontal="center" vertical="center" wrapText="1"/>
      <protection/>
    </xf>
    <xf numFmtId="0" fontId="27" fillId="33" borderId="32" xfId="0" applyFont="1" applyFill="1" applyBorder="1" applyAlignment="1" applyProtection="1">
      <alignment horizontal="center" vertical="center" wrapText="1"/>
      <protection/>
    </xf>
    <xf numFmtId="0" fontId="0" fillId="0" borderId="0" xfId="0" applyAlignment="1">
      <alignment horizontal="left"/>
    </xf>
    <xf numFmtId="0" fontId="27" fillId="10" borderId="0" xfId="0" applyFont="1" applyFill="1" applyBorder="1" applyAlignment="1" applyProtection="1">
      <alignment horizontal="left" vertical="center" wrapText="1"/>
      <protection/>
    </xf>
    <xf numFmtId="0" fontId="27" fillId="36" borderId="0" xfId="0" applyFont="1" applyFill="1" applyBorder="1" applyAlignment="1" applyProtection="1">
      <alignment horizontal="right" vertical="center"/>
      <protection/>
    </xf>
    <xf numFmtId="0" fontId="27" fillId="36" borderId="10" xfId="0" applyFont="1" applyFill="1" applyBorder="1" applyAlignment="1" applyProtection="1">
      <alignment horizontal="center" vertical="center"/>
      <protection/>
    </xf>
    <xf numFmtId="0" fontId="27" fillId="10" borderId="0" xfId="0" applyFont="1" applyFill="1" applyBorder="1" applyAlignment="1" applyProtection="1">
      <alignment horizontal="right" vertical="center"/>
      <protection/>
    </xf>
    <xf numFmtId="0" fontId="27" fillId="10" borderId="0" xfId="0" applyFont="1" applyFill="1" applyBorder="1" applyAlignment="1" applyProtection="1">
      <alignment horizontal="center" vertical="center"/>
      <protection/>
    </xf>
    <xf numFmtId="0" fontId="64" fillId="10" borderId="0" xfId="0" applyFont="1" applyFill="1" applyBorder="1" applyAlignment="1" applyProtection="1">
      <alignment horizontal="left"/>
      <protection/>
    </xf>
    <xf numFmtId="0" fontId="64" fillId="10" borderId="0" xfId="0" applyFont="1" applyFill="1" applyBorder="1" applyAlignment="1" applyProtection="1">
      <alignment horizontal="center" vertical="center"/>
      <protection/>
    </xf>
    <xf numFmtId="0" fontId="27" fillId="10" borderId="0" xfId="0" applyFont="1" applyFill="1" applyBorder="1" applyAlignment="1" applyProtection="1">
      <alignment horizontal="center" vertical="center" wrapText="1"/>
      <protection/>
    </xf>
    <xf numFmtId="0" fontId="27" fillId="33" borderId="53" xfId="0" applyFont="1" applyFill="1" applyBorder="1" applyAlignment="1" applyProtection="1">
      <alignment horizontal="center"/>
      <protection locked="0"/>
    </xf>
    <xf numFmtId="0" fontId="27" fillId="33" borderId="19" xfId="0" applyFont="1" applyFill="1" applyBorder="1" applyAlignment="1" applyProtection="1">
      <alignment horizontal="center"/>
      <protection locked="0"/>
    </xf>
    <xf numFmtId="0" fontId="27" fillId="33" borderId="32" xfId="0" applyFont="1" applyFill="1" applyBorder="1" applyAlignment="1" applyProtection="1">
      <alignment horizontal="center"/>
      <protection locked="0"/>
    </xf>
    <xf numFmtId="0" fontId="114" fillId="33" borderId="19" xfId="54" applyFont="1" applyFill="1" applyBorder="1" applyAlignment="1" applyProtection="1">
      <alignment horizontal="center"/>
      <protection locked="0"/>
    </xf>
    <xf numFmtId="0" fontId="66" fillId="10" borderId="0" xfId="0" applyFont="1" applyFill="1" applyBorder="1" applyAlignment="1" applyProtection="1">
      <alignment horizontal="left" vertical="center" wrapText="1"/>
      <protection/>
    </xf>
    <xf numFmtId="0" fontId="113" fillId="10" borderId="0" xfId="0" applyFont="1" applyFill="1" applyBorder="1" applyAlignment="1">
      <alignment horizontal="center" vertical="center"/>
    </xf>
    <xf numFmtId="0" fontId="2" fillId="10" borderId="54" xfId="0" applyFont="1" applyFill="1" applyBorder="1" applyAlignment="1" applyProtection="1">
      <alignment horizontal="left" vertical="center"/>
      <protection/>
    </xf>
    <xf numFmtId="0" fontId="66" fillId="10" borderId="27" xfId="0" applyFont="1" applyFill="1" applyBorder="1" applyAlignment="1" applyProtection="1">
      <alignment horizontal="left" vertical="center" wrapText="1"/>
      <protection/>
    </xf>
    <xf numFmtId="0" fontId="66" fillId="10" borderId="28" xfId="0" applyFont="1" applyFill="1" applyBorder="1" applyAlignment="1" applyProtection="1">
      <alignment horizontal="left" vertical="center" wrapText="1"/>
      <protection/>
    </xf>
    <xf numFmtId="0" fontId="113" fillId="10" borderId="29" xfId="0" applyFont="1" applyFill="1" applyBorder="1" applyAlignment="1">
      <alignment/>
    </xf>
    <xf numFmtId="0" fontId="63" fillId="10" borderId="28" xfId="0" applyFont="1" applyFill="1" applyBorder="1" applyAlignment="1" applyProtection="1">
      <alignment horizontal="center" vertical="center" wrapText="1"/>
      <protection/>
    </xf>
    <xf numFmtId="0" fontId="63" fillId="10" borderId="0" xfId="0" applyFont="1" applyFill="1" applyBorder="1" applyAlignment="1" applyProtection="1">
      <alignment horizontal="center" vertical="center" wrapText="1"/>
      <protection/>
    </xf>
    <xf numFmtId="0" fontId="34" fillId="10" borderId="0" xfId="0" applyFont="1" applyFill="1" applyBorder="1" applyAlignment="1" applyProtection="1">
      <alignment horizontal="left" vertical="center"/>
      <protection/>
    </xf>
    <xf numFmtId="0" fontId="27" fillId="33" borderId="10" xfId="0" applyFont="1" applyFill="1" applyBorder="1" applyAlignment="1" applyProtection="1">
      <alignment horizontal="left" vertical="center" wrapText="1"/>
      <protection/>
    </xf>
    <xf numFmtId="0" fontId="27" fillId="33" borderId="53" xfId="0" applyFont="1" applyFill="1" applyBorder="1" applyAlignment="1" applyProtection="1">
      <alignment horizontal="center" vertical="center" wrapText="1"/>
      <protection/>
    </xf>
    <xf numFmtId="0" fontId="27" fillId="10" borderId="0" xfId="0" applyFont="1" applyFill="1" applyBorder="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0" fontId="27" fillId="33" borderId="25" xfId="0" applyFont="1" applyFill="1" applyBorder="1" applyAlignment="1" applyProtection="1">
      <alignment horizontal="left" vertical="center" wrapText="1"/>
      <protection/>
    </xf>
    <xf numFmtId="0" fontId="27" fillId="33" borderId="0" xfId="0" applyFont="1" applyFill="1" applyBorder="1" applyAlignment="1" applyProtection="1">
      <alignment horizontal="left" vertical="center" wrapText="1"/>
      <protection/>
    </xf>
    <xf numFmtId="0" fontId="27" fillId="33" borderId="26" xfId="0" applyFont="1" applyFill="1" applyBorder="1" applyAlignment="1" applyProtection="1">
      <alignment horizontal="left" vertical="center" wrapText="1"/>
      <protection/>
    </xf>
    <xf numFmtId="0" fontId="27" fillId="33" borderId="28" xfId="0" applyFont="1" applyFill="1" applyBorder="1" applyAlignment="1" applyProtection="1">
      <alignment horizontal="left" vertical="center" wrapText="1"/>
      <protection/>
    </xf>
    <xf numFmtId="0" fontId="27" fillId="33" borderId="27" xfId="0" applyFont="1" applyFill="1" applyBorder="1" applyAlignment="1" applyProtection="1">
      <alignment horizontal="left" vertical="center" wrapText="1"/>
      <protection/>
    </xf>
    <xf numFmtId="0" fontId="27" fillId="33" borderId="29" xfId="0" applyFont="1" applyFill="1" applyBorder="1" applyAlignment="1" applyProtection="1">
      <alignment horizontal="left" vertical="center" wrapText="1"/>
      <protection/>
    </xf>
    <xf numFmtId="0" fontId="64" fillId="10" borderId="0" xfId="0" applyFont="1" applyFill="1" applyBorder="1" applyAlignment="1" applyProtection="1">
      <alignment/>
      <protection/>
    </xf>
    <xf numFmtId="0" fontId="113" fillId="10" borderId="0" xfId="0" applyFont="1" applyFill="1" applyAlignment="1">
      <alignment/>
    </xf>
    <xf numFmtId="0" fontId="27" fillId="10" borderId="0" xfId="0" applyFont="1" applyFill="1" applyBorder="1" applyAlignment="1" applyProtection="1">
      <alignment horizontal="right"/>
      <protection/>
    </xf>
    <xf numFmtId="0" fontId="113" fillId="33" borderId="10" xfId="0" applyFont="1" applyFill="1" applyBorder="1" applyAlignment="1">
      <alignment/>
    </xf>
    <xf numFmtId="0" fontId="27" fillId="33" borderId="0" xfId="0" applyFont="1" applyFill="1" applyBorder="1" applyAlignment="1" applyProtection="1">
      <alignment horizontal="center"/>
      <protection locked="0"/>
    </xf>
    <xf numFmtId="0" fontId="66" fillId="0" borderId="19" xfId="0" applyFont="1" applyFill="1" applyBorder="1" applyAlignment="1" applyProtection="1">
      <alignment horizontal="center" vertical="center" wrapText="1"/>
      <protection/>
    </xf>
    <xf numFmtId="0" fontId="66" fillId="0" borderId="53" xfId="0" applyFont="1" applyFill="1" applyBorder="1" applyAlignment="1" applyProtection="1">
      <alignment horizontal="center" vertical="center" wrapText="1"/>
      <protection/>
    </xf>
    <xf numFmtId="0" fontId="67" fillId="10" borderId="10" xfId="0" applyFont="1" applyFill="1" applyBorder="1" applyAlignment="1" applyProtection="1">
      <alignment vertical="top" wrapText="1"/>
      <protection/>
    </xf>
    <xf numFmtId="0" fontId="66" fillId="0" borderId="10" xfId="0" applyFont="1" applyFill="1" applyBorder="1" applyAlignment="1" applyProtection="1">
      <alignment horizontal="center" vertical="center" wrapText="1"/>
      <protection/>
    </xf>
    <xf numFmtId="0" fontId="113" fillId="10" borderId="0" xfId="0" applyFont="1" applyFill="1" applyAlignment="1">
      <alignment horizontal="left" vertical="center"/>
    </xf>
    <xf numFmtId="0" fontId="67" fillId="10" borderId="0" xfId="0" applyFont="1" applyFill="1" applyBorder="1" applyAlignment="1" applyProtection="1">
      <alignment vertical="top" wrapText="1"/>
      <protection/>
    </xf>
    <xf numFmtId="0" fontId="63" fillId="10" borderId="0" xfId="0" applyFont="1" applyFill="1" applyBorder="1" applyAlignment="1" applyProtection="1">
      <alignment/>
      <protection/>
    </xf>
    <xf numFmtId="0" fontId="113" fillId="10" borderId="0" xfId="0" applyFont="1" applyFill="1" applyBorder="1" applyAlignment="1">
      <alignment/>
    </xf>
    <xf numFmtId="0" fontId="67" fillId="10" borderId="22" xfId="0" applyFont="1" applyFill="1" applyBorder="1" applyAlignment="1" applyProtection="1">
      <alignment vertical="top" wrapText="1"/>
      <protection/>
    </xf>
    <xf numFmtId="0" fontId="67" fillId="10" borderId="23" xfId="0" applyFont="1" applyFill="1" applyBorder="1" applyAlignment="1" applyProtection="1">
      <alignment vertical="top" wrapText="1"/>
      <protection/>
    </xf>
    <xf numFmtId="0" fontId="67" fillId="10" borderId="24" xfId="0" applyFont="1" applyFill="1" applyBorder="1" applyAlignment="1" applyProtection="1">
      <alignment vertical="top" wrapText="1"/>
      <protection/>
    </xf>
    <xf numFmtId="0" fontId="27" fillId="33" borderId="55" xfId="0" applyFont="1" applyFill="1" applyBorder="1" applyAlignment="1" applyProtection="1">
      <alignment horizontal="left" vertical="top" wrapText="1"/>
      <protection/>
    </xf>
    <xf numFmtId="0" fontId="27" fillId="33" borderId="24" xfId="0" applyFont="1" applyFill="1" applyBorder="1" applyAlignment="1" applyProtection="1">
      <alignment horizontal="left" vertical="top" wrapText="1"/>
      <protection/>
    </xf>
    <xf numFmtId="0" fontId="29" fillId="33" borderId="10" xfId="0" applyFont="1" applyFill="1" applyBorder="1" applyAlignment="1" applyProtection="1">
      <alignment horizontal="left" vertical="center" wrapText="1"/>
      <protection/>
    </xf>
    <xf numFmtId="0" fontId="113" fillId="10" borderId="10" xfId="0" applyFont="1" applyFill="1" applyBorder="1" applyAlignment="1">
      <alignment/>
    </xf>
    <xf numFmtId="0" fontId="113" fillId="10" borderId="10" xfId="0" applyFont="1" applyFill="1" applyBorder="1" applyAlignment="1">
      <alignment horizontal="center" vertical="center"/>
    </xf>
    <xf numFmtId="0" fontId="27" fillId="10" borderId="25" xfId="0" applyFont="1" applyFill="1" applyBorder="1" applyAlignment="1" applyProtection="1">
      <alignment horizontal="left" vertical="center"/>
      <protection/>
    </xf>
    <xf numFmtId="0" fontId="27" fillId="10" borderId="0" xfId="0" applyFont="1" applyFill="1" applyBorder="1" applyAlignment="1" applyProtection="1">
      <alignment/>
      <protection/>
    </xf>
    <xf numFmtId="0" fontId="27" fillId="10" borderId="26" xfId="0" applyFont="1" applyFill="1" applyBorder="1" applyAlignment="1" applyProtection="1">
      <alignment/>
      <protection/>
    </xf>
    <xf numFmtId="0" fontId="27" fillId="33" borderId="48" xfId="0" applyFont="1" applyFill="1" applyBorder="1" applyAlignment="1" applyProtection="1">
      <alignment horizontal="left" vertical="top" wrapText="1"/>
      <protection/>
    </xf>
    <xf numFmtId="0" fontId="27" fillId="33" borderId="26" xfId="0" applyFont="1" applyFill="1" applyBorder="1" applyAlignment="1" applyProtection="1">
      <alignment horizontal="left" vertical="top" wrapText="1"/>
      <protection/>
    </xf>
    <xf numFmtId="0" fontId="27" fillId="33" borderId="0" xfId="0" applyFont="1" applyFill="1" applyBorder="1" applyAlignment="1" applyProtection="1">
      <alignment horizontal="left" vertical="top" wrapText="1"/>
      <protection/>
    </xf>
    <xf numFmtId="0" fontId="29" fillId="33" borderId="53" xfId="0" applyFont="1" applyFill="1" applyBorder="1" applyAlignment="1" applyProtection="1">
      <alignment horizontal="left" vertical="center" wrapText="1"/>
      <protection/>
    </xf>
    <xf numFmtId="0" fontId="29" fillId="33" borderId="32" xfId="0" applyFont="1" applyFill="1" applyBorder="1" applyAlignment="1" applyProtection="1">
      <alignment horizontal="left" vertical="center" wrapText="1"/>
      <protection/>
    </xf>
    <xf numFmtId="0" fontId="27" fillId="33" borderId="56" xfId="0" applyFont="1" applyFill="1" applyBorder="1" applyAlignment="1" applyProtection="1">
      <alignment horizontal="left" vertical="top" wrapText="1"/>
      <protection/>
    </xf>
    <xf numFmtId="0" fontId="29" fillId="33" borderId="57" xfId="0" applyFont="1" applyFill="1" applyBorder="1" applyAlignment="1" applyProtection="1">
      <alignment horizontal="left" vertical="center" wrapText="1"/>
      <protection/>
    </xf>
    <xf numFmtId="0" fontId="29" fillId="33" borderId="26" xfId="0" applyFont="1" applyFill="1" applyBorder="1" applyAlignment="1" applyProtection="1">
      <alignment horizontal="left" vertical="center" wrapText="1"/>
      <protection/>
    </xf>
    <xf numFmtId="0" fontId="27" fillId="33" borderId="44" xfId="0" applyFont="1" applyFill="1" applyBorder="1" applyAlignment="1" applyProtection="1">
      <alignment horizontal="left" vertical="top" wrapText="1"/>
      <protection/>
    </xf>
    <xf numFmtId="0" fontId="29" fillId="33" borderId="58" xfId="0" applyFont="1" applyFill="1" applyBorder="1" applyAlignment="1" applyProtection="1">
      <alignment horizontal="left" vertical="center" wrapText="1"/>
      <protection/>
    </xf>
    <xf numFmtId="0" fontId="27" fillId="33" borderId="59" xfId="0" applyFont="1" applyFill="1" applyBorder="1" applyAlignment="1" applyProtection="1">
      <alignment horizontal="left" vertical="top" wrapText="1"/>
      <protection/>
    </xf>
    <xf numFmtId="0" fontId="27" fillId="33" borderId="60" xfId="0" applyFont="1" applyFill="1" applyBorder="1" applyAlignment="1" applyProtection="1">
      <alignment horizontal="left" vertical="top" wrapText="1"/>
      <protection/>
    </xf>
    <xf numFmtId="0" fontId="29" fillId="33" borderId="61" xfId="0" applyFont="1" applyFill="1" applyBorder="1" applyAlignment="1" applyProtection="1">
      <alignment horizontal="left" vertical="center" wrapText="1"/>
      <protection/>
    </xf>
    <xf numFmtId="0" fontId="113" fillId="0" borderId="0" xfId="0" applyFont="1" applyAlignment="1">
      <alignment/>
    </xf>
    <xf numFmtId="0" fontId="27" fillId="10" borderId="28" xfId="0" applyFont="1" applyFill="1" applyBorder="1" applyAlignment="1" applyProtection="1">
      <alignment vertical="top" wrapText="1"/>
      <protection/>
    </xf>
    <xf numFmtId="0" fontId="29" fillId="33" borderId="29" xfId="0" applyFont="1" applyFill="1" applyBorder="1" applyAlignment="1" applyProtection="1">
      <alignment horizontal="left" vertical="center" wrapText="1"/>
      <protection/>
    </xf>
    <xf numFmtId="0" fontId="27" fillId="10" borderId="32" xfId="0" applyFont="1" applyFill="1" applyBorder="1" applyAlignment="1" applyProtection="1">
      <alignment vertical="top" wrapText="1"/>
      <protection/>
    </xf>
    <xf numFmtId="0" fontId="113" fillId="0" borderId="10" xfId="0" applyFont="1" applyBorder="1" applyAlignment="1">
      <alignment/>
    </xf>
    <xf numFmtId="0" fontId="113" fillId="10" borderId="28" xfId="0" applyFont="1" applyFill="1" applyBorder="1" applyAlignment="1">
      <alignment/>
    </xf>
    <xf numFmtId="0" fontId="113" fillId="10" borderId="28" xfId="0" applyFont="1" applyFill="1" applyBorder="1" applyAlignment="1">
      <alignment horizontal="center" vertical="center"/>
    </xf>
    <xf numFmtId="0" fontId="16" fillId="33" borderId="10" xfId="0" applyFont="1" applyFill="1" applyBorder="1" applyAlignment="1" applyProtection="1">
      <alignment horizontal="center"/>
      <protection/>
    </xf>
    <xf numFmtId="14" fontId="0" fillId="0" borderId="0" xfId="0" applyNumberFormat="1" applyAlignment="1">
      <alignment horizontal="center"/>
    </xf>
    <xf numFmtId="0" fontId="90" fillId="33" borderId="10" xfId="54" applyFill="1" applyBorder="1" applyAlignment="1" applyProtection="1">
      <alignment vertical="top" wrapText="1"/>
      <protection locked="0"/>
    </xf>
    <xf numFmtId="0" fontId="90" fillId="33" borderId="12" xfId="54" applyFill="1" applyBorder="1" applyAlignment="1" applyProtection="1">
      <alignment/>
      <protection locked="0"/>
    </xf>
    <xf numFmtId="0" fontId="2" fillId="33" borderId="11" xfId="0" applyFont="1" applyFill="1" applyBorder="1" applyAlignment="1" applyProtection="1">
      <alignment wrapText="1"/>
      <protection locked="0"/>
    </xf>
    <xf numFmtId="0" fontId="15" fillId="33" borderId="11" xfId="0" applyFont="1" applyFill="1" applyBorder="1" applyAlignment="1" applyProtection="1">
      <alignment/>
      <protection locked="0"/>
    </xf>
    <xf numFmtId="0" fontId="90" fillId="0" borderId="0" xfId="54" applyAlignment="1" applyProtection="1">
      <alignment/>
      <protection/>
    </xf>
    <xf numFmtId="4" fontId="2" fillId="33" borderId="16" xfId="0" applyNumberFormat="1" applyFont="1" applyFill="1" applyBorder="1" applyAlignment="1" applyProtection="1">
      <alignment vertical="top" wrapText="1"/>
      <protection/>
    </xf>
    <xf numFmtId="4" fontId="2" fillId="33" borderId="45" xfId="0" applyNumberFormat="1" applyFont="1" applyFill="1" applyBorder="1" applyAlignment="1" applyProtection="1">
      <alignment vertical="top" wrapText="1"/>
      <protection/>
    </xf>
    <xf numFmtId="43" fontId="2" fillId="33" borderId="21" xfId="44" applyNumberFormat="1" applyFont="1" applyFill="1" applyBorder="1" applyAlignment="1" applyProtection="1">
      <alignment vertical="top" wrapText="1"/>
      <protection/>
    </xf>
    <xf numFmtId="3" fontId="2" fillId="33" borderId="14" xfId="0" applyNumberFormat="1"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2" fillId="33" borderId="15" xfId="0" applyFont="1" applyFill="1" applyBorder="1" applyAlignment="1" applyProtection="1">
      <alignment horizontal="center" vertical="top" wrapText="1"/>
      <protection/>
    </xf>
    <xf numFmtId="0" fontId="30" fillId="33" borderId="12" xfId="0" applyFont="1" applyFill="1" applyBorder="1" applyAlignment="1" applyProtection="1">
      <alignment vertical="top" wrapText="1"/>
      <protection/>
    </xf>
    <xf numFmtId="0" fontId="30" fillId="33" borderId="62" xfId="0" applyFont="1" applyFill="1" applyBorder="1" applyAlignment="1" applyProtection="1">
      <alignment horizontal="center" vertical="top" wrapText="1"/>
      <protection/>
    </xf>
    <xf numFmtId="0" fontId="30" fillId="33" borderId="12" xfId="0" applyFont="1" applyFill="1" applyBorder="1" applyAlignment="1" applyProtection="1">
      <alignment horizontal="center" vertical="top" wrapText="1"/>
      <protection/>
    </xf>
    <xf numFmtId="0" fontId="30" fillId="33" borderId="39" xfId="0" applyFont="1" applyFill="1" applyBorder="1" applyAlignment="1" applyProtection="1">
      <alignment vertical="top" wrapText="1"/>
      <protection/>
    </xf>
    <xf numFmtId="0" fontId="30" fillId="33" borderId="39" xfId="0" applyFont="1" applyFill="1" applyBorder="1" applyAlignment="1" applyProtection="1">
      <alignment horizontal="center" vertical="top" wrapText="1"/>
      <protection/>
    </xf>
    <xf numFmtId="0" fontId="30" fillId="33" borderId="39" xfId="0" applyNumberFormat="1" applyFont="1" applyFill="1" applyBorder="1" applyAlignment="1" applyProtection="1">
      <alignment vertical="top" wrapText="1"/>
      <protection/>
    </xf>
    <xf numFmtId="0" fontId="30" fillId="33" borderId="39" xfId="0" applyNumberFormat="1" applyFont="1" applyFill="1" applyBorder="1" applyAlignment="1" applyProtection="1">
      <alignment horizontal="center" vertical="top" wrapText="1"/>
      <protection/>
    </xf>
    <xf numFmtId="0" fontId="115" fillId="0" borderId="10" xfId="0" applyFont="1" applyBorder="1" applyAlignment="1">
      <alignment vertical="top" wrapText="1"/>
    </xf>
    <xf numFmtId="0" fontId="30" fillId="33" borderId="10" xfId="0" applyFont="1" applyFill="1" applyBorder="1" applyAlignment="1" applyProtection="1">
      <alignment horizontal="center" vertical="top" wrapText="1"/>
      <protection/>
    </xf>
    <xf numFmtId="0" fontId="31" fillId="10" borderId="38" xfId="0" applyFont="1" applyFill="1" applyBorder="1" applyAlignment="1" applyProtection="1">
      <alignment wrapText="1"/>
      <protection/>
    </xf>
    <xf numFmtId="0" fontId="103" fillId="0" borderId="10" xfId="0" applyFont="1" applyFill="1" applyBorder="1" applyAlignment="1">
      <alignment horizontal="left" vertical="top" wrapText="1"/>
    </xf>
    <xf numFmtId="0" fontId="15" fillId="33" borderId="10" xfId="0" applyFont="1" applyFill="1" applyBorder="1" applyAlignment="1" applyProtection="1">
      <alignment vertical="top" wrapText="1"/>
      <protection/>
    </xf>
    <xf numFmtId="0" fontId="116" fillId="0" borderId="0" xfId="0" applyFont="1" applyAlignment="1">
      <alignment wrapText="1"/>
    </xf>
    <xf numFmtId="0" fontId="103" fillId="0" borderId="10" xfId="0" applyFont="1" applyFill="1" applyBorder="1" applyAlignment="1">
      <alignment wrapText="1"/>
    </xf>
    <xf numFmtId="0" fontId="117" fillId="37" borderId="0" xfId="0" applyFont="1" applyFill="1" applyAlignment="1">
      <alignment/>
    </xf>
    <xf numFmtId="0" fontId="113" fillId="37" borderId="0" xfId="0" applyFont="1" applyFill="1" applyAlignment="1">
      <alignment/>
    </xf>
    <xf numFmtId="0" fontId="33" fillId="33" borderId="17" xfId="0" applyFont="1" applyFill="1" applyBorder="1" applyAlignment="1" applyProtection="1">
      <alignment vertical="top" wrapText="1"/>
      <protection/>
    </xf>
    <xf numFmtId="3" fontId="33" fillId="33" borderId="17" xfId="0" applyNumberFormat="1" applyFont="1" applyFill="1" applyBorder="1" applyAlignment="1" applyProtection="1">
      <alignment vertical="top" wrapText="1"/>
      <protection/>
    </xf>
    <xf numFmtId="3" fontId="118" fillId="33" borderId="17" xfId="0" applyNumberFormat="1" applyFont="1" applyFill="1" applyBorder="1" applyAlignment="1" applyProtection="1">
      <alignment vertical="top" wrapText="1"/>
      <protection/>
    </xf>
    <xf numFmtId="3" fontId="4" fillId="33" borderId="17" xfId="0" applyNumberFormat="1" applyFont="1" applyFill="1" applyBorder="1" applyAlignment="1" applyProtection="1">
      <alignment vertical="top" wrapText="1"/>
      <protection/>
    </xf>
    <xf numFmtId="171" fontId="2" fillId="33" borderId="15" xfId="42" applyFont="1" applyFill="1" applyBorder="1" applyAlignment="1" applyProtection="1">
      <alignment horizontal="center" vertical="top" wrapText="1"/>
      <protection/>
    </xf>
    <xf numFmtId="0" fontId="113" fillId="33" borderId="10" xfId="0" applyFont="1" applyFill="1" applyBorder="1" applyAlignment="1">
      <alignment horizontal="left" vertical="center" wrapText="1"/>
    </xf>
    <xf numFmtId="3" fontId="118" fillId="0" borderId="17" xfId="0" applyNumberFormat="1" applyFont="1" applyFill="1" applyBorder="1" applyAlignment="1" applyProtection="1">
      <alignment vertical="top" wrapText="1"/>
      <protection/>
    </xf>
    <xf numFmtId="0" fontId="72" fillId="10" borderId="47" xfId="0" applyFont="1" applyFill="1" applyBorder="1" applyAlignment="1">
      <alignment wrapText="1"/>
    </xf>
    <xf numFmtId="0" fontId="72" fillId="0" borderId="39" xfId="0" applyFont="1" applyBorder="1" applyAlignment="1">
      <alignment wrapText="1"/>
    </xf>
    <xf numFmtId="0" fontId="72" fillId="0" borderId="0" xfId="0" applyFont="1" applyBorder="1" applyAlignment="1">
      <alignment wrapText="1"/>
    </xf>
    <xf numFmtId="0" fontId="31" fillId="10" borderId="47" xfId="0" applyFont="1" applyFill="1" applyBorder="1" applyAlignment="1" applyProtection="1">
      <alignment wrapText="1"/>
      <protection/>
    </xf>
    <xf numFmtId="0" fontId="35" fillId="10" borderId="47" xfId="0" applyFont="1" applyFill="1" applyBorder="1" applyAlignment="1" applyProtection="1">
      <alignment wrapText="1"/>
      <protection/>
    </xf>
    <xf numFmtId="0" fontId="35" fillId="10" borderId="39" xfId="0" applyFont="1" applyFill="1" applyBorder="1" applyAlignment="1">
      <alignment horizontal="center" vertical="center" wrapText="1"/>
    </xf>
    <xf numFmtId="0" fontId="35" fillId="33" borderId="39" xfId="0" applyFont="1" applyFill="1" applyBorder="1" applyAlignment="1" applyProtection="1">
      <alignment horizontal="center" vertical="center" wrapText="1"/>
      <protection/>
    </xf>
    <xf numFmtId="0" fontId="35" fillId="10" borderId="38" xfId="0" applyFont="1" applyFill="1" applyBorder="1" applyAlignment="1" applyProtection="1">
      <alignment wrapText="1"/>
      <protection/>
    </xf>
    <xf numFmtId="0" fontId="73" fillId="0" borderId="39" xfId="0" applyFont="1" applyBorder="1" applyAlignment="1">
      <alignment wrapText="1"/>
    </xf>
    <xf numFmtId="0" fontId="73" fillId="0" borderId="0" xfId="0" applyFont="1" applyBorder="1" applyAlignment="1">
      <alignment wrapText="1"/>
    </xf>
    <xf numFmtId="0" fontId="36" fillId="10" borderId="39" xfId="0" applyFont="1" applyFill="1" applyBorder="1" applyAlignment="1">
      <alignment horizontal="left" vertical="center" wrapText="1"/>
    </xf>
    <xf numFmtId="0" fontId="30" fillId="33" borderId="39" xfId="0" applyFont="1" applyFill="1" applyBorder="1" applyAlignment="1" applyProtection="1">
      <alignment horizontal="left" vertical="center" wrapText="1"/>
      <protection/>
    </xf>
    <xf numFmtId="0" fontId="30" fillId="33" borderId="39" xfId="0" applyFont="1" applyFill="1" applyBorder="1" applyAlignment="1" applyProtection="1">
      <alignment vertical="center" wrapText="1"/>
      <protection/>
    </xf>
    <xf numFmtId="0" fontId="30" fillId="33" borderId="39" xfId="0" applyFont="1" applyFill="1" applyBorder="1" applyAlignment="1" applyProtection="1">
      <alignment horizontal="center" vertical="center" wrapText="1"/>
      <protection/>
    </xf>
    <xf numFmtId="0" fontId="31" fillId="10" borderId="47" xfId="0" applyFont="1" applyFill="1" applyBorder="1" applyAlignment="1" applyProtection="1">
      <alignment horizontal="left" vertical="center" wrapText="1"/>
      <protection/>
    </xf>
    <xf numFmtId="0" fontId="30" fillId="0" borderId="39" xfId="0" applyFont="1" applyBorder="1" applyAlignment="1">
      <alignment horizontal="left" vertical="center" wrapText="1"/>
    </xf>
    <xf numFmtId="0" fontId="31" fillId="10" borderId="38" xfId="0" applyFont="1" applyFill="1" applyBorder="1" applyAlignment="1" applyProtection="1">
      <alignment horizontal="left" vertical="center" wrapText="1"/>
      <protection/>
    </xf>
    <xf numFmtId="0" fontId="30" fillId="33" borderId="39" xfId="0" applyFont="1" applyFill="1" applyBorder="1" applyAlignment="1">
      <alignment horizontal="left" vertical="center" wrapText="1"/>
    </xf>
    <xf numFmtId="0" fontId="36" fillId="10" borderId="39" xfId="0" applyFont="1" applyFill="1" applyBorder="1" applyAlignment="1" applyProtection="1">
      <alignment horizontal="left" vertical="center" wrapText="1"/>
      <protection/>
    </xf>
    <xf numFmtId="0" fontId="30" fillId="33" borderId="39" xfId="0" applyFont="1" applyFill="1" applyBorder="1" applyAlignment="1">
      <alignment vertical="center" wrapText="1"/>
    </xf>
    <xf numFmtId="0" fontId="30" fillId="0" borderId="39" xfId="0" applyFont="1" applyBorder="1" applyAlignment="1">
      <alignment horizontal="center" wrapText="1"/>
    </xf>
    <xf numFmtId="0" fontId="30" fillId="0" borderId="39" xfId="0" applyFont="1" applyBorder="1" applyAlignment="1">
      <alignment horizontal="center" vertical="center" wrapText="1"/>
    </xf>
    <xf numFmtId="0" fontId="30" fillId="33" borderId="39" xfId="0" applyNumberFormat="1" applyFont="1" applyFill="1" applyBorder="1" applyAlignment="1" applyProtection="1">
      <alignment horizontal="left" vertical="center" wrapText="1"/>
      <protection/>
    </xf>
    <xf numFmtId="0" fontId="30" fillId="33" borderId="39" xfId="0" applyFont="1" applyFill="1" applyBorder="1" applyAlignment="1" applyProtection="1">
      <alignment horizontal="left" vertical="center" wrapText="1" readingOrder="1"/>
      <protection/>
    </xf>
    <xf numFmtId="0" fontId="31" fillId="10" borderId="51" xfId="0" applyFont="1" applyFill="1" applyBorder="1" applyAlignment="1" applyProtection="1">
      <alignment vertical="center" wrapText="1"/>
      <protection/>
    </xf>
    <xf numFmtId="0" fontId="31" fillId="10" borderId="63" xfId="0" applyFont="1" applyFill="1" applyBorder="1" applyAlignment="1" applyProtection="1">
      <alignment vertical="center" wrapText="1"/>
      <protection/>
    </xf>
    <xf numFmtId="0" fontId="72" fillId="0" borderId="46" xfId="0" applyFont="1" applyBorder="1" applyAlignment="1">
      <alignment wrapText="1"/>
    </xf>
    <xf numFmtId="0" fontId="72" fillId="0" borderId="0" xfId="0" applyFont="1" applyBorder="1" applyAlignment="1">
      <alignment horizontal="left" wrapText="1"/>
    </xf>
    <xf numFmtId="0" fontId="72" fillId="33" borderId="0" xfId="0" applyFont="1" applyFill="1" applyBorder="1" applyAlignment="1">
      <alignment wrapText="1"/>
    </xf>
    <xf numFmtId="0" fontId="72" fillId="0" borderId="0" xfId="0" applyFont="1" applyBorder="1" applyAlignment="1">
      <alignment horizontal="center" wrapText="1"/>
    </xf>
    <xf numFmtId="0" fontId="72" fillId="0" borderId="42" xfId="0" applyFont="1" applyBorder="1" applyAlignment="1">
      <alignment horizontal="left" wrapText="1"/>
    </xf>
    <xf numFmtId="0" fontId="72" fillId="0" borderId="42" xfId="0" applyFont="1" applyBorder="1" applyAlignment="1">
      <alignment wrapText="1"/>
    </xf>
    <xf numFmtId="0" fontId="72" fillId="33" borderId="42" xfId="0" applyFont="1" applyFill="1" applyBorder="1" applyAlignment="1">
      <alignment wrapText="1"/>
    </xf>
    <xf numFmtId="0" fontId="72" fillId="0" borderId="42" xfId="0" applyFont="1" applyBorder="1" applyAlignment="1">
      <alignment horizontal="center" wrapText="1"/>
    </xf>
    <xf numFmtId="0" fontId="72" fillId="0" borderId="39" xfId="0" applyFont="1" applyBorder="1" applyAlignment="1">
      <alignment horizontal="left" wrapText="1"/>
    </xf>
    <xf numFmtId="0" fontId="72" fillId="33" borderId="39" xfId="0" applyFont="1" applyFill="1" applyBorder="1" applyAlignment="1">
      <alignment wrapText="1"/>
    </xf>
    <xf numFmtId="0" fontId="72" fillId="0" borderId="39" xfId="0" applyFont="1" applyBorder="1" applyAlignment="1">
      <alignment horizontal="center" wrapText="1"/>
    </xf>
    <xf numFmtId="0" fontId="15" fillId="0" borderId="25" xfId="0" applyFont="1" applyFill="1" applyBorder="1" applyAlignment="1" applyProtection="1">
      <alignment vertical="top" wrapText="1"/>
      <protection/>
    </xf>
    <xf numFmtId="0" fontId="30" fillId="0" borderId="39" xfId="0" applyNumberFormat="1" applyFont="1" applyFill="1" applyBorder="1" applyAlignment="1" applyProtection="1">
      <alignment vertical="top" wrapText="1"/>
      <protection/>
    </xf>
    <xf numFmtId="0" fontId="30" fillId="0" borderId="39" xfId="0" applyNumberFormat="1" applyFont="1" applyFill="1" applyBorder="1" applyAlignment="1" applyProtection="1">
      <alignment horizontal="center" vertical="top" wrapText="1"/>
      <protection/>
    </xf>
    <xf numFmtId="0" fontId="15" fillId="0" borderId="26" xfId="0" applyFont="1" applyFill="1" applyBorder="1" applyAlignment="1" applyProtection="1">
      <alignment vertical="top" wrapText="1"/>
      <protection/>
    </xf>
    <xf numFmtId="0" fontId="0" fillId="16" borderId="0" xfId="0" applyFill="1" applyAlignment="1">
      <alignment/>
    </xf>
    <xf numFmtId="0" fontId="117" fillId="33" borderId="0" xfId="0" applyFont="1" applyFill="1" applyAlignment="1">
      <alignment vertical="top" wrapText="1"/>
    </xf>
    <xf numFmtId="9" fontId="80" fillId="0" borderId="0" xfId="60" applyFont="1" applyAlignment="1">
      <alignment/>
    </xf>
    <xf numFmtId="0" fontId="3" fillId="10" borderId="25" xfId="0" applyFont="1" applyFill="1" applyBorder="1" applyAlignment="1" applyProtection="1">
      <alignment horizontal="right" wrapText="1"/>
      <protection/>
    </xf>
    <xf numFmtId="0" fontId="3" fillId="10" borderId="2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5" xfId="0" applyFont="1" applyFill="1" applyBorder="1" applyAlignment="1" applyProtection="1">
      <alignment horizontal="right" vertical="top" wrapText="1"/>
      <protection/>
    </xf>
    <xf numFmtId="0" fontId="3" fillId="10" borderId="26" xfId="0" applyFont="1" applyFill="1" applyBorder="1" applyAlignment="1" applyProtection="1">
      <alignment horizontal="right" vertical="top" wrapText="1"/>
      <protection/>
    </xf>
    <xf numFmtId="14" fontId="2" fillId="33" borderId="64" xfId="0" applyNumberFormat="1" applyFont="1" applyFill="1" applyBorder="1" applyAlignment="1" applyProtection="1">
      <alignment horizontal="center"/>
      <protection/>
    </xf>
    <xf numFmtId="0" fontId="2" fillId="33" borderId="62" xfId="0" applyFont="1" applyFill="1" applyBorder="1" applyAlignment="1" applyProtection="1">
      <alignment horizontal="center"/>
      <protection/>
    </xf>
    <xf numFmtId="0" fontId="101" fillId="0" borderId="53" xfId="0" applyFont="1" applyFill="1" applyBorder="1" applyAlignment="1">
      <alignment horizontal="center"/>
    </xf>
    <xf numFmtId="0" fontId="101" fillId="0" borderId="65" xfId="0" applyFont="1" applyFill="1" applyBorder="1" applyAlignment="1">
      <alignment horizontal="center"/>
    </xf>
    <xf numFmtId="0" fontId="104" fillId="10" borderId="28" xfId="0" applyFont="1" applyFill="1" applyBorder="1" applyAlignment="1">
      <alignment/>
    </xf>
    <xf numFmtId="0" fontId="119" fillId="34" borderId="10" xfId="0" applyFont="1" applyFill="1" applyBorder="1" applyAlignment="1">
      <alignment horizontal="center"/>
    </xf>
    <xf numFmtId="0" fontId="14" fillId="0" borderId="53" xfId="0" applyFont="1" applyFill="1" applyBorder="1" applyAlignment="1" applyProtection="1">
      <alignment horizontal="center"/>
      <protection/>
    </xf>
    <xf numFmtId="0" fontId="14" fillId="0" borderId="19" xfId="0" applyFont="1" applyFill="1" applyBorder="1" applyAlignment="1" applyProtection="1">
      <alignment horizontal="center"/>
      <protection/>
    </xf>
    <xf numFmtId="0" fontId="14" fillId="0" borderId="32" xfId="0" applyFont="1" applyFill="1" applyBorder="1" applyAlignment="1" applyProtection="1">
      <alignment horizontal="center"/>
      <protection/>
    </xf>
    <xf numFmtId="0" fontId="11" fillId="10" borderId="25" xfId="0" applyFont="1" applyFill="1" applyBorder="1" applyAlignment="1" applyProtection="1">
      <alignment horizont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3" fontId="2" fillId="33" borderId="53" xfId="0" applyNumberFormat="1" applyFont="1" applyFill="1" applyBorder="1" applyAlignment="1" applyProtection="1">
      <alignment horizontal="center" vertical="top" wrapText="1"/>
      <protection locked="0"/>
    </xf>
    <xf numFmtId="3" fontId="2" fillId="33" borderId="32" xfId="0" applyNumberFormat="1" applyFont="1" applyFill="1" applyBorder="1" applyAlignment="1" applyProtection="1">
      <alignment horizontal="center" vertical="top" wrapText="1"/>
      <protection locked="0"/>
    </xf>
    <xf numFmtId="0" fontId="2" fillId="33" borderId="53" xfId="0" applyFont="1" applyFill="1" applyBorder="1" applyAlignment="1" applyProtection="1">
      <alignment horizontal="center" vertical="top" wrapText="1"/>
      <protection locked="0"/>
    </xf>
    <xf numFmtId="0" fontId="2" fillId="33" borderId="32"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3" fillId="33" borderId="53" xfId="0" applyFont="1" applyFill="1" applyBorder="1" applyAlignment="1" applyProtection="1">
      <alignment horizontal="center" vertical="top" wrapText="1"/>
      <protection/>
    </xf>
    <xf numFmtId="0" fontId="3" fillId="33" borderId="32" xfId="0" applyFont="1" applyFill="1" applyBorder="1" applyAlignment="1" applyProtection="1">
      <alignment horizontal="center" vertical="top" wrapText="1"/>
      <protection/>
    </xf>
    <xf numFmtId="0" fontId="2" fillId="0" borderId="0" xfId="0" applyFont="1" applyFill="1" applyBorder="1" applyAlignment="1" applyProtection="1">
      <alignment vertical="top" wrapText="1"/>
      <protection locked="0"/>
    </xf>
    <xf numFmtId="0" fontId="12" fillId="10" borderId="0" xfId="0" applyFont="1" applyFill="1" applyBorder="1" applyAlignment="1" applyProtection="1">
      <alignment vertical="top" wrapText="1"/>
      <protection/>
    </xf>
    <xf numFmtId="3" fontId="2" fillId="33" borderId="53" xfId="0" applyNumberFormat="1" applyFont="1" applyFill="1" applyBorder="1" applyAlignment="1" applyProtection="1">
      <alignment vertical="top" wrapText="1"/>
      <protection locked="0"/>
    </xf>
    <xf numFmtId="3" fontId="2" fillId="33" borderId="32" xfId="0" applyNumberFormat="1" applyFont="1" applyFill="1" applyBorder="1" applyAlignment="1" applyProtection="1">
      <alignment vertical="top" wrapText="1"/>
      <protection locked="0"/>
    </xf>
    <xf numFmtId="0" fontId="2" fillId="33" borderId="53" xfId="0" applyFont="1" applyFill="1" applyBorder="1" applyAlignment="1" applyProtection="1">
      <alignment vertical="top" wrapText="1"/>
      <protection locked="0"/>
    </xf>
    <xf numFmtId="0" fontId="2" fillId="33" borderId="32" xfId="0" applyFont="1" applyFill="1" applyBorder="1" applyAlignment="1" applyProtection="1">
      <alignment vertical="top" wrapText="1"/>
      <protection locked="0"/>
    </xf>
    <xf numFmtId="0" fontId="3" fillId="10" borderId="2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4" fillId="33" borderId="39" xfId="0" applyFont="1" applyFill="1" applyBorder="1" applyAlignment="1" applyProtection="1">
      <alignment horizontal="center"/>
      <protection/>
    </xf>
    <xf numFmtId="0" fontId="75" fillId="0" borderId="39" xfId="0" applyFont="1" applyBorder="1" applyAlignment="1">
      <alignment/>
    </xf>
    <xf numFmtId="0" fontId="12" fillId="10" borderId="39" xfId="0" applyFont="1" applyFill="1" applyBorder="1" applyAlignment="1">
      <alignment horizontal="center"/>
    </xf>
    <xf numFmtId="0" fontId="32" fillId="10" borderId="39" xfId="0" applyFont="1" applyFill="1" applyBorder="1" applyAlignment="1" applyProtection="1">
      <alignment horizontal="center" wrapText="1"/>
      <protection/>
    </xf>
    <xf numFmtId="0" fontId="32" fillId="10" borderId="47" xfId="0" applyFont="1" applyFill="1" applyBorder="1" applyAlignment="1" applyProtection="1">
      <alignment horizontal="center" vertical="center" wrapText="1"/>
      <protection/>
    </xf>
    <xf numFmtId="0" fontId="32" fillId="10" borderId="44" xfId="0" applyFont="1" applyFill="1" applyBorder="1" applyAlignment="1" applyProtection="1">
      <alignment horizontal="center" vertical="center" wrapText="1"/>
      <protection/>
    </xf>
    <xf numFmtId="0" fontId="32" fillId="10" borderId="38" xfId="0" applyFont="1" applyFill="1" applyBorder="1" applyAlignment="1" applyProtection="1">
      <alignment horizontal="center" vertical="center" wrapText="1"/>
      <protection/>
    </xf>
    <xf numFmtId="0" fontId="35" fillId="33" borderId="39" xfId="0" applyFont="1" applyFill="1" applyBorder="1" applyAlignment="1" applyProtection="1">
      <alignment horizontal="left" vertical="center" wrapText="1"/>
      <protection/>
    </xf>
    <xf numFmtId="0" fontId="30" fillId="33" borderId="39" xfId="0" applyFont="1" applyFill="1" applyBorder="1" applyAlignment="1" applyProtection="1">
      <alignment horizontal="left" vertical="center" wrapText="1"/>
      <protection/>
    </xf>
    <xf numFmtId="0" fontId="36" fillId="10" borderId="39" xfId="0" applyFont="1" applyFill="1" applyBorder="1" applyAlignment="1" applyProtection="1">
      <alignment horizontal="center" vertical="center" wrapText="1"/>
      <protection/>
    </xf>
    <xf numFmtId="0" fontId="30" fillId="0" borderId="39" xfId="0" applyFont="1" applyBorder="1" applyAlignment="1">
      <alignment horizontal="left" vertical="center" wrapText="1"/>
    </xf>
    <xf numFmtId="0" fontId="30" fillId="0" borderId="39" xfId="0" applyFont="1" applyBorder="1" applyAlignment="1">
      <alignment horizontal="left" wrapText="1"/>
    </xf>
    <xf numFmtId="0" fontId="30" fillId="33" borderId="46"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1" fillId="10" borderId="47" xfId="0" applyFont="1" applyFill="1" applyBorder="1" applyAlignment="1" applyProtection="1">
      <alignment horizontal="center" vertical="center" wrapText="1"/>
      <protection/>
    </xf>
    <xf numFmtId="0" fontId="31" fillId="10" borderId="44" xfId="0" applyFont="1" applyFill="1" applyBorder="1" applyAlignment="1" applyProtection="1">
      <alignment horizontal="center" vertical="center" wrapText="1"/>
      <protection/>
    </xf>
    <xf numFmtId="0" fontId="31" fillId="10" borderId="38" xfId="0" applyFont="1" applyFill="1" applyBorder="1" applyAlignment="1" applyProtection="1">
      <alignment horizontal="center" vertical="center" wrapText="1"/>
      <protection/>
    </xf>
    <xf numFmtId="0" fontId="30" fillId="33" borderId="39" xfId="0" applyFont="1" applyFill="1" applyBorder="1" applyAlignment="1" applyProtection="1">
      <alignment horizontal="left" wrapText="1"/>
      <protection/>
    </xf>
    <xf numFmtId="0" fontId="14" fillId="33" borderId="53"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14" fillId="33" borderId="32" xfId="0" applyFont="1" applyFill="1" applyBorder="1" applyAlignment="1" applyProtection="1">
      <alignment horizontal="center"/>
      <protection/>
    </xf>
    <xf numFmtId="0" fontId="15" fillId="10" borderId="25"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6" fillId="10" borderId="0" xfId="0" applyFont="1" applyFill="1" applyBorder="1" applyAlignment="1" applyProtection="1">
      <alignment horizontal="left" vertical="top" wrapText="1"/>
      <protection/>
    </xf>
    <xf numFmtId="0" fontId="12" fillId="10" borderId="0" xfId="0" applyFont="1" applyFill="1" applyBorder="1" applyAlignment="1" applyProtection="1">
      <alignment horizontal="left" vertical="top" wrapText="1"/>
      <protection/>
    </xf>
    <xf numFmtId="0" fontId="16" fillId="33" borderId="35" xfId="0" applyFont="1" applyFill="1" applyBorder="1" applyAlignment="1" applyProtection="1">
      <alignment horizontal="center" vertical="top" wrapText="1"/>
      <protection/>
    </xf>
    <xf numFmtId="0" fontId="16" fillId="33" borderId="21" xfId="0" applyFont="1" applyFill="1" applyBorder="1" applyAlignment="1" applyProtection="1">
      <alignment horizontal="center" vertical="top" wrapText="1"/>
      <protection/>
    </xf>
    <xf numFmtId="0" fontId="30" fillId="33" borderId="66" xfId="0" applyFont="1" applyFill="1" applyBorder="1" applyAlignment="1" applyProtection="1">
      <alignment horizontal="left" vertical="top" wrapText="1"/>
      <protection/>
    </xf>
    <xf numFmtId="0" fontId="30" fillId="33" borderId="55" xfId="0" applyFont="1" applyFill="1" applyBorder="1" applyAlignment="1" applyProtection="1">
      <alignment horizontal="left" vertical="top" wrapText="1"/>
      <protection/>
    </xf>
    <xf numFmtId="0" fontId="30" fillId="33" borderId="58" xfId="0" applyFont="1" applyFill="1" applyBorder="1" applyAlignment="1" applyProtection="1">
      <alignment horizontal="left" vertical="top" wrapText="1"/>
      <protection/>
    </xf>
    <xf numFmtId="0" fontId="30" fillId="33" borderId="48" xfId="0" applyFont="1" applyFill="1" applyBorder="1" applyAlignment="1" applyProtection="1">
      <alignment horizontal="left" vertical="top" wrapText="1"/>
      <protection/>
    </xf>
    <xf numFmtId="0" fontId="30" fillId="33" borderId="58" xfId="0" applyFont="1" applyFill="1" applyBorder="1" applyAlignment="1" applyProtection="1">
      <alignment vertical="top" wrapText="1" readingOrder="1"/>
      <protection/>
    </xf>
    <xf numFmtId="0" fontId="30" fillId="33" borderId="48" xfId="0" applyFont="1" applyFill="1" applyBorder="1" applyAlignment="1" applyProtection="1">
      <alignment vertical="top" wrapText="1" readingOrder="1"/>
      <protection/>
    </xf>
    <xf numFmtId="0" fontId="30" fillId="33" borderId="58" xfId="0" applyFont="1" applyFill="1" applyBorder="1" applyAlignment="1" applyProtection="1">
      <alignment horizontal="left" vertical="top" wrapText="1" readingOrder="1"/>
      <protection/>
    </xf>
    <xf numFmtId="0" fontId="30" fillId="33" borderId="48" xfId="0" applyFont="1" applyFill="1" applyBorder="1" applyAlignment="1" applyProtection="1">
      <alignment horizontal="left" vertical="top" wrapText="1" readingOrder="1"/>
      <protection/>
    </xf>
    <xf numFmtId="0" fontId="106" fillId="10" borderId="0" xfId="0" applyFont="1" applyFill="1" applyAlignment="1">
      <alignment horizontal="left"/>
    </xf>
    <xf numFmtId="0" fontId="120" fillId="10" borderId="0" xfId="0" applyFont="1" applyFill="1" applyAlignment="1">
      <alignment horizontal="left"/>
    </xf>
    <xf numFmtId="0" fontId="30" fillId="33" borderId="39" xfId="0" applyFont="1" applyFill="1" applyBorder="1" applyAlignment="1" applyProtection="1">
      <alignment horizontal="left" vertical="top" wrapText="1"/>
      <protection/>
    </xf>
    <xf numFmtId="0" fontId="30" fillId="33" borderId="39" xfId="0" applyNumberFormat="1" applyFont="1" applyFill="1" applyBorder="1" applyAlignment="1" applyProtection="1">
      <alignment horizontal="left" vertical="top" wrapText="1"/>
      <protection/>
    </xf>
    <xf numFmtId="0" fontId="0" fillId="0" borderId="39" xfId="0" applyBorder="1" applyAlignment="1">
      <alignment horizontal="left" vertical="top" wrapText="1"/>
    </xf>
    <xf numFmtId="0" fontId="30" fillId="33" borderId="47" xfId="0" applyNumberFormat="1" applyFont="1" applyFill="1" applyBorder="1" applyAlignment="1" applyProtection="1">
      <alignment horizontal="left" vertical="top" wrapText="1"/>
      <protection/>
    </xf>
    <xf numFmtId="0" fontId="30" fillId="33" borderId="38" xfId="0" applyNumberFormat="1" applyFont="1" applyFill="1" applyBorder="1" applyAlignment="1" applyProtection="1">
      <alignment horizontal="left" vertical="top" wrapText="1"/>
      <protection/>
    </xf>
    <xf numFmtId="0" fontId="30" fillId="0" borderId="67" xfId="0" applyNumberFormat="1" applyFont="1" applyFill="1" applyBorder="1" applyAlignment="1" applyProtection="1">
      <alignment horizontal="left" vertical="top" wrapText="1"/>
      <protection/>
    </xf>
    <xf numFmtId="0" fontId="30" fillId="0" borderId="68" xfId="0" applyNumberFormat="1" applyFont="1" applyFill="1" applyBorder="1" applyAlignment="1" applyProtection="1">
      <alignment horizontal="left" vertical="top" wrapText="1"/>
      <protection/>
    </xf>
    <xf numFmtId="0" fontId="30" fillId="33" borderId="53" xfId="0" applyFont="1" applyFill="1" applyBorder="1" applyAlignment="1" applyProtection="1">
      <alignment horizontal="left" vertical="top" wrapText="1"/>
      <protection/>
    </xf>
    <xf numFmtId="0" fontId="30" fillId="33" borderId="32" xfId="0" applyFont="1" applyFill="1" applyBorder="1" applyAlignment="1" applyProtection="1">
      <alignment horizontal="left" vertical="top" wrapText="1"/>
      <protection/>
    </xf>
    <xf numFmtId="0" fontId="106" fillId="10" borderId="0" xfId="0" applyFont="1" applyFill="1" applyAlignment="1">
      <alignment horizontal="left" wrapText="1"/>
    </xf>
    <xf numFmtId="0" fontId="15" fillId="10" borderId="0" xfId="0" applyFont="1" applyFill="1" applyBorder="1" applyAlignment="1" applyProtection="1">
      <alignment horizontal="left" vertical="top" wrapText="1"/>
      <protection/>
    </xf>
    <xf numFmtId="0" fontId="15" fillId="33" borderId="53"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5" fillId="33" borderId="32"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12" fillId="10" borderId="23" xfId="0" applyFont="1" applyFill="1" applyBorder="1" applyAlignment="1" applyProtection="1">
      <alignment horizontal="center" wrapText="1"/>
      <protection/>
    </xf>
    <xf numFmtId="0" fontId="3" fillId="10" borderId="28" xfId="0" applyFont="1" applyFill="1" applyBorder="1" applyAlignment="1" applyProtection="1">
      <alignment horizontal="center" vertical="center" wrapText="1"/>
      <protection/>
    </xf>
    <xf numFmtId="0" fontId="27" fillId="33" borderId="53" xfId="0" applyFont="1" applyFill="1" applyBorder="1" applyAlignment="1" applyProtection="1">
      <alignment horizontal="center" vertical="center" wrapText="1"/>
      <protection/>
    </xf>
    <xf numFmtId="0" fontId="113" fillId="0" borderId="32" xfId="0" applyFont="1" applyBorder="1" applyAlignment="1">
      <alignment/>
    </xf>
    <xf numFmtId="0" fontId="27" fillId="33" borderId="53" xfId="0" applyFont="1" applyFill="1" applyBorder="1" applyAlignment="1" applyProtection="1">
      <alignment horizontal="left" vertical="center" wrapText="1"/>
      <protection/>
    </xf>
    <xf numFmtId="0" fontId="27" fillId="33" borderId="19" xfId="0" applyFont="1" applyFill="1" applyBorder="1" applyAlignment="1" applyProtection="1">
      <alignment horizontal="left" vertical="center" wrapText="1"/>
      <protection/>
    </xf>
    <xf numFmtId="0" fontId="27" fillId="33" borderId="32" xfId="0" applyFont="1" applyFill="1" applyBorder="1" applyAlignment="1" applyProtection="1">
      <alignment horizontal="left" vertical="center" wrapText="1"/>
      <protection/>
    </xf>
    <xf numFmtId="0" fontId="27" fillId="33" borderId="32" xfId="0" applyFont="1" applyFill="1" applyBorder="1" applyAlignment="1" applyProtection="1">
      <alignment horizontal="center" vertical="center" wrapText="1"/>
      <protection/>
    </xf>
    <xf numFmtId="0" fontId="27" fillId="33" borderId="53" xfId="0" applyFont="1" applyFill="1" applyBorder="1" applyAlignment="1" applyProtection="1">
      <alignment horizontal="left" vertical="top" wrapText="1"/>
      <protection/>
    </xf>
    <xf numFmtId="0" fontId="27" fillId="33" borderId="19" xfId="0" applyFont="1" applyFill="1" applyBorder="1" applyAlignment="1" applyProtection="1">
      <alignment horizontal="left" vertical="top" wrapText="1"/>
      <protection/>
    </xf>
    <xf numFmtId="0" fontId="27" fillId="33" borderId="32" xfId="0" applyFont="1" applyFill="1" applyBorder="1" applyAlignment="1" applyProtection="1">
      <alignment horizontal="left" vertical="top" wrapText="1"/>
      <protection/>
    </xf>
    <xf numFmtId="0" fontId="27" fillId="33" borderId="19" xfId="0" applyFont="1" applyFill="1" applyBorder="1" applyAlignment="1" applyProtection="1">
      <alignment horizontal="center" vertical="center" wrapText="1"/>
      <protection/>
    </xf>
    <xf numFmtId="0" fontId="63" fillId="10" borderId="0" xfId="0" applyFont="1" applyFill="1" applyBorder="1" applyAlignment="1" applyProtection="1">
      <alignment horizontal="center" vertical="center" wrapText="1"/>
      <protection/>
    </xf>
    <xf numFmtId="0" fontId="27" fillId="33" borderId="22" xfId="0" applyFont="1" applyFill="1" applyBorder="1" applyAlignment="1" applyProtection="1">
      <alignment horizontal="left" vertical="center" wrapText="1"/>
      <protection/>
    </xf>
    <xf numFmtId="0" fontId="27" fillId="33" borderId="23" xfId="0" applyFont="1" applyFill="1" applyBorder="1" applyAlignment="1" applyProtection="1">
      <alignment horizontal="left" vertical="center" wrapText="1"/>
      <protection/>
    </xf>
    <xf numFmtId="0" fontId="27" fillId="33" borderId="24" xfId="0" applyFont="1" applyFill="1" applyBorder="1" applyAlignment="1" applyProtection="1">
      <alignment horizontal="left" vertical="center" wrapText="1"/>
      <protection/>
    </xf>
    <xf numFmtId="0" fontId="27" fillId="33" borderId="25" xfId="0" applyFont="1" applyFill="1" applyBorder="1" applyAlignment="1" applyProtection="1">
      <alignment horizontal="left" vertical="center" wrapText="1"/>
      <protection/>
    </xf>
    <xf numFmtId="0" fontId="27" fillId="33" borderId="0" xfId="0" applyFont="1" applyFill="1" applyBorder="1" applyAlignment="1" applyProtection="1">
      <alignment horizontal="left" vertical="center" wrapText="1"/>
      <protection/>
    </xf>
    <xf numFmtId="0" fontId="27" fillId="33" borderId="26" xfId="0" applyFont="1" applyFill="1" applyBorder="1" applyAlignment="1" applyProtection="1">
      <alignment horizontal="left" vertical="center" wrapText="1"/>
      <protection/>
    </xf>
    <xf numFmtId="0" fontId="27" fillId="33" borderId="27" xfId="0" applyFont="1" applyFill="1" applyBorder="1" applyAlignment="1" applyProtection="1">
      <alignment horizontal="left" vertical="center" wrapText="1"/>
      <protection/>
    </xf>
    <xf numFmtId="0" fontId="27" fillId="33" borderId="28" xfId="0" applyFont="1" applyFill="1" applyBorder="1" applyAlignment="1" applyProtection="1">
      <alignment horizontal="left" vertical="center" wrapText="1"/>
      <protection/>
    </xf>
    <xf numFmtId="0" fontId="27" fillId="33" borderId="29" xfId="0" applyFont="1" applyFill="1" applyBorder="1" applyAlignment="1" applyProtection="1">
      <alignment horizontal="left" vertical="center" wrapText="1"/>
      <protection/>
    </xf>
    <xf numFmtId="0" fontId="63" fillId="10" borderId="28" xfId="0" applyFont="1" applyFill="1" applyBorder="1" applyAlignment="1" applyProtection="1">
      <alignment horizontal="center" vertical="center" wrapText="1"/>
      <protection/>
    </xf>
    <xf numFmtId="0" fontId="76" fillId="10" borderId="0" xfId="0" applyFont="1" applyFill="1" applyBorder="1" applyAlignment="1" applyProtection="1">
      <alignment horizontal="left" vertical="center" wrapText="1"/>
      <protection/>
    </xf>
    <xf numFmtId="10" fontId="93" fillId="35" borderId="47" xfId="57" applyNumberFormat="1" applyFill="1" applyBorder="1" applyAlignment="1" applyProtection="1">
      <alignment horizontal="center" vertical="center"/>
      <protection locked="0"/>
    </xf>
    <xf numFmtId="10" fontId="93" fillId="35" borderId="38" xfId="57" applyNumberFormat="1" applyFill="1" applyBorder="1" applyAlignment="1" applyProtection="1">
      <alignment horizontal="center" vertical="center"/>
      <protection locked="0"/>
    </xf>
    <xf numFmtId="0" fontId="93" fillId="35" borderId="45" xfId="57" applyFill="1" applyBorder="1" applyAlignment="1" applyProtection="1">
      <alignment horizontal="center" vertical="center"/>
      <protection locked="0"/>
    </xf>
    <xf numFmtId="0" fontId="93" fillId="35" borderId="43" xfId="57" applyFill="1" applyBorder="1" applyAlignment="1" applyProtection="1">
      <alignment horizontal="center" vertical="center"/>
      <protection locked="0"/>
    </xf>
    <xf numFmtId="0" fontId="93" fillId="35" borderId="46" xfId="57" applyFill="1" applyBorder="1" applyAlignment="1" applyProtection="1">
      <alignment horizontal="center" vertical="center"/>
      <protection locked="0"/>
    </xf>
    <xf numFmtId="0" fontId="93" fillId="35" borderId="42" xfId="57" applyFill="1" applyBorder="1" applyAlignment="1" applyProtection="1">
      <alignment horizontal="center" vertical="center"/>
      <protection locked="0"/>
    </xf>
    <xf numFmtId="0" fontId="107" fillId="6" borderId="50" xfId="0" applyFont="1" applyFill="1" applyBorder="1" applyAlignment="1" applyProtection="1">
      <alignment horizontal="center" vertical="center"/>
      <protection/>
    </xf>
    <xf numFmtId="0" fontId="107" fillId="6" borderId="55" xfId="0" applyFont="1" applyFill="1" applyBorder="1" applyAlignment="1" applyProtection="1">
      <alignment horizontal="center" vertical="center"/>
      <protection/>
    </xf>
    <xf numFmtId="0" fontId="93" fillId="35" borderId="47" xfId="57" applyFill="1" applyBorder="1" applyAlignment="1" applyProtection="1">
      <alignment horizontal="center"/>
      <protection locked="0"/>
    </xf>
    <xf numFmtId="0" fontId="93" fillId="35" borderId="48" xfId="57" applyFill="1" applyBorder="1" applyAlignment="1" applyProtection="1">
      <alignment horizontal="center"/>
      <protection locked="0"/>
    </xf>
    <xf numFmtId="0" fontId="107" fillId="6" borderId="47" xfId="0" applyFont="1" applyFill="1" applyBorder="1" applyAlignment="1" applyProtection="1">
      <alignment horizontal="center" vertical="center" wrapText="1"/>
      <protection/>
    </xf>
    <xf numFmtId="0" fontId="107" fillId="6" borderId="38" xfId="0" applyFont="1" applyFill="1" applyBorder="1" applyAlignment="1" applyProtection="1">
      <alignment horizontal="center" vertical="center" wrapText="1"/>
      <protection/>
    </xf>
    <xf numFmtId="0" fontId="111" fillId="35" borderId="47" xfId="57" applyFont="1" applyFill="1" applyBorder="1" applyAlignment="1" applyProtection="1">
      <alignment horizontal="center" vertical="center"/>
      <protection locked="0"/>
    </xf>
    <xf numFmtId="0" fontId="111" fillId="35" borderId="38" xfId="57" applyFont="1" applyFill="1" applyBorder="1" applyAlignment="1" applyProtection="1">
      <alignment horizontal="center" vertical="center"/>
      <protection locked="0"/>
    </xf>
    <xf numFmtId="0" fontId="0" fillId="4" borderId="69" xfId="0" applyFill="1" applyBorder="1" applyAlignment="1" applyProtection="1">
      <alignment horizontal="center" vertical="center"/>
      <protection/>
    </xf>
    <xf numFmtId="0" fontId="0" fillId="4" borderId="70" xfId="0" applyFill="1" applyBorder="1" applyAlignment="1" applyProtection="1">
      <alignment horizontal="center" vertical="center"/>
      <protection/>
    </xf>
    <xf numFmtId="0" fontId="0" fillId="4" borderId="21" xfId="0" applyFill="1" applyBorder="1" applyAlignment="1" applyProtection="1">
      <alignment horizontal="center" vertical="center"/>
      <protection/>
    </xf>
    <xf numFmtId="0" fontId="107" fillId="6" borderId="71" xfId="0" applyFont="1" applyFill="1" applyBorder="1" applyAlignment="1" applyProtection="1">
      <alignment horizontal="center" vertical="center"/>
      <protection/>
    </xf>
    <xf numFmtId="0" fontId="93" fillId="31" borderId="47" xfId="57" applyBorder="1" applyAlignment="1" applyProtection="1">
      <alignment horizontal="left" vertical="center" wrapText="1"/>
      <protection locked="0"/>
    </xf>
    <xf numFmtId="0" fontId="93" fillId="31" borderId="44" xfId="57" applyBorder="1" applyAlignment="1" applyProtection="1">
      <alignment horizontal="left" vertical="center" wrapText="1"/>
      <protection locked="0"/>
    </xf>
    <xf numFmtId="0" fontId="93" fillId="31" borderId="48" xfId="57" applyBorder="1" applyAlignment="1" applyProtection="1">
      <alignment horizontal="left" vertical="center" wrapText="1"/>
      <protection locked="0"/>
    </xf>
    <xf numFmtId="0" fontId="93" fillId="35" borderId="47" xfId="57" applyFill="1" applyBorder="1" applyAlignment="1" applyProtection="1">
      <alignment horizontal="left" vertical="center" wrapText="1"/>
      <protection locked="0"/>
    </xf>
    <xf numFmtId="0" fontId="93" fillId="35" borderId="44" xfId="57" applyFill="1" applyBorder="1" applyAlignment="1" applyProtection="1">
      <alignment horizontal="left" vertical="center" wrapText="1"/>
      <protection locked="0"/>
    </xf>
    <xf numFmtId="0" fontId="93" fillId="35" borderId="48" xfId="57"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xf>
    <xf numFmtId="0" fontId="0" fillId="0" borderId="72"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4" borderId="46" xfId="0" applyFill="1" applyBorder="1" applyAlignment="1" applyProtection="1">
      <alignment horizontal="left" vertical="center" wrapText="1"/>
      <protection/>
    </xf>
    <xf numFmtId="0" fontId="0" fillId="4" borderId="42" xfId="0" applyFill="1" applyBorder="1" applyAlignment="1" applyProtection="1">
      <alignment horizontal="left" vertical="center" wrapText="1"/>
      <protection/>
    </xf>
    <xf numFmtId="0" fontId="111" fillId="31" borderId="47" xfId="57" applyFont="1" applyBorder="1" applyAlignment="1" applyProtection="1">
      <alignment horizontal="center" vertical="center"/>
      <protection locked="0"/>
    </xf>
    <xf numFmtId="0" fontId="111" fillId="31" borderId="38" xfId="57" applyFont="1" applyBorder="1" applyAlignment="1" applyProtection="1">
      <alignment horizontal="center" vertical="center"/>
      <protection locked="0"/>
    </xf>
    <xf numFmtId="0" fontId="102" fillId="10" borderId="23" xfId="0" applyFont="1" applyFill="1" applyBorder="1" applyAlignment="1">
      <alignment horizontal="center" vertical="center"/>
    </xf>
    <xf numFmtId="0" fontId="20" fillId="10" borderId="22" xfId="0" applyFont="1" applyFill="1" applyBorder="1" applyAlignment="1">
      <alignment horizontal="center" vertical="top" wrapText="1"/>
    </xf>
    <xf numFmtId="0" fontId="20" fillId="10" borderId="23" xfId="0" applyFont="1" applyFill="1" applyBorder="1" applyAlignment="1">
      <alignment horizontal="center" vertical="top" wrapText="1"/>
    </xf>
    <xf numFmtId="0" fontId="112" fillId="10" borderId="23" xfId="0" applyFont="1" applyFill="1" applyBorder="1" applyAlignment="1">
      <alignment horizontal="center" vertical="top" wrapText="1"/>
    </xf>
    <xf numFmtId="0" fontId="90" fillId="10" borderId="27" xfId="54" applyFill="1" applyBorder="1" applyAlignment="1" applyProtection="1">
      <alignment horizontal="center" vertical="top" wrapText="1"/>
      <protection/>
    </xf>
    <xf numFmtId="0" fontId="90" fillId="10" borderId="28" xfId="54" applyFill="1" applyBorder="1" applyAlignment="1" applyProtection="1">
      <alignment horizontal="center" vertical="top" wrapText="1"/>
      <protection/>
    </xf>
    <xf numFmtId="0" fontId="121" fillId="33" borderId="47" xfId="0" applyFont="1" applyFill="1" applyBorder="1" applyAlignment="1">
      <alignment horizontal="center" vertical="center"/>
    </xf>
    <xf numFmtId="0" fontId="121" fillId="33" borderId="44" xfId="0" applyFont="1" applyFill="1" applyBorder="1" applyAlignment="1">
      <alignment horizontal="center" vertical="center"/>
    </xf>
    <xf numFmtId="0" fontId="121" fillId="33" borderId="38" xfId="0" applyFont="1" applyFill="1" applyBorder="1" applyAlignment="1">
      <alignment horizontal="center" vertical="center"/>
    </xf>
    <xf numFmtId="0" fontId="0" fillId="4" borderId="53"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0" fillId="4" borderId="32" xfId="0" applyFill="1" applyBorder="1" applyAlignment="1" applyProtection="1">
      <alignment horizontal="center" vertical="center"/>
      <protection/>
    </xf>
    <xf numFmtId="0" fontId="0" fillId="0" borderId="46" xfId="0" applyBorder="1" applyAlignment="1" applyProtection="1">
      <alignment horizontal="center" vertical="center" wrapText="1"/>
      <protection/>
    </xf>
    <xf numFmtId="0" fontId="0" fillId="0" borderId="72"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63" xfId="0" applyBorder="1" applyAlignment="1" applyProtection="1">
      <alignment horizontal="left" vertical="center" wrapText="1"/>
      <protection/>
    </xf>
    <xf numFmtId="0" fontId="0" fillId="0" borderId="73" xfId="0" applyBorder="1" applyAlignment="1" applyProtection="1">
      <alignment horizontal="left" vertical="center" wrapText="1"/>
      <protection/>
    </xf>
    <xf numFmtId="0" fontId="0" fillId="4" borderId="46" xfId="0" applyFill="1" applyBorder="1" applyAlignment="1" applyProtection="1">
      <alignment horizontal="center" vertical="center" wrapText="1"/>
      <protection/>
    </xf>
    <xf numFmtId="0" fontId="0" fillId="4" borderId="72" xfId="0" applyFill="1" applyBorder="1" applyAlignment="1" applyProtection="1">
      <alignment horizontal="center" vertical="center" wrapText="1"/>
      <protection/>
    </xf>
    <xf numFmtId="0" fontId="0" fillId="4" borderId="42" xfId="0" applyFill="1" applyBorder="1" applyAlignment="1" applyProtection="1">
      <alignment horizontal="center" vertical="center" wrapText="1"/>
      <protection/>
    </xf>
    <xf numFmtId="0" fontId="93" fillId="31" borderId="46" xfId="57" applyBorder="1" applyAlignment="1" applyProtection="1">
      <alignment horizontal="center" vertical="center"/>
      <protection locked="0"/>
    </xf>
    <xf numFmtId="0" fontId="93" fillId="31" borderId="42" xfId="57" applyBorder="1" applyAlignment="1" applyProtection="1">
      <alignment horizontal="center" vertical="center"/>
      <protection locked="0"/>
    </xf>
    <xf numFmtId="0" fontId="93" fillId="31" borderId="46" xfId="57" applyFill="1" applyBorder="1" applyAlignment="1" applyProtection="1">
      <alignment horizontal="center" vertical="center"/>
      <protection locked="0"/>
    </xf>
    <xf numFmtId="0" fontId="93" fillId="31" borderId="42" xfId="57" applyFill="1" applyBorder="1" applyAlignment="1" applyProtection="1">
      <alignment horizontal="center" vertical="center"/>
      <protection locked="0"/>
    </xf>
    <xf numFmtId="0" fontId="93" fillId="31" borderId="45" xfId="57" applyBorder="1" applyAlignment="1" applyProtection="1">
      <alignment horizontal="center" vertical="center"/>
      <protection locked="0"/>
    </xf>
    <xf numFmtId="0" fontId="93" fillId="31" borderId="43" xfId="57" applyBorder="1" applyAlignment="1" applyProtection="1">
      <alignment horizontal="center" vertical="center"/>
      <protection locked="0"/>
    </xf>
    <xf numFmtId="0" fontId="93" fillId="31" borderId="47" xfId="57" applyBorder="1" applyAlignment="1" applyProtection="1">
      <alignment horizontal="center" vertical="center" wrapText="1"/>
      <protection locked="0"/>
    </xf>
    <xf numFmtId="0" fontId="93" fillId="31" borderId="48" xfId="57" applyBorder="1" applyAlignment="1" applyProtection="1">
      <alignment horizontal="center" vertical="center" wrapText="1"/>
      <protection locked="0"/>
    </xf>
    <xf numFmtId="0" fontId="0" fillId="0" borderId="39" xfId="0" applyBorder="1" applyAlignment="1" applyProtection="1">
      <alignment horizontal="center" vertical="center" wrapText="1"/>
      <protection/>
    </xf>
    <xf numFmtId="0" fontId="0" fillId="0" borderId="39" xfId="0" applyBorder="1" applyAlignment="1" applyProtection="1">
      <alignment horizontal="left" vertical="center" wrapText="1"/>
      <protection/>
    </xf>
    <xf numFmtId="0" fontId="93" fillId="31" borderId="47" xfId="57" applyBorder="1" applyAlignment="1" applyProtection="1">
      <alignment horizontal="center" vertical="center"/>
      <protection locked="0"/>
    </xf>
    <xf numFmtId="0" fontId="93" fillId="31" borderId="38" xfId="57" applyBorder="1" applyAlignment="1" applyProtection="1">
      <alignment horizontal="center" vertical="center"/>
      <protection locked="0"/>
    </xf>
    <xf numFmtId="0" fontId="93" fillId="35" borderId="47" xfId="57" applyFill="1" applyBorder="1" applyAlignment="1" applyProtection="1">
      <alignment horizontal="center" vertical="center"/>
      <protection locked="0"/>
    </xf>
    <xf numFmtId="0" fontId="93" fillId="35" borderId="38" xfId="57" applyFill="1" applyBorder="1" applyAlignment="1" applyProtection="1">
      <alignment horizontal="center" vertical="center"/>
      <protection locked="0"/>
    </xf>
    <xf numFmtId="0" fontId="0" fillId="4" borderId="35" xfId="0" applyFill="1" applyBorder="1" applyAlignment="1" applyProtection="1">
      <alignment horizontal="center" vertical="center"/>
      <protection/>
    </xf>
    <xf numFmtId="0" fontId="107" fillId="6" borderId="41" xfId="0" applyFont="1" applyFill="1" applyBorder="1" applyAlignment="1" applyProtection="1">
      <alignment horizontal="center" vertical="center"/>
      <protection/>
    </xf>
    <xf numFmtId="0" fontId="107" fillId="6" borderId="66" xfId="0" applyFont="1" applyFill="1" applyBorder="1" applyAlignment="1" applyProtection="1">
      <alignment horizontal="center" vertical="center"/>
      <protection/>
    </xf>
    <xf numFmtId="0" fontId="93" fillId="31" borderId="38" xfId="57" applyBorder="1" applyAlignment="1" applyProtection="1">
      <alignment horizontal="center" vertical="center" wrapText="1"/>
      <protection locked="0"/>
    </xf>
    <xf numFmtId="0" fontId="0" fillId="4" borderId="74" xfId="0" applyFill="1" applyBorder="1" applyAlignment="1" applyProtection="1">
      <alignment horizontal="center" vertical="center"/>
      <protection/>
    </xf>
    <xf numFmtId="0" fontId="93" fillId="35" borderId="47" xfId="57" applyFill="1" applyBorder="1" applyAlignment="1" applyProtection="1">
      <alignment horizontal="center" vertical="center" wrapText="1"/>
      <protection locked="0"/>
    </xf>
    <xf numFmtId="0" fontId="93" fillId="35" borderId="48" xfId="57" applyFill="1" applyBorder="1" applyAlignment="1" applyProtection="1">
      <alignment horizontal="center" vertical="center" wrapText="1"/>
      <protection locked="0"/>
    </xf>
    <xf numFmtId="0" fontId="0" fillId="4" borderId="72" xfId="0" applyFill="1" applyBorder="1" applyAlignment="1" applyProtection="1">
      <alignment horizontal="left" vertical="center" wrapText="1"/>
      <protection/>
    </xf>
    <xf numFmtId="0" fontId="93" fillId="31" borderId="47" xfId="57" applyBorder="1" applyAlignment="1" applyProtection="1">
      <alignment horizontal="center"/>
      <protection locked="0"/>
    </xf>
    <xf numFmtId="0" fontId="93" fillId="31" borderId="48" xfId="57" applyBorder="1" applyAlignment="1" applyProtection="1">
      <alignment horizontal="center"/>
      <protection locked="0"/>
    </xf>
    <xf numFmtId="0" fontId="107" fillId="6" borderId="48" xfId="0" applyFont="1" applyFill="1" applyBorder="1" applyAlignment="1" applyProtection="1">
      <alignment horizontal="center" vertical="center" wrapText="1"/>
      <protection/>
    </xf>
    <xf numFmtId="0" fontId="93" fillId="35" borderId="58" xfId="57" applyFill="1" applyBorder="1" applyAlignment="1" applyProtection="1">
      <alignment horizontal="center" vertical="center" wrapText="1"/>
      <protection locked="0"/>
    </xf>
    <xf numFmtId="0" fontId="93" fillId="35" borderId="38" xfId="57" applyFill="1" applyBorder="1" applyAlignment="1" applyProtection="1">
      <alignment horizontal="center" vertical="center" wrapText="1"/>
      <protection locked="0"/>
    </xf>
    <xf numFmtId="10" fontId="93" fillId="31" borderId="47" xfId="57" applyNumberFormat="1" applyBorder="1" applyAlignment="1" applyProtection="1">
      <alignment horizontal="center" vertical="center" wrapText="1"/>
      <protection locked="0"/>
    </xf>
    <xf numFmtId="10" fontId="93" fillId="31" borderId="38" xfId="57" applyNumberFormat="1" applyBorder="1" applyAlignment="1" applyProtection="1">
      <alignment horizontal="center" vertical="center" wrapText="1"/>
      <protection locked="0"/>
    </xf>
    <xf numFmtId="0" fontId="93" fillId="31" borderId="44" xfId="57" applyBorder="1" applyAlignment="1" applyProtection="1">
      <alignment horizontal="center" vertical="center" wrapText="1"/>
      <protection locked="0"/>
    </xf>
    <xf numFmtId="0" fontId="107" fillId="6" borderId="44" xfId="0" applyFont="1" applyFill="1" applyBorder="1" applyAlignment="1" applyProtection="1">
      <alignment horizontal="center" vertical="center" wrapText="1"/>
      <protection/>
    </xf>
    <xf numFmtId="0" fontId="93" fillId="31" borderId="44" xfId="57" applyBorder="1" applyAlignment="1" applyProtection="1">
      <alignment horizontal="center" vertical="center"/>
      <protection locked="0"/>
    </xf>
    <xf numFmtId="0" fontId="93" fillId="35" borderId="44" xfId="57" applyFill="1" applyBorder="1" applyAlignment="1" applyProtection="1">
      <alignment horizontal="center" vertical="center"/>
      <protection locked="0"/>
    </xf>
    <xf numFmtId="0" fontId="93" fillId="35" borderId="48" xfId="57" applyFill="1" applyBorder="1" applyAlignment="1" applyProtection="1">
      <alignment horizontal="center" vertical="center"/>
      <protection locked="0"/>
    </xf>
    <xf numFmtId="0" fontId="0" fillId="0" borderId="49" xfId="0" applyBorder="1" applyAlignment="1" applyProtection="1">
      <alignment horizontal="left" vertical="center" wrapText="1"/>
      <protection/>
    </xf>
    <xf numFmtId="0" fontId="107" fillId="6" borderId="66" xfId="0" applyFont="1" applyFill="1" applyBorder="1" applyAlignment="1" applyProtection="1">
      <alignment horizontal="center" vertical="center" wrapText="1"/>
      <protection/>
    </xf>
    <xf numFmtId="0" fontId="107" fillId="6" borderId="41" xfId="0" applyFont="1" applyFill="1" applyBorder="1" applyAlignment="1" applyProtection="1">
      <alignment horizontal="center" vertical="center" wrapText="1"/>
      <protection/>
    </xf>
    <xf numFmtId="0" fontId="111" fillId="31" borderId="47" xfId="57" applyFont="1" applyBorder="1" applyAlignment="1" applyProtection="1">
      <alignment horizontal="center" vertical="center" wrapText="1"/>
      <protection locked="0"/>
    </xf>
    <xf numFmtId="0" fontId="111" fillId="31" borderId="48" xfId="57" applyFont="1" applyBorder="1" applyAlignment="1" applyProtection="1">
      <alignment horizontal="center" vertical="center" wrapText="1"/>
      <protection locked="0"/>
    </xf>
    <xf numFmtId="0" fontId="111" fillId="35" borderId="47" xfId="57" applyFont="1" applyFill="1" applyBorder="1" applyAlignment="1" applyProtection="1">
      <alignment horizontal="center" vertical="center" wrapText="1"/>
      <protection locked="0"/>
    </xf>
    <xf numFmtId="0" fontId="111" fillId="35" borderId="48" xfId="57" applyFont="1" applyFill="1" applyBorder="1" applyAlignment="1" applyProtection="1">
      <alignment horizontal="center" vertical="center" wrapText="1"/>
      <protection locked="0"/>
    </xf>
    <xf numFmtId="0" fontId="107" fillId="6" borderId="50" xfId="0" applyFont="1" applyFill="1" applyBorder="1" applyAlignment="1" applyProtection="1">
      <alignment horizontal="center" vertical="center" wrapText="1"/>
      <protection/>
    </xf>
    <xf numFmtId="0" fontId="93" fillId="31" borderId="46" xfId="57" applyBorder="1" applyAlignment="1" applyProtection="1">
      <alignment horizontal="center" wrapText="1"/>
      <protection locked="0"/>
    </xf>
    <xf numFmtId="0" fontId="93" fillId="31" borderId="42" xfId="57" applyBorder="1" applyAlignment="1" applyProtection="1">
      <alignment horizontal="center" wrapText="1"/>
      <protection locked="0"/>
    </xf>
    <xf numFmtId="0" fontId="93" fillId="31" borderId="45" xfId="57" applyBorder="1" applyAlignment="1" applyProtection="1">
      <alignment horizontal="center" wrapText="1"/>
      <protection locked="0"/>
    </xf>
    <xf numFmtId="0" fontId="93" fillId="31" borderId="43" xfId="57" applyBorder="1" applyAlignment="1" applyProtection="1">
      <alignment horizontal="center" wrapText="1"/>
      <protection locked="0"/>
    </xf>
    <xf numFmtId="0" fontId="93" fillId="35" borderId="46" xfId="57" applyFill="1" applyBorder="1" applyAlignment="1" applyProtection="1">
      <alignment horizontal="center" wrapText="1"/>
      <protection locked="0"/>
    </xf>
    <xf numFmtId="0" fontId="93" fillId="35" borderId="42" xfId="57" applyFill="1" applyBorder="1" applyAlignment="1" applyProtection="1">
      <alignment horizontal="center" wrapText="1"/>
      <protection locked="0"/>
    </xf>
    <xf numFmtId="0" fontId="93" fillId="35" borderId="45" xfId="57" applyFill="1" applyBorder="1" applyAlignment="1" applyProtection="1">
      <alignment horizontal="center" wrapText="1"/>
      <protection locked="0"/>
    </xf>
    <xf numFmtId="0" fontId="93" fillId="35" borderId="43" xfId="57" applyFill="1" applyBorder="1" applyAlignment="1" applyProtection="1">
      <alignment horizontal="center" wrapText="1"/>
      <protection locked="0"/>
    </xf>
    <xf numFmtId="0" fontId="111" fillId="31" borderId="46" xfId="57" applyFont="1" applyBorder="1" applyAlignment="1" applyProtection="1">
      <alignment horizontal="center" vertical="center"/>
      <protection locked="0"/>
    </xf>
    <xf numFmtId="0" fontId="111" fillId="31" borderId="42" xfId="57" applyFont="1" applyBorder="1" applyAlignment="1" applyProtection="1">
      <alignment horizontal="center" vertical="center"/>
      <protection locked="0"/>
    </xf>
    <xf numFmtId="0" fontId="111" fillId="35" borderId="46" xfId="57" applyFont="1" applyFill="1" applyBorder="1" applyAlignment="1" applyProtection="1">
      <alignment horizontal="center" vertical="center"/>
      <protection locked="0"/>
    </xf>
    <xf numFmtId="0" fontId="111" fillId="35" borderId="42" xfId="57" applyFont="1" applyFill="1" applyBorder="1" applyAlignment="1" applyProtection="1">
      <alignment horizontal="center" vertical="center"/>
      <protection locked="0"/>
    </xf>
    <xf numFmtId="0" fontId="122" fillId="0" borderId="0" xfId="0" applyFont="1" applyAlignment="1" applyProtection="1">
      <alignment horizontal="left"/>
      <protection/>
    </xf>
    <xf numFmtId="0" fontId="0" fillId="4" borderId="63" xfId="0" applyFill="1" applyBorder="1" applyAlignment="1" applyProtection="1">
      <alignment horizontal="left" vertical="center" wrapText="1"/>
      <protection/>
    </xf>
    <xf numFmtId="0" fontId="0" fillId="4" borderId="52" xfId="0" applyFill="1" applyBorder="1" applyAlignment="1" applyProtection="1">
      <alignment horizontal="left" vertical="center" wrapText="1"/>
      <protection/>
    </xf>
    <xf numFmtId="0" fontId="0" fillId="4" borderId="73" xfId="0" applyFill="1" applyBorder="1" applyAlignment="1" applyProtection="1">
      <alignment horizontal="left" vertical="center" wrapText="1"/>
      <protection/>
    </xf>
    <xf numFmtId="0" fontId="117" fillId="37" borderId="0" xfId="0" applyFont="1" applyFill="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142875</xdr:rowOff>
    </xdr:from>
    <xdr:to>
      <xdr:col>2</xdr:col>
      <xdr:colOff>923925</xdr:colOff>
      <xdr:row>6</xdr:row>
      <xdr:rowOff>47625</xdr:rowOff>
    </xdr:to>
    <xdr:sp>
      <xdr:nvSpPr>
        <xdr:cNvPr id="1" name="AutoShape 4"/>
        <xdr:cNvSpPr>
          <a:spLocks noChangeAspect="1"/>
        </xdr:cNvSpPr>
      </xdr:nvSpPr>
      <xdr:spPr>
        <a:xfrm>
          <a:off x="857250" y="142875"/>
          <a:ext cx="952500"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295275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80975" y="190500"/>
          <a:ext cx="10001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1257300</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28600"/>
          <a:ext cx="12382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thar.khalil\AppData\Local\Microsoft\Windows\Temporary%20Internet%20Files\Content.Outlook\R0FSLSQX\Copy%20of%202015-2016%203rd%20annual%20report_RN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thar.khalil\AppData\Local\Microsoft\Windows\Temporary%20Internet%20Files\Content.Outlook\R0FSLSQX\Copy%20of%202015-2016%203rd%20annual%20report_RNM%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s"/>
      <sheetName val=" Project Indicators"/>
      <sheetName val="Risk Assesment"/>
      <sheetName val="Rating"/>
      <sheetName val="Lessons Learned"/>
      <sheetName val="Results Tracker"/>
      <sheetName val="Units for Indicators"/>
      <sheetName val="Financial Annex"/>
      <sheetName val="Overview (2)"/>
      <sheetName val="Sheet1"/>
      <sheetName val="Sheet2"/>
    </sheetNames>
    <sheetDataSet>
      <sheetData sheetId="1">
        <row r="14">
          <cell r="F14">
            <v>24410.67</v>
          </cell>
        </row>
        <row r="15">
          <cell r="F15">
            <v>30017.07</v>
          </cell>
        </row>
        <row r="16">
          <cell r="F16">
            <v>373665.52</v>
          </cell>
        </row>
        <row r="17">
          <cell r="F17">
            <v>246222.59</v>
          </cell>
        </row>
        <row r="18">
          <cell r="F18">
            <v>62611.1</v>
          </cell>
        </row>
        <row r="19">
          <cell r="F19">
            <v>359247.93</v>
          </cell>
        </row>
        <row r="20">
          <cell r="F20">
            <v>19086.42</v>
          </cell>
        </row>
        <row r="21">
          <cell r="F21">
            <v>55915.64</v>
          </cell>
        </row>
        <row r="22">
          <cell r="F22">
            <v>13672.42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s"/>
      <sheetName val=" Project Indicators"/>
      <sheetName val="Risk Assesment"/>
      <sheetName val="Rating"/>
      <sheetName val="Lessons Learned"/>
      <sheetName val="Results Tracker"/>
      <sheetName val="Units for Indicators"/>
      <sheetName val="Financial Anne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har.khalil@wfp.org" TargetMode="External" /><Relationship Id="rId2" Type="http://schemas.openxmlformats.org/officeDocument/2006/relationships/hyperlink" Target="mailto:othmanelshiakh@gmail.com" TargetMode="External" /><Relationship Id="rId3" Type="http://schemas.openxmlformats.org/officeDocument/2006/relationships/hyperlink" Target="http://climatechange-eg.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othmanelshaikh@gmail.com" TargetMode="External" /><Relationship Id="rId2" Type="http://schemas.openxmlformats.org/officeDocument/2006/relationships/hyperlink" Target="mailto:ithar.khalil@wfp.org"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B13" sqref="B13"/>
    </sheetView>
  </sheetViews>
  <sheetFormatPr defaultColWidth="102.28125" defaultRowHeight="15"/>
  <cols>
    <col min="1" max="1" width="2.421875" style="1" customWidth="1"/>
    <col min="2" max="2" width="10.8515625" style="116" customWidth="1"/>
    <col min="3" max="3" width="14.8515625" style="116" customWidth="1"/>
    <col min="4" max="4" width="93.140625" style="1" customWidth="1"/>
    <col min="5" max="5" width="3.7109375" style="1" customWidth="1"/>
    <col min="6" max="6" width="9.140625" style="1" customWidth="1"/>
    <col min="7" max="7" width="12.28125" style="2" customWidth="1"/>
    <col min="8" max="8" width="14.7109375" style="2" hidden="1" customWidth="1"/>
    <col min="9" max="9" width="11.140625" style="2" hidden="1" customWidth="1"/>
    <col min="10" max="10" width="11.28125" style="2" hidden="1" customWidth="1"/>
    <col min="11" max="11" width="10.57421875" style="2" hidden="1" customWidth="1"/>
    <col min="12" max="12" width="8.28125" style="2" hidden="1" customWidth="1"/>
    <col min="13" max="13" width="6.8515625" style="2" hidden="1" customWidth="1"/>
    <col min="14" max="14" width="7.57421875" style="2" hidden="1" customWidth="1"/>
    <col min="15" max="15" width="10.28125" style="2" hidden="1" customWidth="1"/>
    <col min="16" max="16" width="12.003906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17"/>
      <c r="C2" s="118"/>
      <c r="D2" s="70"/>
      <c r="E2" s="71"/>
    </row>
    <row r="3" spans="2:5" ht="18" thickBot="1">
      <c r="B3" s="119"/>
      <c r="C3" s="120"/>
      <c r="D3" s="82" t="s">
        <v>243</v>
      </c>
      <c r="E3" s="73"/>
    </row>
    <row r="4" spans="2:5" ht="14.25" thickBot="1">
      <c r="B4" s="119"/>
      <c r="C4" s="120"/>
      <c r="D4" s="72"/>
      <c r="E4" s="73"/>
    </row>
    <row r="5" spans="2:5" ht="14.25" thickBot="1">
      <c r="B5" s="119"/>
      <c r="C5" s="123" t="s">
        <v>285</v>
      </c>
      <c r="D5" s="339" t="s">
        <v>872</v>
      </c>
      <c r="E5" s="73"/>
    </row>
    <row r="6" spans="2:16" s="3" customFormat="1" ht="14.25" thickBot="1">
      <c r="B6" s="121"/>
      <c r="C6" s="80"/>
      <c r="D6" s="45"/>
      <c r="E6" s="43"/>
      <c r="G6" s="2"/>
      <c r="H6" s="2"/>
      <c r="I6" s="2"/>
      <c r="J6" s="2"/>
      <c r="K6" s="2"/>
      <c r="L6" s="2"/>
      <c r="M6" s="2"/>
      <c r="N6" s="2"/>
      <c r="O6" s="2"/>
      <c r="P6" s="2"/>
    </row>
    <row r="7" spans="2:16" s="3" customFormat="1" ht="30.75" customHeight="1" thickBot="1">
      <c r="B7" s="121"/>
      <c r="C7" s="74" t="s">
        <v>212</v>
      </c>
      <c r="D7" s="12" t="s">
        <v>722</v>
      </c>
      <c r="E7" s="43"/>
      <c r="G7" s="2"/>
      <c r="H7" s="2"/>
      <c r="I7" s="2"/>
      <c r="J7" s="2"/>
      <c r="K7" s="2"/>
      <c r="L7" s="2"/>
      <c r="M7" s="2"/>
      <c r="N7" s="2"/>
      <c r="O7" s="2"/>
      <c r="P7" s="2"/>
    </row>
    <row r="8" spans="2:16" s="3" customFormat="1" ht="15" customHeight="1" hidden="1">
      <c r="B8" s="119"/>
      <c r="C8" s="120"/>
      <c r="D8" s="72" t="s">
        <v>723</v>
      </c>
      <c r="E8" s="43"/>
      <c r="G8" s="2"/>
      <c r="H8" s="2"/>
      <c r="I8" s="2"/>
      <c r="J8" s="2"/>
      <c r="K8" s="2"/>
      <c r="L8" s="2"/>
      <c r="M8" s="2"/>
      <c r="N8" s="2"/>
      <c r="O8" s="2"/>
      <c r="P8" s="2"/>
    </row>
    <row r="9" spans="2:16" s="3" customFormat="1" ht="13.5" hidden="1">
      <c r="B9" s="119"/>
      <c r="C9" s="120"/>
      <c r="D9" s="72"/>
      <c r="E9" s="43"/>
      <c r="G9" s="2"/>
      <c r="H9" s="2"/>
      <c r="I9" s="2"/>
      <c r="J9" s="2"/>
      <c r="K9" s="2"/>
      <c r="L9" s="2"/>
      <c r="M9" s="2"/>
      <c r="N9" s="2"/>
      <c r="O9" s="2"/>
      <c r="P9" s="2"/>
    </row>
    <row r="10" spans="2:16" s="3" customFormat="1" ht="13.5" hidden="1">
      <c r="B10" s="119"/>
      <c r="C10" s="120"/>
      <c r="D10" s="72"/>
      <c r="E10" s="43"/>
      <c r="G10" s="2"/>
      <c r="H10" s="2"/>
      <c r="I10" s="2"/>
      <c r="J10" s="2"/>
      <c r="K10" s="2"/>
      <c r="L10" s="2"/>
      <c r="M10" s="2"/>
      <c r="N10" s="2"/>
      <c r="O10" s="2"/>
      <c r="P10" s="2"/>
    </row>
    <row r="11" spans="2:16" s="3" customFormat="1" ht="13.5" hidden="1">
      <c r="B11" s="119"/>
      <c r="C11" s="120"/>
      <c r="D11" s="72"/>
      <c r="E11" s="43"/>
      <c r="G11" s="2"/>
      <c r="H11" s="2"/>
      <c r="I11" s="2"/>
      <c r="J11" s="2"/>
      <c r="K11" s="2"/>
      <c r="L11" s="2"/>
      <c r="M11" s="2"/>
      <c r="N11" s="2"/>
      <c r="O11" s="2"/>
      <c r="P11" s="2"/>
    </row>
    <row r="12" spans="2:16" s="3" customFormat="1" ht="14.25" thickBot="1">
      <c r="B12" s="121"/>
      <c r="C12" s="80"/>
      <c r="D12" s="45"/>
      <c r="E12" s="43"/>
      <c r="G12" s="2"/>
      <c r="H12" s="2"/>
      <c r="I12" s="2"/>
      <c r="J12" s="2"/>
      <c r="K12" s="2"/>
      <c r="L12" s="2"/>
      <c r="M12" s="2"/>
      <c r="N12" s="2"/>
      <c r="O12" s="2"/>
      <c r="P12" s="2"/>
    </row>
    <row r="13" spans="2:16" s="3" customFormat="1" ht="264.75" customHeight="1" thickBot="1">
      <c r="B13" s="121"/>
      <c r="C13" s="75" t="s">
        <v>0</v>
      </c>
      <c r="D13" s="12" t="s">
        <v>724</v>
      </c>
      <c r="E13" s="43"/>
      <c r="G13" s="2"/>
      <c r="H13" s="2"/>
      <c r="I13" s="2"/>
      <c r="J13" s="2"/>
      <c r="K13" s="2"/>
      <c r="L13" s="2"/>
      <c r="M13" s="2"/>
      <c r="N13" s="2"/>
      <c r="O13" s="2"/>
      <c r="P13" s="2"/>
    </row>
    <row r="14" spans="2:16" s="3" customFormat="1" ht="14.25" thickBot="1">
      <c r="B14" s="121"/>
      <c r="C14" s="80"/>
      <c r="D14" s="45"/>
      <c r="E14" s="43"/>
      <c r="G14" s="2"/>
      <c r="H14" s="2" t="s">
        <v>1</v>
      </c>
      <c r="I14" s="2" t="s">
        <v>2</v>
      </c>
      <c r="J14" s="2"/>
      <c r="K14" s="2" t="s">
        <v>3</v>
      </c>
      <c r="L14" s="2" t="s">
        <v>4</v>
      </c>
      <c r="M14" s="2" t="s">
        <v>5</v>
      </c>
      <c r="N14" s="2" t="s">
        <v>6</v>
      </c>
      <c r="O14" s="2" t="s">
        <v>7</v>
      </c>
      <c r="P14" s="2" t="s">
        <v>8</v>
      </c>
    </row>
    <row r="15" spans="2:16" s="3" customFormat="1" ht="13.5">
      <c r="B15" s="121"/>
      <c r="C15" s="76" t="s">
        <v>202</v>
      </c>
      <c r="D15" s="13"/>
      <c r="E15" s="43"/>
      <c r="G15" s="2"/>
      <c r="H15" s="4" t="s">
        <v>9</v>
      </c>
      <c r="I15" s="2" t="s">
        <v>10</v>
      </c>
      <c r="J15" s="2" t="s">
        <v>11</v>
      </c>
      <c r="K15" s="2" t="s">
        <v>12</v>
      </c>
      <c r="L15" s="2">
        <v>1</v>
      </c>
      <c r="M15" s="2">
        <v>1</v>
      </c>
      <c r="N15" s="2" t="s">
        <v>13</v>
      </c>
      <c r="O15" s="2" t="s">
        <v>14</v>
      </c>
      <c r="P15" s="2" t="s">
        <v>15</v>
      </c>
    </row>
    <row r="16" spans="2:16" s="3" customFormat="1" ht="29.25" customHeight="1">
      <c r="B16" s="419" t="s">
        <v>273</v>
      </c>
      <c r="C16" s="420"/>
      <c r="D16" s="14" t="s">
        <v>725</v>
      </c>
      <c r="E16" s="43"/>
      <c r="G16" s="2"/>
      <c r="H16" s="4" t="s">
        <v>16</v>
      </c>
      <c r="I16" s="2" t="s">
        <v>17</v>
      </c>
      <c r="J16" s="2" t="s">
        <v>18</v>
      </c>
      <c r="K16" s="2" t="s">
        <v>19</v>
      </c>
      <c r="L16" s="2">
        <v>2</v>
      </c>
      <c r="M16" s="2">
        <v>2</v>
      </c>
      <c r="N16" s="2" t="s">
        <v>20</v>
      </c>
      <c r="O16" s="2" t="s">
        <v>21</v>
      </c>
      <c r="P16" s="2" t="s">
        <v>22</v>
      </c>
    </row>
    <row r="17" spans="2:16" s="3" customFormat="1" ht="13.5">
      <c r="B17" s="121"/>
      <c r="C17" s="76" t="s">
        <v>208</v>
      </c>
      <c r="D17" s="14" t="s">
        <v>726</v>
      </c>
      <c r="E17" s="43"/>
      <c r="G17" s="2"/>
      <c r="H17" s="4" t="s">
        <v>23</v>
      </c>
      <c r="I17" s="2" t="s">
        <v>24</v>
      </c>
      <c r="J17" s="2"/>
      <c r="K17" s="2" t="s">
        <v>25</v>
      </c>
      <c r="L17" s="2">
        <v>3</v>
      </c>
      <c r="M17" s="2">
        <v>3</v>
      </c>
      <c r="N17" s="2" t="s">
        <v>26</v>
      </c>
      <c r="O17" s="2" t="s">
        <v>27</v>
      </c>
      <c r="P17" s="2" t="s">
        <v>28</v>
      </c>
    </row>
    <row r="18" spans="2:16" s="3" customFormat="1" ht="14.25" thickBot="1">
      <c r="B18" s="122"/>
      <c r="C18" s="75" t="s">
        <v>203</v>
      </c>
      <c r="D18" s="114" t="s">
        <v>667</v>
      </c>
      <c r="E18" s="43"/>
      <c r="G18" s="2"/>
      <c r="H18" s="4" t="s">
        <v>29</v>
      </c>
      <c r="I18" s="2"/>
      <c r="J18" s="2"/>
      <c r="K18" s="2" t="s">
        <v>30</v>
      </c>
      <c r="L18" s="2">
        <v>5</v>
      </c>
      <c r="M18" s="2">
        <v>5</v>
      </c>
      <c r="N18" s="2" t="s">
        <v>31</v>
      </c>
      <c r="O18" s="2" t="s">
        <v>32</v>
      </c>
      <c r="P18" s="2" t="s">
        <v>33</v>
      </c>
    </row>
    <row r="19" spans="2:16" s="3" customFormat="1" ht="44.25" customHeight="1" thickBot="1">
      <c r="B19" s="422" t="s">
        <v>204</v>
      </c>
      <c r="C19" s="423"/>
      <c r="D19" s="115" t="s">
        <v>727</v>
      </c>
      <c r="E19" s="43"/>
      <c r="G19" s="2"/>
      <c r="H19" s="4" t="s">
        <v>34</v>
      </c>
      <c r="I19" s="2"/>
      <c r="J19" s="2"/>
      <c r="K19" s="2" t="s">
        <v>35</v>
      </c>
      <c r="L19" s="2"/>
      <c r="M19" s="2"/>
      <c r="N19" s="2"/>
      <c r="O19" s="2" t="s">
        <v>36</v>
      </c>
      <c r="P19" s="2" t="s">
        <v>37</v>
      </c>
    </row>
    <row r="20" spans="2:14" s="3" customFormat="1" ht="13.5">
      <c r="B20" s="121"/>
      <c r="C20" s="75"/>
      <c r="D20" s="45"/>
      <c r="E20" s="73"/>
      <c r="F20" s="4"/>
      <c r="G20" s="2"/>
      <c r="H20" s="2"/>
      <c r="J20" s="2"/>
      <c r="K20" s="2"/>
      <c r="L20" s="2"/>
      <c r="M20" s="2" t="s">
        <v>38</v>
      </c>
      <c r="N20" s="2" t="s">
        <v>728</v>
      </c>
    </row>
    <row r="21" spans="2:14" s="3" customFormat="1" ht="13.5">
      <c r="B21" s="121"/>
      <c r="C21" s="123" t="s">
        <v>207</v>
      </c>
      <c r="D21" s="45"/>
      <c r="E21" s="73"/>
      <c r="F21" s="4"/>
      <c r="G21" s="2"/>
      <c r="H21" s="2"/>
      <c r="J21" s="2"/>
      <c r="K21" s="2"/>
      <c r="L21" s="2"/>
      <c r="M21" s="2" t="s">
        <v>39</v>
      </c>
      <c r="N21" s="2" t="s">
        <v>40</v>
      </c>
    </row>
    <row r="22" spans="2:16" s="3" customFormat="1" ht="14.25" thickBot="1">
      <c r="B22" s="121"/>
      <c r="C22" s="124" t="s">
        <v>210</v>
      </c>
      <c r="D22" s="45"/>
      <c r="E22" s="43"/>
      <c r="G22" s="2"/>
      <c r="H22" s="4" t="s">
        <v>41</v>
      </c>
      <c r="I22" s="2"/>
      <c r="J22" s="2"/>
      <c r="L22" s="2"/>
      <c r="M22" s="2"/>
      <c r="N22" s="2"/>
      <c r="O22" s="2" t="s">
        <v>42</v>
      </c>
      <c r="P22" s="2" t="s">
        <v>43</v>
      </c>
    </row>
    <row r="23" spans="2:16" s="3" customFormat="1" ht="13.5">
      <c r="B23" s="419" t="s">
        <v>209</v>
      </c>
      <c r="C23" s="420"/>
      <c r="D23" s="424" t="s">
        <v>729</v>
      </c>
      <c r="E23" s="43"/>
      <c r="G23" s="2"/>
      <c r="H23" s="4"/>
      <c r="I23" s="2"/>
      <c r="J23" s="2"/>
      <c r="L23" s="2"/>
      <c r="M23" s="2"/>
      <c r="N23" s="2"/>
      <c r="O23" s="2"/>
      <c r="P23" s="2"/>
    </row>
    <row r="24" spans="2:16" s="3" customFormat="1" ht="4.5" customHeight="1">
      <c r="B24" s="419"/>
      <c r="C24" s="420"/>
      <c r="D24" s="425"/>
      <c r="E24" s="43"/>
      <c r="G24" s="2"/>
      <c r="H24" s="4"/>
      <c r="I24" s="2"/>
      <c r="J24" s="2"/>
      <c r="L24" s="2"/>
      <c r="M24" s="2"/>
      <c r="N24" s="2"/>
      <c r="O24" s="2"/>
      <c r="P24" s="2"/>
    </row>
    <row r="25" spans="2:15" s="3" customFormat="1" ht="27.75" customHeight="1">
      <c r="B25" s="419" t="s">
        <v>279</v>
      </c>
      <c r="C25" s="420"/>
      <c r="D25" s="16" t="s">
        <v>730</v>
      </c>
      <c r="E25" s="43"/>
      <c r="F25" s="2"/>
      <c r="G25" s="4"/>
      <c r="H25" s="2"/>
      <c r="I25" s="2"/>
      <c r="K25" s="2"/>
      <c r="L25" s="2"/>
      <c r="M25" s="2"/>
      <c r="N25" s="2" t="s">
        <v>44</v>
      </c>
      <c r="O25" s="2" t="s">
        <v>45</v>
      </c>
    </row>
    <row r="26" spans="2:15" s="3" customFormat="1" ht="3" customHeight="1" thickBot="1">
      <c r="B26" s="419" t="s">
        <v>211</v>
      </c>
      <c r="C26" s="420"/>
      <c r="D26" s="16" t="s">
        <v>731</v>
      </c>
      <c r="E26" s="43"/>
      <c r="F26" s="2"/>
      <c r="G26" s="4"/>
      <c r="H26" s="2"/>
      <c r="I26" s="2"/>
      <c r="K26" s="2"/>
      <c r="L26" s="2"/>
      <c r="M26" s="2"/>
      <c r="N26" s="2" t="s">
        <v>46</v>
      </c>
      <c r="O26" s="2" t="s">
        <v>47</v>
      </c>
    </row>
    <row r="27" spans="2:15" s="3" customFormat="1" ht="28.5" customHeight="1" hidden="1" thickBot="1">
      <c r="B27" s="419" t="s">
        <v>278</v>
      </c>
      <c r="C27" s="420"/>
      <c r="D27" s="16" t="s">
        <v>732</v>
      </c>
      <c r="E27" s="77"/>
      <c r="F27" s="2"/>
      <c r="G27" s="4"/>
      <c r="H27" s="2"/>
      <c r="I27" s="2"/>
      <c r="J27" s="2"/>
      <c r="K27" s="2"/>
      <c r="L27" s="2"/>
      <c r="M27" s="2"/>
      <c r="N27" s="2"/>
      <c r="O27" s="2"/>
    </row>
    <row r="28" spans="2:15" s="3" customFormat="1" ht="15" hidden="1" thickBot="1">
      <c r="B28" s="121"/>
      <c r="C28" s="76" t="s">
        <v>281</v>
      </c>
      <c r="D28" s="340" t="s">
        <v>733</v>
      </c>
      <c r="E28" s="43"/>
      <c r="F28" s="2"/>
      <c r="G28" s="4"/>
      <c r="H28" s="2"/>
      <c r="I28" s="2"/>
      <c r="J28" s="2"/>
      <c r="K28" s="2"/>
      <c r="L28" s="2"/>
      <c r="M28" s="2"/>
      <c r="N28" s="2"/>
      <c r="O28" s="2"/>
    </row>
    <row r="29" spans="2:15" s="3" customFormat="1" ht="14.25" hidden="1" thickBot="1">
      <c r="B29" s="121"/>
      <c r="C29" s="80"/>
      <c r="D29" s="78"/>
      <c r="E29" s="43"/>
      <c r="F29" s="2"/>
      <c r="G29" s="4"/>
      <c r="H29" s="2"/>
      <c r="I29" s="2"/>
      <c r="J29" s="2"/>
      <c r="K29" s="2"/>
      <c r="L29" s="2"/>
      <c r="M29" s="2"/>
      <c r="N29" s="2"/>
      <c r="O29" s="2"/>
    </row>
    <row r="30" spans="2:16" s="3" customFormat="1" ht="14.25" hidden="1" thickBot="1">
      <c r="B30" s="121"/>
      <c r="C30" s="80"/>
      <c r="D30" s="79" t="s">
        <v>48</v>
      </c>
      <c r="E30" s="43"/>
      <c r="G30" s="2"/>
      <c r="H30" s="4" t="s">
        <v>49</v>
      </c>
      <c r="I30" s="2"/>
      <c r="J30" s="2"/>
      <c r="K30" s="2"/>
      <c r="L30" s="2"/>
      <c r="M30" s="2"/>
      <c r="N30" s="2"/>
      <c r="O30" s="2"/>
      <c r="P30" s="2"/>
    </row>
    <row r="31" spans="2:16" s="3" customFormat="1" ht="409.5" customHeight="1" thickBot="1">
      <c r="B31" s="121"/>
      <c r="C31" s="80"/>
      <c r="D31" s="17" t="s">
        <v>871</v>
      </c>
      <c r="E31" s="43"/>
      <c r="F31" s="5"/>
      <c r="G31" s="2"/>
      <c r="H31" s="4" t="s">
        <v>50</v>
      </c>
      <c r="I31" s="2"/>
      <c r="J31" s="2"/>
      <c r="K31" s="2"/>
      <c r="L31" s="2"/>
      <c r="M31" s="2"/>
      <c r="N31" s="2"/>
      <c r="O31" s="2"/>
      <c r="P31" s="2"/>
    </row>
    <row r="32" spans="2:16" s="3" customFormat="1" ht="32.25" customHeight="1" thickBot="1">
      <c r="B32" s="419" t="s">
        <v>51</v>
      </c>
      <c r="C32" s="421"/>
      <c r="D32" s="45"/>
      <c r="E32" s="43"/>
      <c r="G32" s="2"/>
      <c r="H32" s="4" t="s">
        <v>52</v>
      </c>
      <c r="I32" s="2"/>
      <c r="J32" s="2"/>
      <c r="K32" s="2"/>
      <c r="L32" s="2"/>
      <c r="M32" s="2"/>
      <c r="N32" s="2"/>
      <c r="O32" s="2"/>
      <c r="P32" s="2"/>
    </row>
    <row r="33" spans="2:16" s="3" customFormat="1" ht="17.25" customHeight="1" thickBot="1">
      <c r="B33" s="121"/>
      <c r="C33" s="80"/>
      <c r="D33" s="341" t="s">
        <v>734</v>
      </c>
      <c r="E33" s="43"/>
      <c r="G33" s="2"/>
      <c r="H33" s="4" t="s">
        <v>53</v>
      </c>
      <c r="I33" s="2"/>
      <c r="J33" s="2"/>
      <c r="K33" s="2"/>
      <c r="L33" s="2"/>
      <c r="M33" s="2"/>
      <c r="N33" s="2"/>
      <c r="O33" s="2"/>
      <c r="P33" s="2"/>
    </row>
    <row r="34" spans="2:16" s="3" customFormat="1" ht="13.5">
      <c r="B34" s="121"/>
      <c r="C34" s="80"/>
      <c r="D34" s="45"/>
      <c r="E34" s="43"/>
      <c r="F34" s="5"/>
      <c r="G34" s="2"/>
      <c r="H34" s="4" t="s">
        <v>54</v>
      </c>
      <c r="I34" s="2"/>
      <c r="J34" s="2"/>
      <c r="K34" s="2"/>
      <c r="L34" s="2"/>
      <c r="M34" s="2"/>
      <c r="N34" s="2"/>
      <c r="O34" s="2"/>
      <c r="P34" s="2"/>
    </row>
    <row r="35" spans="2:16" s="3" customFormat="1" ht="13.5">
      <c r="B35" s="121"/>
      <c r="C35" s="125" t="s">
        <v>55</v>
      </c>
      <c r="D35" s="45"/>
      <c r="E35" s="43"/>
      <c r="G35" s="2"/>
      <c r="H35" s="4" t="s">
        <v>56</v>
      </c>
      <c r="I35" s="2"/>
      <c r="J35" s="2"/>
      <c r="K35" s="2"/>
      <c r="L35" s="2"/>
      <c r="M35" s="2"/>
      <c r="N35" s="2"/>
      <c r="O35" s="2"/>
      <c r="P35" s="2"/>
    </row>
    <row r="36" spans="2:16" s="3" customFormat="1" ht="31.5" customHeight="1" thickBot="1">
      <c r="B36" s="419" t="s">
        <v>57</v>
      </c>
      <c r="C36" s="421"/>
      <c r="D36" s="45"/>
      <c r="E36" s="43"/>
      <c r="G36" s="2"/>
      <c r="H36" s="4" t="s">
        <v>58</v>
      </c>
      <c r="I36" s="2"/>
      <c r="J36" s="2"/>
      <c r="K36" s="2"/>
      <c r="L36" s="2"/>
      <c r="M36" s="2"/>
      <c r="N36" s="2"/>
      <c r="O36" s="2"/>
      <c r="P36" s="2"/>
    </row>
    <row r="37" spans="2:16" s="3" customFormat="1" ht="13.5">
      <c r="B37" s="121"/>
      <c r="C37" s="80" t="s">
        <v>59</v>
      </c>
      <c r="D37" s="18" t="s">
        <v>735</v>
      </c>
      <c r="E37" s="43"/>
      <c r="G37" s="2"/>
      <c r="H37" s="4" t="s">
        <v>60</v>
      </c>
      <c r="I37" s="2"/>
      <c r="J37" s="2"/>
      <c r="K37" s="2"/>
      <c r="L37" s="2"/>
      <c r="M37" s="2"/>
      <c r="N37" s="2"/>
      <c r="O37" s="2"/>
      <c r="P37" s="2"/>
    </row>
    <row r="38" spans="2:16" s="3" customFormat="1" ht="14.25">
      <c r="B38" s="121"/>
      <c r="C38" s="80" t="s">
        <v>61</v>
      </c>
      <c r="D38" s="342" t="s">
        <v>736</v>
      </c>
      <c r="E38" s="43"/>
      <c r="G38" s="2"/>
      <c r="H38" s="4" t="s">
        <v>62</v>
      </c>
      <c r="I38" s="2"/>
      <c r="J38" s="2"/>
      <c r="K38" s="2"/>
      <c r="L38" s="2"/>
      <c r="M38" s="2"/>
      <c r="N38" s="2"/>
      <c r="O38" s="2"/>
      <c r="P38" s="2"/>
    </row>
    <row r="39" spans="2:16" s="3" customFormat="1" ht="14.25" thickBot="1">
      <c r="B39" s="121"/>
      <c r="C39" s="80" t="s">
        <v>63</v>
      </c>
      <c r="D39" s="19"/>
      <c r="E39" s="43"/>
      <c r="G39" s="2"/>
      <c r="H39" s="4" t="s">
        <v>64</v>
      </c>
      <c r="I39" s="2"/>
      <c r="J39" s="2"/>
      <c r="K39" s="2"/>
      <c r="L39" s="2"/>
      <c r="M39" s="2"/>
      <c r="N39" s="2"/>
      <c r="O39" s="2"/>
      <c r="P39" s="2"/>
    </row>
    <row r="40" spans="2:16" s="3" customFormat="1" ht="15" customHeight="1" thickBot="1">
      <c r="B40" s="121"/>
      <c r="C40" s="76" t="s">
        <v>206</v>
      </c>
      <c r="D40" s="45"/>
      <c r="E40" s="43"/>
      <c r="G40" s="2"/>
      <c r="H40" s="4" t="s">
        <v>65</v>
      </c>
      <c r="I40" s="2"/>
      <c r="J40" s="2"/>
      <c r="K40" s="2"/>
      <c r="L40" s="2"/>
      <c r="M40" s="2"/>
      <c r="N40" s="2"/>
      <c r="O40" s="2"/>
      <c r="P40" s="2"/>
    </row>
    <row r="41" spans="2:16" s="3" customFormat="1" ht="27.75">
      <c r="B41" s="121"/>
      <c r="C41" s="80" t="s">
        <v>59</v>
      </c>
      <c r="D41" s="343" t="s">
        <v>737</v>
      </c>
      <c r="E41" s="43"/>
      <c r="G41" s="2"/>
      <c r="H41" s="4" t="s">
        <v>645</v>
      </c>
      <c r="I41" s="2"/>
      <c r="J41" s="2"/>
      <c r="K41" s="2"/>
      <c r="L41" s="2"/>
      <c r="M41" s="2"/>
      <c r="N41" s="2"/>
      <c r="O41" s="2"/>
      <c r="P41" s="2"/>
    </row>
    <row r="42" spans="2:16" s="3" customFormat="1" ht="13.5">
      <c r="B42" s="121"/>
      <c r="C42" s="80" t="s">
        <v>61</v>
      </c>
      <c r="D42" s="15" t="s">
        <v>738</v>
      </c>
      <c r="E42" s="43"/>
      <c r="G42" s="2"/>
      <c r="H42" s="4" t="s">
        <v>66</v>
      </c>
      <c r="I42" s="2"/>
      <c r="J42" s="2"/>
      <c r="K42" s="2"/>
      <c r="L42" s="2"/>
      <c r="M42" s="2"/>
      <c r="N42" s="2"/>
      <c r="O42" s="2"/>
      <c r="P42" s="2"/>
    </row>
    <row r="43" spans="2:16" s="3" customFormat="1" ht="14.25" thickBot="1">
      <c r="B43" s="121"/>
      <c r="C43" s="80" t="s">
        <v>63</v>
      </c>
      <c r="D43" s="19"/>
      <c r="E43" s="43"/>
      <c r="G43" s="2"/>
      <c r="H43" s="4" t="s">
        <v>67</v>
      </c>
      <c r="I43" s="2"/>
      <c r="J43" s="2"/>
      <c r="K43" s="2"/>
      <c r="L43" s="2"/>
      <c r="M43" s="2"/>
      <c r="N43" s="2"/>
      <c r="O43" s="2"/>
      <c r="P43" s="2"/>
    </row>
    <row r="44" spans="2:16" s="3" customFormat="1" ht="14.25" thickBot="1">
      <c r="B44" s="121"/>
      <c r="C44" s="76" t="s">
        <v>280</v>
      </c>
      <c r="D44" s="45"/>
      <c r="E44" s="43"/>
      <c r="G44" s="2"/>
      <c r="H44" s="4" t="s">
        <v>68</v>
      </c>
      <c r="I44" s="2"/>
      <c r="J44" s="2"/>
      <c r="K44" s="2"/>
      <c r="L44" s="2"/>
      <c r="M44" s="2"/>
      <c r="N44" s="2"/>
      <c r="O44" s="2"/>
      <c r="P44" s="2"/>
    </row>
    <row r="45" spans="2:16" s="3" customFormat="1" ht="13.5">
      <c r="B45" s="121"/>
      <c r="C45" s="80" t="s">
        <v>59</v>
      </c>
      <c r="D45" s="344" t="s">
        <v>739</v>
      </c>
      <c r="E45" s="43"/>
      <c r="G45" s="2"/>
      <c r="H45" s="4" t="s">
        <v>69</v>
      </c>
      <c r="I45" s="2"/>
      <c r="J45" s="2"/>
      <c r="K45" s="2"/>
      <c r="L45" s="2"/>
      <c r="M45" s="2"/>
      <c r="N45" s="2"/>
      <c r="O45" s="2"/>
      <c r="P45" s="2"/>
    </row>
    <row r="46" spans="2:16" s="3" customFormat="1" ht="14.25">
      <c r="B46" s="121"/>
      <c r="C46" s="80" t="s">
        <v>61</v>
      </c>
      <c r="D46" s="345" t="s">
        <v>715</v>
      </c>
      <c r="E46" s="43"/>
      <c r="G46" s="2"/>
      <c r="H46" s="4" t="s">
        <v>70</v>
      </c>
      <c r="I46" s="2"/>
      <c r="J46" s="2"/>
      <c r="K46" s="2"/>
      <c r="L46" s="2"/>
      <c r="M46" s="2"/>
      <c r="N46" s="2"/>
      <c r="O46" s="2"/>
      <c r="P46" s="2"/>
    </row>
    <row r="47" spans="1:8" ht="14.25" thickBot="1">
      <c r="A47" s="3"/>
      <c r="B47" s="121"/>
      <c r="C47" s="80" t="s">
        <v>63</v>
      </c>
      <c r="D47" s="19"/>
      <c r="E47" s="43"/>
      <c r="H47" s="4" t="s">
        <v>71</v>
      </c>
    </row>
    <row r="48" spans="2:8" ht="14.25" thickBot="1">
      <c r="B48" s="121"/>
      <c r="C48" s="76" t="s">
        <v>205</v>
      </c>
      <c r="D48" s="45"/>
      <c r="E48" s="43"/>
      <c r="H48" s="4" t="s">
        <v>72</v>
      </c>
    </row>
    <row r="49" spans="2:8" ht="13.5">
      <c r="B49" s="121"/>
      <c r="C49" s="80" t="s">
        <v>59</v>
      </c>
      <c r="D49" s="18" t="s">
        <v>740</v>
      </c>
      <c r="E49" s="43"/>
      <c r="H49" s="4" t="s">
        <v>73</v>
      </c>
    </row>
    <row r="50" spans="2:8" ht="13.5">
      <c r="B50" s="121"/>
      <c r="C50" s="80" t="s">
        <v>61</v>
      </c>
      <c r="D50" s="15" t="s">
        <v>741</v>
      </c>
      <c r="E50" s="43"/>
      <c r="H50" s="4" t="s">
        <v>74</v>
      </c>
    </row>
    <row r="51" spans="2:8" ht="14.25" thickBot="1">
      <c r="B51" s="121"/>
      <c r="C51" s="80" t="s">
        <v>63</v>
      </c>
      <c r="D51" s="19"/>
      <c r="E51" s="43"/>
      <c r="H51" s="4" t="s">
        <v>75</v>
      </c>
    </row>
    <row r="52" spans="2:8" ht="14.25" thickBot="1">
      <c r="B52" s="121"/>
      <c r="C52" s="76" t="s">
        <v>205</v>
      </c>
      <c r="D52" s="45"/>
      <c r="E52" s="43"/>
      <c r="H52" s="4" t="s">
        <v>76</v>
      </c>
    </row>
    <row r="53" spans="2:8" ht="13.5">
      <c r="B53" s="121"/>
      <c r="C53" s="80" t="s">
        <v>59</v>
      </c>
      <c r="D53" s="18"/>
      <c r="E53" s="43"/>
      <c r="H53" s="4" t="s">
        <v>77</v>
      </c>
    </row>
    <row r="54" spans="2:8" ht="13.5">
      <c r="B54" s="121"/>
      <c r="C54" s="80" t="s">
        <v>61</v>
      </c>
      <c r="D54" s="15"/>
      <c r="E54" s="43"/>
      <c r="H54" s="4" t="s">
        <v>78</v>
      </c>
    </row>
    <row r="55" spans="2:8" ht="14.25" thickBot="1">
      <c r="B55" s="121"/>
      <c r="C55" s="80" t="s">
        <v>63</v>
      </c>
      <c r="D55" s="19"/>
      <c r="E55" s="43"/>
      <c r="H55" s="4" t="s">
        <v>79</v>
      </c>
    </row>
    <row r="56" spans="2:8" ht="14.25" thickBot="1">
      <c r="B56" s="121"/>
      <c r="C56" s="76" t="s">
        <v>205</v>
      </c>
      <c r="D56" s="45"/>
      <c r="E56" s="43"/>
      <c r="H56" s="4" t="s">
        <v>80</v>
      </c>
    </row>
    <row r="57" spans="2:8" ht="13.5">
      <c r="B57" s="121"/>
      <c r="C57" s="80" t="s">
        <v>59</v>
      </c>
      <c r="D57" s="18"/>
      <c r="E57" s="43"/>
      <c r="H57" s="4" t="s">
        <v>81</v>
      </c>
    </row>
    <row r="58" spans="2:8" ht="13.5">
      <c r="B58" s="121"/>
      <c r="C58" s="80" t="s">
        <v>61</v>
      </c>
      <c r="D58" s="15"/>
      <c r="E58" s="43"/>
      <c r="H58" s="4" t="s">
        <v>82</v>
      </c>
    </row>
    <row r="59" spans="2:8" ht="14.25" thickBot="1">
      <c r="B59" s="121"/>
      <c r="C59" s="80" t="s">
        <v>63</v>
      </c>
      <c r="D59" s="19"/>
      <c r="E59" s="43"/>
      <c r="H59" s="4" t="s">
        <v>83</v>
      </c>
    </row>
    <row r="60" spans="2:8" ht="14.25" thickBot="1">
      <c r="B60" s="126"/>
      <c r="C60" s="127"/>
      <c r="D60" s="81"/>
      <c r="E60" s="51"/>
      <c r="H60" s="4" t="s">
        <v>84</v>
      </c>
    </row>
    <row r="61" ht="13.5">
      <c r="H61" s="4" t="s">
        <v>85</v>
      </c>
    </row>
    <row r="62" ht="13.5">
      <c r="H62" s="4" t="s">
        <v>86</v>
      </c>
    </row>
    <row r="63" ht="13.5">
      <c r="H63" s="4" t="s">
        <v>87</v>
      </c>
    </row>
    <row r="64" ht="13.5">
      <c r="H64" s="4" t="s">
        <v>88</v>
      </c>
    </row>
    <row r="65" ht="13.5">
      <c r="H65" s="4" t="s">
        <v>89</v>
      </c>
    </row>
    <row r="66" ht="13.5">
      <c r="H66" s="4" t="s">
        <v>90</v>
      </c>
    </row>
    <row r="67" ht="13.5">
      <c r="H67" s="4" t="s">
        <v>91</v>
      </c>
    </row>
    <row r="68" ht="13.5">
      <c r="H68" s="4" t="s">
        <v>92</v>
      </c>
    </row>
    <row r="69" ht="13.5">
      <c r="H69" s="4" t="s">
        <v>93</v>
      </c>
    </row>
    <row r="70" ht="13.5">
      <c r="H70" s="4" t="s">
        <v>94</v>
      </c>
    </row>
    <row r="71" ht="13.5">
      <c r="H71" s="4" t="s">
        <v>95</v>
      </c>
    </row>
    <row r="72" ht="13.5">
      <c r="H72" s="4" t="s">
        <v>96</v>
      </c>
    </row>
    <row r="73" ht="13.5">
      <c r="H73" s="4" t="s">
        <v>97</v>
      </c>
    </row>
    <row r="74" ht="13.5">
      <c r="H74" s="4" t="s">
        <v>98</v>
      </c>
    </row>
    <row r="75" ht="13.5">
      <c r="H75" s="4" t="s">
        <v>99</v>
      </c>
    </row>
    <row r="76" ht="13.5">
      <c r="H76" s="4" t="s">
        <v>100</v>
      </c>
    </row>
    <row r="77" ht="13.5">
      <c r="H77" s="4" t="s">
        <v>101</v>
      </c>
    </row>
    <row r="78" ht="13.5">
      <c r="H78" s="4" t="s">
        <v>102</v>
      </c>
    </row>
    <row r="79" ht="13.5">
      <c r="H79" s="4" t="s">
        <v>103</v>
      </c>
    </row>
    <row r="80" ht="13.5">
      <c r="H80" s="4" t="s">
        <v>104</v>
      </c>
    </row>
    <row r="81" ht="13.5">
      <c r="H81" s="4" t="s">
        <v>105</v>
      </c>
    </row>
    <row r="82" ht="13.5">
      <c r="H82" s="4" t="s">
        <v>106</v>
      </c>
    </row>
    <row r="83" ht="13.5">
      <c r="H83" s="4" t="s">
        <v>107</v>
      </c>
    </row>
    <row r="84" ht="13.5">
      <c r="H84" s="4" t="s">
        <v>108</v>
      </c>
    </row>
    <row r="85" ht="13.5">
      <c r="H85" s="4" t="s">
        <v>109</v>
      </c>
    </row>
    <row r="86" ht="13.5">
      <c r="H86" s="4" t="s">
        <v>110</v>
      </c>
    </row>
    <row r="87" ht="13.5">
      <c r="H87" s="4" t="s">
        <v>111</v>
      </c>
    </row>
    <row r="88" ht="13.5">
      <c r="H88" s="4" t="s">
        <v>112</v>
      </c>
    </row>
    <row r="89" ht="13.5">
      <c r="H89" s="4" t="s">
        <v>113</v>
      </c>
    </row>
    <row r="90" ht="13.5">
      <c r="H90" s="4" t="s">
        <v>114</v>
      </c>
    </row>
    <row r="91" ht="13.5">
      <c r="H91" s="4" t="s">
        <v>115</v>
      </c>
    </row>
    <row r="92" ht="13.5">
      <c r="H92" s="4" t="s">
        <v>116</v>
      </c>
    </row>
    <row r="93" ht="13.5">
      <c r="H93" s="4" t="s">
        <v>117</v>
      </c>
    </row>
    <row r="94" ht="13.5">
      <c r="H94" s="4" t="s">
        <v>118</v>
      </c>
    </row>
    <row r="95" ht="13.5">
      <c r="H95" s="4" t="s">
        <v>119</v>
      </c>
    </row>
    <row r="96" ht="13.5">
      <c r="H96" s="4" t="s">
        <v>120</v>
      </c>
    </row>
    <row r="97" ht="13.5">
      <c r="H97" s="4" t="s">
        <v>121</v>
      </c>
    </row>
    <row r="98" ht="13.5">
      <c r="H98" s="4" t="s">
        <v>122</v>
      </c>
    </row>
    <row r="99" ht="13.5">
      <c r="H99" s="4" t="s">
        <v>123</v>
      </c>
    </row>
    <row r="100" ht="13.5">
      <c r="H100" s="4" t="s">
        <v>124</v>
      </c>
    </row>
    <row r="101" ht="13.5">
      <c r="H101" s="4" t="s">
        <v>125</v>
      </c>
    </row>
    <row r="102" ht="13.5">
      <c r="H102" s="4" t="s">
        <v>126</v>
      </c>
    </row>
    <row r="103" ht="13.5">
      <c r="H103" s="4" t="s">
        <v>127</v>
      </c>
    </row>
    <row r="104" ht="13.5">
      <c r="H104" s="4" t="s">
        <v>128</v>
      </c>
    </row>
    <row r="105" ht="13.5">
      <c r="H105" s="4" t="s">
        <v>129</v>
      </c>
    </row>
    <row r="106" ht="13.5">
      <c r="H106" s="4" t="s">
        <v>130</v>
      </c>
    </row>
    <row r="107" ht="13.5">
      <c r="H107" s="4" t="s">
        <v>131</v>
      </c>
    </row>
    <row r="108" ht="13.5">
      <c r="H108" s="4" t="s">
        <v>132</v>
      </c>
    </row>
    <row r="109" ht="13.5">
      <c r="H109" s="4" t="s">
        <v>133</v>
      </c>
    </row>
    <row r="110" ht="13.5">
      <c r="H110" s="4" t="s">
        <v>134</v>
      </c>
    </row>
    <row r="111" ht="13.5">
      <c r="H111" s="4" t="s">
        <v>135</v>
      </c>
    </row>
    <row r="112" ht="13.5">
      <c r="H112" s="4" t="s">
        <v>136</v>
      </c>
    </row>
    <row r="113" ht="13.5">
      <c r="H113" s="4" t="s">
        <v>137</v>
      </c>
    </row>
    <row r="114" ht="13.5">
      <c r="H114" s="4" t="s">
        <v>138</v>
      </c>
    </row>
    <row r="115" ht="13.5">
      <c r="H115" s="4" t="s">
        <v>139</v>
      </c>
    </row>
    <row r="116" ht="13.5">
      <c r="H116" s="4" t="s">
        <v>140</v>
      </c>
    </row>
    <row r="117" ht="13.5">
      <c r="H117" s="4" t="s">
        <v>141</v>
      </c>
    </row>
    <row r="118" ht="13.5">
      <c r="H118" s="4" t="s">
        <v>142</v>
      </c>
    </row>
    <row r="119" ht="13.5">
      <c r="H119" s="4" t="s">
        <v>143</v>
      </c>
    </row>
    <row r="120" ht="13.5">
      <c r="H120" s="4" t="s">
        <v>144</v>
      </c>
    </row>
    <row r="121" ht="13.5">
      <c r="H121" s="4" t="s">
        <v>145</v>
      </c>
    </row>
    <row r="122" ht="13.5">
      <c r="H122" s="4" t="s">
        <v>146</v>
      </c>
    </row>
    <row r="123" ht="13.5">
      <c r="H123" s="4" t="s">
        <v>147</v>
      </c>
    </row>
    <row r="124" ht="13.5">
      <c r="H124" s="4" t="s">
        <v>148</v>
      </c>
    </row>
    <row r="125" ht="13.5">
      <c r="H125" s="4" t="s">
        <v>149</v>
      </c>
    </row>
    <row r="126" ht="13.5">
      <c r="H126" s="4" t="s">
        <v>150</v>
      </c>
    </row>
    <row r="127" ht="13.5">
      <c r="H127" s="4" t="s">
        <v>151</v>
      </c>
    </row>
    <row r="128" ht="13.5">
      <c r="H128" s="4" t="s">
        <v>152</v>
      </c>
    </row>
    <row r="129" ht="13.5">
      <c r="H129" s="4" t="s">
        <v>153</v>
      </c>
    </row>
    <row r="130" ht="13.5">
      <c r="H130" s="4" t="s">
        <v>154</v>
      </c>
    </row>
    <row r="131" ht="13.5">
      <c r="H131" s="4" t="s">
        <v>155</v>
      </c>
    </row>
    <row r="132" ht="13.5">
      <c r="H132" s="4" t="s">
        <v>156</v>
      </c>
    </row>
    <row r="133" ht="13.5">
      <c r="H133" s="4" t="s">
        <v>157</v>
      </c>
    </row>
    <row r="134" ht="13.5">
      <c r="H134" s="4" t="s">
        <v>158</v>
      </c>
    </row>
    <row r="135" ht="13.5">
      <c r="H135" s="4" t="s">
        <v>159</v>
      </c>
    </row>
    <row r="136" ht="13.5">
      <c r="H136" s="4" t="s">
        <v>160</v>
      </c>
    </row>
    <row r="137" ht="13.5">
      <c r="H137" s="4" t="s">
        <v>161</v>
      </c>
    </row>
    <row r="138" ht="13.5">
      <c r="H138" s="4" t="s">
        <v>162</v>
      </c>
    </row>
    <row r="139" ht="13.5">
      <c r="H139" s="4" t="s">
        <v>163</v>
      </c>
    </row>
    <row r="140" ht="13.5">
      <c r="H140" s="4" t="s">
        <v>164</v>
      </c>
    </row>
    <row r="141" ht="13.5">
      <c r="H141" s="4" t="s">
        <v>165</v>
      </c>
    </row>
    <row r="142" ht="13.5">
      <c r="H142" s="4" t="s">
        <v>166</v>
      </c>
    </row>
    <row r="143" ht="13.5">
      <c r="H143" s="4" t="s">
        <v>167</v>
      </c>
    </row>
    <row r="144" ht="13.5">
      <c r="H144" s="4" t="s">
        <v>168</v>
      </c>
    </row>
    <row r="145" ht="13.5">
      <c r="H145" s="4" t="s">
        <v>169</v>
      </c>
    </row>
    <row r="146" ht="13.5">
      <c r="H146" s="4" t="s">
        <v>170</v>
      </c>
    </row>
    <row r="147" ht="13.5">
      <c r="H147" s="4" t="s">
        <v>171</v>
      </c>
    </row>
    <row r="148" ht="13.5">
      <c r="H148" s="4" t="s">
        <v>172</v>
      </c>
    </row>
    <row r="149" ht="13.5">
      <c r="H149" s="4" t="s">
        <v>173</v>
      </c>
    </row>
    <row r="150" ht="13.5">
      <c r="H150" s="4" t="s">
        <v>174</v>
      </c>
    </row>
    <row r="151" ht="13.5">
      <c r="H151" s="4" t="s">
        <v>175</v>
      </c>
    </row>
    <row r="152" ht="13.5">
      <c r="H152" s="4" t="s">
        <v>176</v>
      </c>
    </row>
    <row r="153" ht="13.5">
      <c r="H153" s="4" t="s">
        <v>177</v>
      </c>
    </row>
    <row r="154" ht="13.5">
      <c r="H154" s="4" t="s">
        <v>178</v>
      </c>
    </row>
    <row r="155" ht="13.5">
      <c r="H155" s="4" t="s">
        <v>179</v>
      </c>
    </row>
    <row r="156" ht="13.5">
      <c r="H156" s="4" t="s">
        <v>180</v>
      </c>
    </row>
    <row r="157" ht="13.5">
      <c r="H157" s="4" t="s">
        <v>181</v>
      </c>
    </row>
    <row r="158" ht="13.5">
      <c r="H158" s="4" t="s">
        <v>182</v>
      </c>
    </row>
    <row r="159" ht="13.5">
      <c r="H159" s="4" t="s">
        <v>183</v>
      </c>
    </row>
    <row r="160" ht="13.5">
      <c r="H160" s="4" t="s">
        <v>184</v>
      </c>
    </row>
    <row r="161" ht="13.5">
      <c r="H161" s="4" t="s">
        <v>185</v>
      </c>
    </row>
    <row r="162" ht="13.5">
      <c r="H162" s="4" t="s">
        <v>186</v>
      </c>
    </row>
    <row r="163" ht="13.5">
      <c r="H163" s="4" t="s">
        <v>187</v>
      </c>
    </row>
    <row r="164" ht="13.5">
      <c r="H164" s="4" t="s">
        <v>188</v>
      </c>
    </row>
    <row r="165" ht="13.5">
      <c r="H165" s="4" t="s">
        <v>189</v>
      </c>
    </row>
    <row r="166" ht="13.5">
      <c r="H166" s="4" t="s">
        <v>190</v>
      </c>
    </row>
    <row r="167" ht="13.5">
      <c r="H167" s="4" t="s">
        <v>191</v>
      </c>
    </row>
    <row r="168" ht="13.5">
      <c r="H168" s="4" t="s">
        <v>192</v>
      </c>
    </row>
    <row r="169" ht="13.5">
      <c r="H169" s="4" t="s">
        <v>193</v>
      </c>
    </row>
    <row r="170" ht="13.5">
      <c r="H170" s="4" t="s">
        <v>194</v>
      </c>
    </row>
    <row r="171" ht="13.5">
      <c r="H171" s="4" t="s">
        <v>195</v>
      </c>
    </row>
    <row r="172" ht="13.5">
      <c r="H172" s="4" t="s">
        <v>196</v>
      </c>
    </row>
    <row r="173" ht="13.5">
      <c r="H173" s="4" t="s">
        <v>197</v>
      </c>
    </row>
    <row r="174" ht="13.5">
      <c r="H174" s="4" t="s">
        <v>198</v>
      </c>
    </row>
    <row r="175" ht="13.5">
      <c r="H175" s="4" t="s">
        <v>199</v>
      </c>
    </row>
    <row r="176" ht="13.5">
      <c r="H176" s="4" t="s">
        <v>200</v>
      </c>
    </row>
    <row r="177" ht="13.5">
      <c r="H177" s="4" t="s">
        <v>201</v>
      </c>
    </row>
  </sheetData>
  <sheetProtection/>
  <mergeCells count="9">
    <mergeCell ref="D23:D24"/>
    <mergeCell ref="B25:C25"/>
    <mergeCell ref="B26:C26"/>
    <mergeCell ref="B27:C27"/>
    <mergeCell ref="B32:C32"/>
    <mergeCell ref="B36:C36"/>
    <mergeCell ref="B16:C16"/>
    <mergeCell ref="B19:C19"/>
    <mergeCell ref="B23:C24"/>
  </mergeCells>
  <dataValidations count="5">
    <dataValidation type="list" allowBlank="1" showInputMessage="1" showErrorMessage="1" sqref="IV65526:IV65530">
      <formula1>$H$15:$H$177</formula1>
    </dataValidation>
    <dataValidation type="list" allowBlank="1" showInputMessage="1" showErrorMessage="1" sqref="IV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46" r:id="rId1" display="ithar.khalil@wfp.org"/>
    <hyperlink ref="D38" r:id="rId2" display="othmanelshiakh@gmail.com"/>
    <hyperlink ref="D33" r:id="rId3" display="http://climatechange-eg.org/&#10;&#10;"/>
  </hyperlinks>
  <printOptions/>
  <pageMargins left="0.7" right="0.7" top="0.75" bottom="0.75" header="0.3" footer="0.3"/>
  <pageSetup horizontalDpi="600" verticalDpi="600" orientation="landscape" r:id="rId5"/>
  <drawing r:id="rId4"/>
</worksheet>
</file>

<file path=xl/worksheets/sheet10.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E29"/>
  <sheetViews>
    <sheetView zoomScale="75" zoomScaleNormal="75" zoomScalePageLayoutView="0" workbookViewId="0" topLeftCell="A19">
      <selection activeCell="C28" sqref="C28"/>
    </sheetView>
  </sheetViews>
  <sheetFormatPr defaultColWidth="9.140625" defaultRowHeight="15"/>
  <cols>
    <col min="1" max="1" width="1.28515625" style="0" customWidth="1"/>
    <col min="2" max="2" width="2.00390625" style="0" customWidth="1"/>
    <col min="3" max="3" width="43.00390625" style="0" customWidth="1"/>
    <col min="4" max="4" width="75.7109375" style="0" customWidth="1"/>
    <col min="5" max="5" width="20.00390625" style="0" customWidth="1"/>
    <col min="6" max="6" width="1.421875" style="0" customWidth="1"/>
  </cols>
  <sheetData>
    <row r="1" ht="15" thickBot="1"/>
    <row r="2" spans="2:5" ht="15" thickBot="1">
      <c r="B2" s="98"/>
      <c r="C2" s="61"/>
      <c r="D2" s="61"/>
      <c r="E2" s="62"/>
    </row>
    <row r="3" spans="2:5" ht="18" thickBot="1">
      <c r="B3" s="99"/>
      <c r="C3" s="426" t="s">
        <v>261</v>
      </c>
      <c r="D3" s="427"/>
      <c r="E3" s="100"/>
    </row>
    <row r="4" spans="2:5" ht="14.25">
      <c r="B4" s="99"/>
      <c r="C4" s="101"/>
      <c r="D4" s="101"/>
      <c r="E4" s="100"/>
    </row>
    <row r="5" spans="2:5" ht="15" thickBot="1">
      <c r="B5" s="99"/>
      <c r="C5" s="102" t="s">
        <v>293</v>
      </c>
      <c r="D5" s="101"/>
      <c r="E5" s="100"/>
    </row>
    <row r="6" spans="2:5" ht="15" thickBot="1">
      <c r="B6" s="99"/>
      <c r="C6" s="111" t="s">
        <v>262</v>
      </c>
      <c r="D6" s="112" t="s">
        <v>263</v>
      </c>
      <c r="E6" s="100"/>
    </row>
    <row r="7" spans="2:5" ht="159" customHeight="1" thickBot="1">
      <c r="B7" s="99"/>
      <c r="C7" s="103" t="s">
        <v>297</v>
      </c>
      <c r="D7" s="362" t="s">
        <v>873</v>
      </c>
      <c r="E7" s="100"/>
    </row>
    <row r="8" spans="2:5" ht="88.5" customHeight="1" thickBot="1">
      <c r="B8" s="99"/>
      <c r="C8" s="105" t="s">
        <v>298</v>
      </c>
      <c r="D8" s="363" t="s">
        <v>874</v>
      </c>
      <c r="E8" s="100"/>
    </row>
    <row r="9" spans="2:5" ht="42.75" thickBot="1">
      <c r="B9" s="99"/>
      <c r="C9" s="106" t="s">
        <v>264</v>
      </c>
      <c r="D9" s="107" t="s">
        <v>864</v>
      </c>
      <c r="E9" s="100"/>
    </row>
    <row r="10" spans="2:5" ht="183.75" thickBot="1">
      <c r="B10" s="99"/>
      <c r="C10" s="103" t="s">
        <v>277</v>
      </c>
      <c r="D10" s="104" t="s">
        <v>875</v>
      </c>
      <c r="E10" s="100"/>
    </row>
    <row r="11" spans="2:5" ht="14.25">
      <c r="B11" s="99"/>
      <c r="C11" s="101"/>
      <c r="D11" s="101"/>
      <c r="E11" s="100"/>
    </row>
    <row r="12" spans="2:5" ht="15" thickBot="1">
      <c r="B12" s="99"/>
      <c r="C12" s="428" t="s">
        <v>294</v>
      </c>
      <c r="D12" s="428"/>
      <c r="E12" s="100"/>
    </row>
    <row r="13" spans="2:5" ht="15" thickBot="1">
      <c r="B13" s="99"/>
      <c r="C13" s="113" t="s">
        <v>265</v>
      </c>
      <c r="D13" s="113" t="s">
        <v>263</v>
      </c>
      <c r="E13" s="100"/>
    </row>
    <row r="14" spans="2:5" ht="15" thickBot="1">
      <c r="B14" s="99"/>
      <c r="C14" s="429" t="s">
        <v>295</v>
      </c>
      <c r="D14" s="429"/>
      <c r="E14" s="100"/>
    </row>
    <row r="15" spans="2:5" ht="409.5" customHeight="1" thickBot="1">
      <c r="B15" s="99"/>
      <c r="C15" s="106" t="s">
        <v>299</v>
      </c>
      <c r="D15" s="364" t="s">
        <v>876</v>
      </c>
      <c r="E15" s="100"/>
    </row>
    <row r="16" spans="2:5" ht="57" thickBot="1">
      <c r="B16" s="99"/>
      <c r="C16" s="106" t="s">
        <v>300</v>
      </c>
      <c r="D16" s="106" t="s">
        <v>877</v>
      </c>
      <c r="E16" s="100"/>
    </row>
    <row r="17" spans="2:5" ht="15" thickBot="1">
      <c r="B17" s="99"/>
      <c r="C17" s="429" t="s">
        <v>296</v>
      </c>
      <c r="D17" s="429"/>
      <c r="E17" s="100"/>
    </row>
    <row r="18" spans="2:5" ht="226.5" thickBot="1">
      <c r="B18" s="99"/>
      <c r="C18" s="106" t="s">
        <v>301</v>
      </c>
      <c r="D18" s="365" t="s">
        <v>878</v>
      </c>
      <c r="E18" s="100"/>
    </row>
    <row r="19" spans="2:5" ht="57" thickBot="1">
      <c r="B19" s="99"/>
      <c r="C19" s="106" t="s">
        <v>292</v>
      </c>
      <c r="D19" s="365" t="s">
        <v>865</v>
      </c>
      <c r="E19" s="100"/>
    </row>
    <row r="20" spans="2:5" ht="15" thickBot="1">
      <c r="B20" s="99"/>
      <c r="C20" s="429" t="s">
        <v>266</v>
      </c>
      <c r="D20" s="429"/>
      <c r="E20" s="100"/>
    </row>
    <row r="21" spans="2:5" ht="70.5" thickBot="1">
      <c r="B21" s="99"/>
      <c r="C21" s="109" t="s">
        <v>267</v>
      </c>
      <c r="D21" s="109" t="s">
        <v>879</v>
      </c>
      <c r="E21" s="100"/>
    </row>
    <row r="22" spans="2:5" ht="409.5" thickBot="1">
      <c r="B22" s="99"/>
      <c r="C22" s="109" t="s">
        <v>268</v>
      </c>
      <c r="D22" s="109" t="s">
        <v>880</v>
      </c>
      <c r="E22" s="100"/>
    </row>
    <row r="23" spans="2:5" ht="156" thickBot="1">
      <c r="B23" s="99"/>
      <c r="C23" s="109" t="s">
        <v>269</v>
      </c>
      <c r="D23" s="109" t="s">
        <v>881</v>
      </c>
      <c r="E23" s="100"/>
    </row>
    <row r="24" spans="2:5" ht="15" thickBot="1">
      <c r="B24" s="99"/>
      <c r="C24" s="429" t="s">
        <v>270</v>
      </c>
      <c r="D24" s="429"/>
      <c r="E24" s="100"/>
    </row>
    <row r="25" spans="2:5" ht="226.5" thickBot="1">
      <c r="B25" s="99"/>
      <c r="C25" s="106" t="s">
        <v>302</v>
      </c>
      <c r="D25" s="365" t="s">
        <v>882</v>
      </c>
      <c r="E25" s="100"/>
    </row>
    <row r="26" spans="2:5" ht="99.75" thickBot="1">
      <c r="B26" s="99"/>
      <c r="C26" s="106" t="s">
        <v>303</v>
      </c>
      <c r="D26" s="365" t="s">
        <v>883</v>
      </c>
      <c r="E26" s="100"/>
    </row>
    <row r="27" spans="2:5" ht="70.5" thickBot="1">
      <c r="B27" s="99"/>
      <c r="C27" s="106" t="s">
        <v>271</v>
      </c>
      <c r="D27" s="108" t="s">
        <v>866</v>
      </c>
      <c r="E27" s="100"/>
    </row>
    <row r="28" spans="2:5" ht="141.75" thickBot="1">
      <c r="B28" s="99"/>
      <c r="C28" s="106" t="s">
        <v>304</v>
      </c>
      <c r="D28" s="365" t="s">
        <v>884</v>
      </c>
      <c r="E28" s="100"/>
    </row>
    <row r="29" spans="2:5" ht="15" thickBot="1">
      <c r="B29" s="134"/>
      <c r="C29" s="110"/>
      <c r="D29" s="110"/>
      <c r="E29" s="135"/>
    </row>
  </sheetData>
  <sheetProtection/>
  <mergeCells count="6">
    <mergeCell ref="C3:D3"/>
    <mergeCell ref="C12:D12"/>
    <mergeCell ref="C14:D14"/>
    <mergeCell ref="C17:D17"/>
    <mergeCell ref="C20:D20"/>
    <mergeCell ref="C24:D24"/>
  </mergeCells>
  <printOptions/>
  <pageMargins left="0.25" right="0.25" top="0.18" bottom="0.17"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O62"/>
  <sheetViews>
    <sheetView zoomScalePageLayoutView="0" workbookViewId="0" topLeftCell="A1">
      <selection activeCell="E48" sqref="E48:F48"/>
    </sheetView>
  </sheetViews>
  <sheetFormatPr defaultColWidth="9.00390625" defaultRowHeight="15"/>
  <cols>
    <col min="1" max="1" width="9.00390625" style="21" customWidth="1"/>
    <col min="2" max="2" width="0.13671875" style="20" customWidth="1"/>
    <col min="3" max="4" width="9.00390625" style="20" customWidth="1"/>
    <col min="5" max="5" width="34.7109375" style="21" customWidth="1"/>
    <col min="6" max="6" width="37.421875" style="21" customWidth="1"/>
    <col min="7" max="7" width="18.7109375" style="21" bestFit="1" customWidth="1"/>
    <col min="8" max="16384" width="9.00390625" style="21" customWidth="1"/>
  </cols>
  <sheetData>
    <row r="1" ht="14.25" thickBot="1"/>
    <row r="2" spans="2:8" ht="14.25" thickBot="1">
      <c r="B2" s="59"/>
      <c r="C2" s="60"/>
      <c r="D2" s="60"/>
      <c r="E2" s="61"/>
      <c r="F2" s="61"/>
      <c r="G2" s="61"/>
      <c r="H2" s="62"/>
    </row>
    <row r="3" spans="2:8" ht="19.5" thickBot="1">
      <c r="B3" s="63"/>
      <c r="C3" s="430" t="s">
        <v>903</v>
      </c>
      <c r="D3" s="431"/>
      <c r="E3" s="431"/>
      <c r="F3" s="431"/>
      <c r="G3" s="432"/>
      <c r="H3" s="64"/>
    </row>
    <row r="4" spans="2:8" ht="13.5">
      <c r="B4" s="433"/>
      <c r="C4" s="434"/>
      <c r="D4" s="434"/>
      <c r="E4" s="434"/>
      <c r="F4" s="434"/>
      <c r="G4" s="66"/>
      <c r="H4" s="64"/>
    </row>
    <row r="5" spans="2:8" ht="13.5">
      <c r="B5" s="65"/>
      <c r="C5" s="435"/>
      <c r="D5" s="435"/>
      <c r="E5" s="435"/>
      <c r="F5" s="435"/>
      <c r="G5" s="66"/>
      <c r="H5" s="64"/>
    </row>
    <row r="6" spans="2:8" ht="13.5">
      <c r="B6" s="65"/>
      <c r="C6" s="44"/>
      <c r="D6" s="48"/>
      <c r="E6" s="45"/>
      <c r="F6" s="66"/>
      <c r="G6" s="66"/>
      <c r="H6" s="64"/>
    </row>
    <row r="7" spans="2:8" ht="15" customHeight="1">
      <c r="B7" s="65"/>
      <c r="C7" s="437" t="s">
        <v>234</v>
      </c>
      <c r="D7" s="437"/>
      <c r="E7" s="437"/>
      <c r="F7" s="66"/>
      <c r="G7" s="66"/>
      <c r="H7" s="64"/>
    </row>
    <row r="8" spans="2:8" ht="14.25" thickBot="1">
      <c r="B8" s="65"/>
      <c r="C8" s="436" t="s">
        <v>249</v>
      </c>
      <c r="D8" s="436"/>
      <c r="E8" s="436"/>
      <c r="F8" s="436"/>
      <c r="G8" s="66"/>
      <c r="H8" s="64"/>
    </row>
    <row r="9" spans="2:11" ht="39.75" customHeight="1" thickBot="1">
      <c r="B9" s="65"/>
      <c r="C9" s="437" t="s">
        <v>236</v>
      </c>
      <c r="D9" s="437"/>
      <c r="E9" s="438">
        <v>2349898</v>
      </c>
      <c r="F9" s="439"/>
      <c r="G9" s="66"/>
      <c r="H9" s="64"/>
      <c r="K9" s="22"/>
    </row>
    <row r="10" spans="2:8" ht="70.5" customHeight="1" thickBot="1">
      <c r="B10" s="65"/>
      <c r="C10" s="437" t="s">
        <v>235</v>
      </c>
      <c r="D10" s="437"/>
      <c r="E10" s="440"/>
      <c r="F10" s="441"/>
      <c r="G10" s="66"/>
      <c r="H10" s="64"/>
    </row>
    <row r="11" spans="2:8" ht="27" customHeight="1" thickBot="1">
      <c r="B11" s="65"/>
      <c r="C11" s="48"/>
      <c r="D11" s="48"/>
      <c r="E11" s="66"/>
      <c r="F11" s="66"/>
      <c r="G11" s="66"/>
      <c r="H11" s="64"/>
    </row>
    <row r="12" spans="2:8" ht="30.75" customHeight="1" thickBot="1">
      <c r="B12" s="65"/>
      <c r="C12" s="437" t="s">
        <v>306</v>
      </c>
      <c r="D12" s="437"/>
      <c r="E12" s="438">
        <f>10619.75/8.8</f>
        <v>1206.7897727272725</v>
      </c>
      <c r="F12" s="439"/>
      <c r="G12" s="66"/>
      <c r="H12" s="64"/>
    </row>
    <row r="13" spans="2:8" ht="13.5">
      <c r="B13" s="65"/>
      <c r="C13" s="442" t="s">
        <v>305</v>
      </c>
      <c r="D13" s="442"/>
      <c r="E13" s="442"/>
      <c r="F13" s="442"/>
      <c r="G13" s="66"/>
      <c r="H13" s="64"/>
    </row>
    <row r="14" spans="2:8" ht="14.25" customHeight="1">
      <c r="B14" s="65"/>
      <c r="C14" s="247"/>
      <c r="D14" s="247"/>
      <c r="E14" s="247"/>
      <c r="F14" s="247"/>
      <c r="G14" s="66"/>
      <c r="H14" s="64"/>
    </row>
    <row r="15" spans="2:15" ht="43.5" customHeight="1" thickBot="1">
      <c r="B15" s="65"/>
      <c r="C15" s="437" t="s">
        <v>216</v>
      </c>
      <c r="D15" s="437"/>
      <c r="E15" s="66"/>
      <c r="F15" s="66"/>
      <c r="G15" s="66"/>
      <c r="H15" s="64"/>
      <c r="J15" s="22"/>
      <c r="K15" s="22"/>
      <c r="L15" s="22"/>
      <c r="M15" s="22"/>
      <c r="N15" s="22"/>
      <c r="O15" s="22"/>
    </row>
    <row r="16" spans="2:15" ht="74.25" customHeight="1" thickBot="1">
      <c r="B16" s="65"/>
      <c r="C16" s="437" t="s">
        <v>288</v>
      </c>
      <c r="D16" s="437"/>
      <c r="E16" s="130" t="s">
        <v>217</v>
      </c>
      <c r="F16" s="131" t="s">
        <v>218</v>
      </c>
      <c r="G16" s="66"/>
      <c r="H16" s="64"/>
      <c r="J16" s="22"/>
      <c r="K16" s="242"/>
      <c r="L16" s="242"/>
      <c r="M16" s="242"/>
      <c r="N16" s="242"/>
      <c r="O16" s="22"/>
    </row>
    <row r="17" spans="2:15" ht="13.5">
      <c r="B17" s="65"/>
      <c r="C17" s="48"/>
      <c r="D17" s="48"/>
      <c r="E17" s="31" t="s">
        <v>742</v>
      </c>
      <c r="F17" s="32">
        <v>24410.67</v>
      </c>
      <c r="G17" s="66"/>
      <c r="H17" s="64"/>
      <c r="J17" s="22"/>
      <c r="K17" s="24"/>
      <c r="L17" s="24"/>
      <c r="M17" s="24"/>
      <c r="N17" s="24"/>
      <c r="O17" s="22"/>
    </row>
    <row r="18" spans="2:15" ht="27.75">
      <c r="B18" s="65"/>
      <c r="C18" s="48"/>
      <c r="D18" s="48"/>
      <c r="E18" s="25" t="s">
        <v>743</v>
      </c>
      <c r="F18" s="26">
        <v>30017.07</v>
      </c>
      <c r="G18" s="66"/>
      <c r="H18" s="64"/>
      <c r="J18" s="22"/>
      <c r="K18" s="24"/>
      <c r="L18" s="24"/>
      <c r="M18" s="24"/>
      <c r="N18" s="24"/>
      <c r="O18" s="22"/>
    </row>
    <row r="19" spans="2:15" ht="27.75">
      <c r="B19" s="65"/>
      <c r="C19" s="48"/>
      <c r="D19" s="48"/>
      <c r="E19" s="25" t="s">
        <v>744</v>
      </c>
      <c r="F19" s="26">
        <v>373665.52</v>
      </c>
      <c r="G19" s="66"/>
      <c r="H19" s="64"/>
      <c r="J19" s="22"/>
      <c r="K19" s="24"/>
      <c r="L19" s="24"/>
      <c r="M19" s="24"/>
      <c r="N19" s="24"/>
      <c r="O19" s="22"/>
    </row>
    <row r="20" spans="2:15" ht="27.75">
      <c r="B20" s="65"/>
      <c r="C20" s="48"/>
      <c r="D20" s="48"/>
      <c r="E20" s="25" t="s">
        <v>745</v>
      </c>
      <c r="F20" s="346">
        <v>246222.59</v>
      </c>
      <c r="G20" s="66"/>
      <c r="H20" s="64"/>
      <c r="J20" s="22"/>
      <c r="K20" s="24"/>
      <c r="L20" s="24"/>
      <c r="M20" s="24"/>
      <c r="N20" s="24"/>
      <c r="O20" s="22"/>
    </row>
    <row r="21" spans="2:15" ht="13.5">
      <c r="B21" s="65"/>
      <c r="C21" s="48"/>
      <c r="D21" s="48"/>
      <c r="E21" s="25" t="s">
        <v>746</v>
      </c>
      <c r="F21" s="26">
        <v>62611.1</v>
      </c>
      <c r="G21" s="66"/>
      <c r="H21" s="64"/>
      <c r="J21" s="22"/>
      <c r="K21" s="24"/>
      <c r="L21" s="24"/>
      <c r="M21" s="24"/>
      <c r="N21" s="24"/>
      <c r="O21" s="22"/>
    </row>
    <row r="22" spans="2:15" ht="27.75">
      <c r="B22" s="65"/>
      <c r="C22" s="48"/>
      <c r="D22" s="48"/>
      <c r="E22" s="25" t="s">
        <v>747</v>
      </c>
      <c r="F22" s="26">
        <v>359247.93</v>
      </c>
      <c r="G22" s="66"/>
      <c r="H22" s="64"/>
      <c r="J22" s="22"/>
      <c r="K22" s="24"/>
      <c r="L22" s="24"/>
      <c r="M22" s="24"/>
      <c r="N22" s="24"/>
      <c r="O22" s="22"/>
    </row>
    <row r="23" spans="2:15" ht="13.5">
      <c r="B23" s="65"/>
      <c r="C23" s="48"/>
      <c r="D23" s="48"/>
      <c r="E23" s="25" t="s">
        <v>748</v>
      </c>
      <c r="F23" s="26">
        <v>19086.42</v>
      </c>
      <c r="G23" s="66"/>
      <c r="H23" s="64"/>
      <c r="J23" s="22"/>
      <c r="K23" s="24"/>
      <c r="L23" s="24"/>
      <c r="M23" s="24"/>
      <c r="N23" s="24"/>
      <c r="O23" s="22"/>
    </row>
    <row r="24" spans="2:15" ht="13.5">
      <c r="B24" s="65"/>
      <c r="C24" s="48"/>
      <c r="D24" s="48"/>
      <c r="E24" s="25" t="s">
        <v>749</v>
      </c>
      <c r="F24" s="26">
        <v>55915.64</v>
      </c>
      <c r="G24" s="66"/>
      <c r="H24" s="64"/>
      <c r="J24" s="22"/>
      <c r="K24" s="24"/>
      <c r="L24" s="24"/>
      <c r="M24" s="24"/>
      <c r="N24" s="24"/>
      <c r="O24" s="22"/>
    </row>
    <row r="25" spans="2:15" ht="13.5">
      <c r="B25" s="65"/>
      <c r="C25" s="48"/>
      <c r="D25" s="48"/>
      <c r="E25" s="25" t="s">
        <v>750</v>
      </c>
      <c r="F25" s="26">
        <v>13672.42</v>
      </c>
      <c r="G25" s="66"/>
      <c r="H25" s="64"/>
      <c r="J25" s="22"/>
      <c r="K25" s="24"/>
      <c r="L25" s="24"/>
      <c r="M25" s="24"/>
      <c r="N25" s="24"/>
      <c r="O25" s="22"/>
    </row>
    <row r="26" spans="2:15" ht="14.25" thickBot="1">
      <c r="B26" s="65"/>
      <c r="C26" s="48"/>
      <c r="D26" s="48"/>
      <c r="E26" s="128" t="s">
        <v>751</v>
      </c>
      <c r="F26" s="347">
        <v>66633.87</v>
      </c>
      <c r="G26" s="66"/>
      <c r="H26" s="64"/>
      <c r="J26" s="22"/>
      <c r="K26" s="24"/>
      <c r="L26" s="24"/>
      <c r="M26" s="24"/>
      <c r="N26" s="24"/>
      <c r="O26" s="22"/>
    </row>
    <row r="27" spans="2:15" ht="14.25" thickBot="1">
      <c r="B27" s="65"/>
      <c r="C27" s="48"/>
      <c r="D27" s="48"/>
      <c r="E27" s="129" t="s">
        <v>282</v>
      </c>
      <c r="F27" s="348">
        <f>SUM(F17:F26)</f>
        <v>1251483.2299999995</v>
      </c>
      <c r="G27" s="66"/>
      <c r="H27" s="64"/>
      <c r="J27" s="22"/>
      <c r="K27" s="24"/>
      <c r="L27" s="24"/>
      <c r="M27" s="24"/>
      <c r="N27" s="24"/>
      <c r="O27" s="22"/>
    </row>
    <row r="28" spans="2:15" ht="13.5">
      <c r="B28" s="65"/>
      <c r="C28" s="48"/>
      <c r="D28" s="48"/>
      <c r="E28" s="66"/>
      <c r="F28" s="66"/>
      <c r="G28" s="66"/>
      <c r="H28" s="64"/>
      <c r="J28" s="22"/>
      <c r="K28" s="22"/>
      <c r="L28" s="22"/>
      <c r="M28" s="22"/>
      <c r="N28" s="22"/>
      <c r="O28" s="22"/>
    </row>
    <row r="29" spans="2:15" ht="47.25" customHeight="1" thickBot="1">
      <c r="B29" s="65"/>
      <c r="C29" s="437" t="s">
        <v>286</v>
      </c>
      <c r="D29" s="437"/>
      <c r="E29" s="66"/>
      <c r="F29" s="66"/>
      <c r="G29" s="66"/>
      <c r="H29" s="64"/>
      <c r="J29" s="22"/>
      <c r="K29" s="22"/>
      <c r="L29" s="22"/>
      <c r="M29" s="22"/>
      <c r="N29" s="22"/>
      <c r="O29" s="22"/>
    </row>
    <row r="30" spans="2:8" ht="28.5" thickBot="1">
      <c r="B30" s="65"/>
      <c r="C30" s="437" t="s">
        <v>289</v>
      </c>
      <c r="D30" s="437"/>
      <c r="E30" s="246" t="s">
        <v>217</v>
      </c>
      <c r="F30" s="132" t="s">
        <v>219</v>
      </c>
      <c r="G30" s="94" t="s">
        <v>250</v>
      </c>
      <c r="H30" s="64"/>
    </row>
    <row r="31" spans="2:8" ht="14.25" thickBot="1">
      <c r="B31" s="65"/>
      <c r="C31" s="48"/>
      <c r="D31" s="48"/>
      <c r="E31" s="23" t="s">
        <v>752</v>
      </c>
      <c r="F31" s="349">
        <v>43078.9473684211</v>
      </c>
      <c r="G31" s="350" t="s">
        <v>753</v>
      </c>
      <c r="H31" s="64"/>
    </row>
    <row r="32" spans="2:8" ht="14.25" thickBot="1">
      <c r="B32" s="65"/>
      <c r="C32" s="48"/>
      <c r="D32" s="48"/>
      <c r="E32" s="25" t="s">
        <v>754</v>
      </c>
      <c r="F32" s="349">
        <v>70000</v>
      </c>
      <c r="G32" s="350" t="s">
        <v>753</v>
      </c>
      <c r="H32" s="64"/>
    </row>
    <row r="33" spans="2:8" ht="14.25" thickBot="1">
      <c r="B33" s="65"/>
      <c r="C33" s="48"/>
      <c r="D33" s="48"/>
      <c r="E33" s="25" t="s">
        <v>755</v>
      </c>
      <c r="F33" s="349">
        <v>634000</v>
      </c>
      <c r="G33" s="350" t="s">
        <v>753</v>
      </c>
      <c r="H33" s="64"/>
    </row>
    <row r="34" spans="2:8" ht="14.25" thickBot="1">
      <c r="B34" s="65"/>
      <c r="C34" s="48"/>
      <c r="D34" s="48"/>
      <c r="E34" s="25" t="s">
        <v>756</v>
      </c>
      <c r="F34" s="349">
        <v>502000</v>
      </c>
      <c r="G34" s="350" t="s">
        <v>753</v>
      </c>
      <c r="H34" s="64"/>
    </row>
    <row r="35" spans="2:8" ht="14.25" thickBot="1">
      <c r="B35" s="65"/>
      <c r="C35" s="48"/>
      <c r="D35" s="48"/>
      <c r="E35" s="25" t="s">
        <v>757</v>
      </c>
      <c r="F35" s="349">
        <v>500000</v>
      </c>
      <c r="G35" s="350" t="s">
        <v>753</v>
      </c>
      <c r="H35" s="64"/>
    </row>
    <row r="36" spans="2:8" ht="14.25" thickBot="1">
      <c r="B36" s="65"/>
      <c r="C36" s="48"/>
      <c r="D36" s="48"/>
      <c r="E36" s="25" t="s">
        <v>758</v>
      </c>
      <c r="F36" s="349">
        <v>65131.57894736843</v>
      </c>
      <c r="G36" s="350" t="s">
        <v>753</v>
      </c>
      <c r="H36" s="64"/>
    </row>
    <row r="37" spans="2:8" ht="14.25" thickBot="1">
      <c r="B37" s="65"/>
      <c r="C37" s="48"/>
      <c r="D37" s="48"/>
      <c r="E37" s="25" t="s">
        <v>759</v>
      </c>
      <c r="F37" s="349">
        <v>52631.5789473684</v>
      </c>
      <c r="G37" s="350" t="s">
        <v>753</v>
      </c>
      <c r="H37" s="64"/>
    </row>
    <row r="38" spans="2:8" ht="14.25" thickBot="1">
      <c r="B38" s="65"/>
      <c r="C38" s="48"/>
      <c r="D38" s="48"/>
      <c r="E38" s="25" t="s">
        <v>749</v>
      </c>
      <c r="F38" s="349">
        <v>75684.21052631579</v>
      </c>
      <c r="G38" s="350" t="s">
        <v>753</v>
      </c>
      <c r="H38" s="64"/>
    </row>
    <row r="39" spans="2:8" ht="14.25" thickBot="1">
      <c r="B39" s="65"/>
      <c r="C39" s="48"/>
      <c r="D39" s="48"/>
      <c r="E39" s="25" t="s">
        <v>760</v>
      </c>
      <c r="F39" s="349">
        <v>40925</v>
      </c>
      <c r="G39" s="350" t="s">
        <v>753</v>
      </c>
      <c r="H39" s="64"/>
    </row>
    <row r="40" spans="2:8" ht="14.25" thickBot="1">
      <c r="B40" s="65"/>
      <c r="C40" s="48"/>
      <c r="D40" s="48"/>
      <c r="E40" s="25" t="s">
        <v>282</v>
      </c>
      <c r="F40" s="349">
        <f>SUM(F31:F39)</f>
        <v>1983451.3157894737</v>
      </c>
      <c r="G40" s="350"/>
      <c r="H40" s="64"/>
    </row>
    <row r="41" spans="2:8" ht="13.5">
      <c r="B41" s="65"/>
      <c r="C41" s="48"/>
      <c r="D41" s="48"/>
      <c r="E41" s="351" t="s">
        <v>761</v>
      </c>
      <c r="F41" s="349">
        <f>F40*4/100</f>
        <v>79338.05263157895</v>
      </c>
      <c r="G41" s="350" t="s">
        <v>753</v>
      </c>
      <c r="H41" s="64"/>
    </row>
    <row r="42" spans="2:8" ht="27.75">
      <c r="B42" s="65"/>
      <c r="C42" s="48"/>
      <c r="D42" s="48"/>
      <c r="E42" s="351" t="s">
        <v>762</v>
      </c>
      <c r="F42" s="351">
        <v>79338.05263157895</v>
      </c>
      <c r="G42" s="351" t="s">
        <v>753</v>
      </c>
      <c r="H42" s="64"/>
    </row>
    <row r="43" spans="2:8" ht="13.5">
      <c r="B43" s="65"/>
      <c r="C43" s="48"/>
      <c r="D43" s="48"/>
      <c r="E43" s="351" t="s">
        <v>282</v>
      </c>
      <c r="F43" s="372">
        <f>F42+F41+F40</f>
        <v>2142127.4210526315</v>
      </c>
      <c r="G43" s="351"/>
      <c r="H43" s="64"/>
    </row>
    <row r="44" spans="2:8" ht="37.5" customHeight="1" thickBot="1">
      <c r="B44" s="65"/>
      <c r="C44" s="437" t="s">
        <v>290</v>
      </c>
      <c r="D44" s="437"/>
      <c r="E44" s="437"/>
      <c r="F44" s="437"/>
      <c r="G44" s="133"/>
      <c r="H44" s="64"/>
    </row>
    <row r="45" spans="2:8" ht="104.25" customHeight="1" thickBot="1">
      <c r="B45" s="65"/>
      <c r="C45" s="437" t="s">
        <v>213</v>
      </c>
      <c r="D45" s="437"/>
      <c r="E45" s="443" t="s">
        <v>866</v>
      </c>
      <c r="F45" s="444"/>
      <c r="G45" s="66"/>
      <c r="H45" s="64"/>
    </row>
    <row r="46" spans="2:8" ht="14.25" thickBot="1">
      <c r="B46" s="65"/>
      <c r="C46" s="446"/>
      <c r="D46" s="446"/>
      <c r="E46" s="446"/>
      <c r="F46" s="446"/>
      <c r="G46" s="66"/>
      <c r="H46" s="64"/>
    </row>
    <row r="47" spans="2:8" ht="126.75" customHeight="1" thickBot="1">
      <c r="B47" s="65"/>
      <c r="C47" s="437" t="s">
        <v>214</v>
      </c>
      <c r="D47" s="437"/>
      <c r="E47" s="447" t="s">
        <v>866</v>
      </c>
      <c r="F47" s="448"/>
      <c r="G47" s="66"/>
      <c r="H47" s="64"/>
    </row>
    <row r="48" spans="2:8" ht="194.25" customHeight="1" thickBot="1">
      <c r="B48" s="65"/>
      <c r="C48" s="437" t="s">
        <v>215</v>
      </c>
      <c r="D48" s="437"/>
      <c r="E48" s="449" t="s">
        <v>927</v>
      </c>
      <c r="F48" s="450"/>
      <c r="G48" s="66"/>
      <c r="H48" s="64"/>
    </row>
    <row r="49" spans="2:8" ht="13.5">
      <c r="B49" s="65"/>
      <c r="C49" s="48"/>
      <c r="D49" s="48"/>
      <c r="E49" s="66"/>
      <c r="F49" s="66"/>
      <c r="G49" s="66"/>
      <c r="H49" s="64"/>
    </row>
    <row r="50" spans="2:8" ht="14.25" thickBot="1">
      <c r="B50" s="67"/>
      <c r="C50" s="451"/>
      <c r="D50" s="451"/>
      <c r="E50" s="68"/>
      <c r="F50" s="50"/>
      <c r="G50" s="50"/>
      <c r="H50" s="69"/>
    </row>
    <row r="51" spans="2:7" s="27" customFormat="1" ht="13.5">
      <c r="B51" s="240"/>
      <c r="C51" s="452"/>
      <c r="D51" s="452"/>
      <c r="E51" s="454"/>
      <c r="F51" s="454"/>
      <c r="G51" s="11"/>
    </row>
    <row r="52" spans="2:7" ht="13.5">
      <c r="B52" s="240"/>
      <c r="C52" s="241"/>
      <c r="D52" s="241"/>
      <c r="E52" s="24"/>
      <c r="F52" s="24"/>
      <c r="G52" s="11"/>
    </row>
    <row r="53" spans="2:7" ht="13.5">
      <c r="B53" s="240"/>
      <c r="C53" s="453"/>
      <c r="D53" s="453"/>
      <c r="E53" s="455"/>
      <c r="F53" s="455"/>
      <c r="G53" s="11"/>
    </row>
    <row r="54" spans="2:7" ht="13.5">
      <c r="B54" s="240"/>
      <c r="C54" s="453"/>
      <c r="D54" s="453"/>
      <c r="E54" s="445"/>
      <c r="F54" s="445"/>
      <c r="G54" s="11"/>
    </row>
    <row r="55" spans="2:7" ht="13.5">
      <c r="B55" s="240"/>
      <c r="C55" s="240"/>
      <c r="D55" s="240"/>
      <c r="E55" s="11"/>
      <c r="F55" s="11"/>
      <c r="G55" s="11"/>
    </row>
    <row r="56" spans="2:7" ht="13.5">
      <c r="B56" s="240"/>
      <c r="C56" s="452"/>
      <c r="D56" s="452"/>
      <c r="E56" s="11"/>
      <c r="F56" s="11"/>
      <c r="G56" s="11"/>
    </row>
    <row r="57" spans="2:7" ht="13.5">
      <c r="B57" s="240"/>
      <c r="C57" s="452"/>
      <c r="D57" s="452"/>
      <c r="E57" s="445"/>
      <c r="F57" s="445"/>
      <c r="G57" s="11"/>
    </row>
    <row r="58" spans="2:7" ht="13.5">
      <c r="B58" s="240"/>
      <c r="C58" s="453"/>
      <c r="D58" s="453"/>
      <c r="E58" s="445"/>
      <c r="F58" s="445"/>
      <c r="G58" s="11"/>
    </row>
    <row r="59" spans="2:7" ht="13.5">
      <c r="B59" s="240"/>
      <c r="C59" s="28"/>
      <c r="D59" s="240"/>
      <c r="E59" s="29"/>
      <c r="F59" s="11"/>
      <c r="G59" s="11"/>
    </row>
    <row r="60" spans="2:7" ht="13.5">
      <c r="B60" s="240"/>
      <c r="C60" s="28"/>
      <c r="D60" s="28"/>
      <c r="E60" s="29"/>
      <c r="F60" s="29"/>
      <c r="G60" s="10"/>
    </row>
    <row r="61" spans="5:6" ht="13.5">
      <c r="E61" s="30"/>
      <c r="F61" s="30"/>
    </row>
    <row r="62" spans="5:6" ht="13.5">
      <c r="E62" s="30"/>
      <c r="F62" s="30"/>
    </row>
  </sheetData>
  <sheetProtection/>
  <mergeCells count="36">
    <mergeCell ref="C56:D56"/>
    <mergeCell ref="C57:D57"/>
    <mergeCell ref="E57:F57"/>
    <mergeCell ref="C58:D58"/>
    <mergeCell ref="E58:F58"/>
    <mergeCell ref="C51:D51"/>
    <mergeCell ref="E51:F51"/>
    <mergeCell ref="C53:D53"/>
    <mergeCell ref="E53:F53"/>
    <mergeCell ref="C54:D54"/>
    <mergeCell ref="E54:F54"/>
    <mergeCell ref="C46:F46"/>
    <mergeCell ref="C47:D47"/>
    <mergeCell ref="E47:F47"/>
    <mergeCell ref="C48:D48"/>
    <mergeCell ref="E48:F48"/>
    <mergeCell ref="C50:D50"/>
    <mergeCell ref="C16:D16"/>
    <mergeCell ref="C29:D29"/>
    <mergeCell ref="C30:D30"/>
    <mergeCell ref="C44:F44"/>
    <mergeCell ref="C45:D45"/>
    <mergeCell ref="E45:F45"/>
    <mergeCell ref="C10:D10"/>
    <mergeCell ref="E10:F10"/>
    <mergeCell ref="C12:D12"/>
    <mergeCell ref="E12:F12"/>
    <mergeCell ref="C13:F13"/>
    <mergeCell ref="C15:D15"/>
    <mergeCell ref="C3:G3"/>
    <mergeCell ref="B4:F4"/>
    <mergeCell ref="C5:F5"/>
    <mergeCell ref="C8:F8"/>
    <mergeCell ref="C9:D9"/>
    <mergeCell ref="E9:F9"/>
    <mergeCell ref="C7:E7"/>
  </mergeCells>
  <dataValidations count="2">
    <dataValidation type="whole" allowBlank="1" showInputMessage="1" showErrorMessage="1" sqref="E53">
      <formula1>-999999999</formula1>
      <formula2>999999999</formula2>
    </dataValidation>
    <dataValidation type="list" allowBlank="1" showInputMessage="1" showErrorMessage="1" sqref="E57">
      <formula1>$K$63:$K$64</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Z63"/>
  <sheetViews>
    <sheetView tabSelected="1" zoomScale="90" zoomScaleNormal="90" zoomScalePageLayoutView="0" workbookViewId="0" topLeftCell="A22">
      <selection activeCell="L10" sqref="L10"/>
    </sheetView>
  </sheetViews>
  <sheetFormatPr defaultColWidth="11.421875" defaultRowHeight="39.75" customHeight="1"/>
  <cols>
    <col min="1" max="1" width="0.42578125" style="376" customWidth="1"/>
    <col min="2" max="2" width="1.8515625" style="376" hidden="1" customWidth="1"/>
    <col min="3" max="3" width="12.57421875" style="376" customWidth="1"/>
    <col min="4" max="4" width="16.28125" style="409" customWidth="1"/>
    <col min="5" max="5" width="13.421875" style="409" customWidth="1"/>
    <col min="6" max="6" width="23.8515625" style="376" customWidth="1"/>
    <col min="7" max="7" width="44.140625" style="410" customWidth="1"/>
    <col min="8" max="8" width="38.00390625" style="411" customWidth="1"/>
    <col min="9" max="10" width="1.7109375" style="376" customWidth="1"/>
    <col min="11" max="16384" width="11.421875" style="376" customWidth="1"/>
  </cols>
  <sheetData>
    <row r="1" spans="2:52" ht="39.75" customHeight="1">
      <c r="B1" s="375"/>
      <c r="C1" s="456" t="s">
        <v>246</v>
      </c>
      <c r="D1" s="457"/>
      <c r="E1" s="457"/>
      <c r="F1" s="457"/>
      <c r="G1" s="457"/>
      <c r="H1" s="457"/>
      <c r="I1" s="361"/>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row>
    <row r="2" spans="2:52" ht="39.75" customHeight="1">
      <c r="B2" s="378"/>
      <c r="C2" s="458" t="s">
        <v>247</v>
      </c>
      <c r="D2" s="458"/>
      <c r="E2" s="458"/>
      <c r="F2" s="458"/>
      <c r="G2" s="458"/>
      <c r="H2" s="458"/>
      <c r="I2" s="361"/>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row>
    <row r="3" spans="2:52" ht="39.75" customHeight="1">
      <c r="B3" s="378"/>
      <c r="C3" s="459"/>
      <c r="D3" s="459"/>
      <c r="E3" s="459"/>
      <c r="F3" s="459"/>
      <c r="G3" s="459"/>
      <c r="H3" s="459"/>
      <c r="I3" s="361"/>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row>
    <row r="4" spans="2:52" ht="39.75" customHeight="1">
      <c r="B4" s="378"/>
      <c r="C4" s="460" t="s">
        <v>248</v>
      </c>
      <c r="D4" s="461"/>
      <c r="E4" s="461"/>
      <c r="F4" s="461"/>
      <c r="G4" s="461"/>
      <c r="H4" s="462"/>
      <c r="I4" s="361"/>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row>
    <row r="5" spans="2:52" s="383" customFormat="1" ht="39.75" customHeight="1">
      <c r="B5" s="379"/>
      <c r="C5" s="380" t="s">
        <v>245</v>
      </c>
      <c r="D5" s="463" t="s">
        <v>244</v>
      </c>
      <c r="E5" s="463"/>
      <c r="F5" s="381" t="s">
        <v>242</v>
      </c>
      <c r="G5" s="381" t="s">
        <v>276</v>
      </c>
      <c r="H5" s="381" t="s">
        <v>284</v>
      </c>
      <c r="I5" s="382"/>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row>
    <row r="6" spans="2:52" ht="78" customHeight="1">
      <c r="B6" s="378"/>
      <c r="C6" s="385" t="s">
        <v>786</v>
      </c>
      <c r="D6" s="464" t="s">
        <v>787</v>
      </c>
      <c r="E6" s="464"/>
      <c r="F6" s="386" t="s">
        <v>788</v>
      </c>
      <c r="G6" s="387" t="s">
        <v>789</v>
      </c>
      <c r="H6" s="388" t="s">
        <v>790</v>
      </c>
      <c r="I6" s="361"/>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row>
    <row r="7" spans="2:52" ht="82.5" customHeight="1">
      <c r="B7" s="389"/>
      <c r="C7" s="465" t="s">
        <v>791</v>
      </c>
      <c r="D7" s="464" t="s">
        <v>792</v>
      </c>
      <c r="E7" s="466"/>
      <c r="F7" s="386" t="s">
        <v>793</v>
      </c>
      <c r="G7" s="386" t="s">
        <v>794</v>
      </c>
      <c r="H7" s="388" t="s">
        <v>795</v>
      </c>
      <c r="I7" s="391"/>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row>
    <row r="8" spans="2:52" ht="162">
      <c r="B8" s="389"/>
      <c r="C8" s="465"/>
      <c r="D8" s="464" t="s">
        <v>796</v>
      </c>
      <c r="E8" s="464"/>
      <c r="F8" s="386" t="s">
        <v>797</v>
      </c>
      <c r="G8" s="386" t="s">
        <v>885</v>
      </c>
      <c r="H8" s="388" t="s">
        <v>798</v>
      </c>
      <c r="I8" s="391"/>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row>
    <row r="9" spans="2:52" ht="72" customHeight="1">
      <c r="B9" s="389"/>
      <c r="C9" s="465"/>
      <c r="D9" s="464" t="s">
        <v>799</v>
      </c>
      <c r="E9" s="464"/>
      <c r="F9" s="386" t="s">
        <v>800</v>
      </c>
      <c r="G9" s="392" t="s">
        <v>801</v>
      </c>
      <c r="H9" s="388" t="s">
        <v>802</v>
      </c>
      <c r="I9" s="391"/>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row>
    <row r="10" spans="2:52" ht="71.25" customHeight="1">
      <c r="B10" s="389"/>
      <c r="C10" s="393" t="s">
        <v>803</v>
      </c>
      <c r="D10" s="464" t="s">
        <v>804</v>
      </c>
      <c r="E10" s="464"/>
      <c r="F10" s="386" t="s">
        <v>805</v>
      </c>
      <c r="G10" s="392" t="s">
        <v>904</v>
      </c>
      <c r="H10" s="388" t="s">
        <v>806</v>
      </c>
      <c r="I10" s="391"/>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row>
    <row r="11" spans="2:52" ht="45.75" customHeight="1">
      <c r="B11" s="389"/>
      <c r="C11" s="465" t="s">
        <v>807</v>
      </c>
      <c r="D11" s="464" t="s">
        <v>808</v>
      </c>
      <c r="E11" s="464"/>
      <c r="F11" s="386" t="s">
        <v>809</v>
      </c>
      <c r="G11" s="468" t="s">
        <v>905</v>
      </c>
      <c r="H11" s="388" t="s">
        <v>810</v>
      </c>
      <c r="I11" s="391"/>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row>
    <row r="12" spans="2:52" ht="65.25" customHeight="1">
      <c r="B12" s="389"/>
      <c r="C12" s="465"/>
      <c r="D12" s="464" t="s">
        <v>811</v>
      </c>
      <c r="E12" s="464"/>
      <c r="F12" s="386" t="s">
        <v>809</v>
      </c>
      <c r="G12" s="469"/>
      <c r="H12" s="388" t="s">
        <v>812</v>
      </c>
      <c r="I12" s="391"/>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row>
    <row r="13" spans="2:52" ht="58.5" customHeight="1">
      <c r="B13" s="389"/>
      <c r="C13" s="465" t="s">
        <v>755</v>
      </c>
      <c r="D13" s="464" t="s">
        <v>813</v>
      </c>
      <c r="E13" s="464"/>
      <c r="F13" s="386" t="s">
        <v>814</v>
      </c>
      <c r="G13" s="392" t="s">
        <v>906</v>
      </c>
      <c r="H13" s="388" t="s">
        <v>815</v>
      </c>
      <c r="I13" s="391"/>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row>
    <row r="14" spans="2:52" ht="58.5" customHeight="1">
      <c r="B14" s="389"/>
      <c r="C14" s="465"/>
      <c r="D14" s="464" t="s">
        <v>816</v>
      </c>
      <c r="E14" s="464"/>
      <c r="F14" s="386" t="s">
        <v>817</v>
      </c>
      <c r="G14" s="394" t="s">
        <v>818</v>
      </c>
      <c r="H14" s="388" t="s">
        <v>819</v>
      </c>
      <c r="I14" s="391"/>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row>
    <row r="15" spans="2:52" ht="99.75" customHeight="1">
      <c r="B15" s="389"/>
      <c r="C15" s="393" t="s">
        <v>820</v>
      </c>
      <c r="D15" s="464" t="s">
        <v>821</v>
      </c>
      <c r="E15" s="464"/>
      <c r="F15" s="386" t="s">
        <v>822</v>
      </c>
      <c r="G15" s="392" t="s">
        <v>907</v>
      </c>
      <c r="H15" s="388" t="s">
        <v>823</v>
      </c>
      <c r="I15" s="391"/>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row>
    <row r="16" spans="2:52" ht="61.5" customHeight="1">
      <c r="B16" s="389"/>
      <c r="C16" s="393" t="s">
        <v>820</v>
      </c>
      <c r="D16" s="467" t="s">
        <v>824</v>
      </c>
      <c r="E16" s="467"/>
      <c r="F16" s="386" t="s">
        <v>825</v>
      </c>
      <c r="G16" s="392" t="s">
        <v>908</v>
      </c>
      <c r="H16" s="395" t="s">
        <v>826</v>
      </c>
      <c r="I16" s="391"/>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row>
    <row r="17" spans="2:52" ht="69" customHeight="1">
      <c r="B17" s="389"/>
      <c r="C17" s="393" t="s">
        <v>757</v>
      </c>
      <c r="D17" s="466" t="s">
        <v>827</v>
      </c>
      <c r="E17" s="466"/>
      <c r="F17" s="386" t="s">
        <v>828</v>
      </c>
      <c r="G17" s="392" t="s">
        <v>909</v>
      </c>
      <c r="H17" s="396" t="s">
        <v>829</v>
      </c>
      <c r="I17" s="391"/>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row>
    <row r="18" spans="2:52" ht="81" customHeight="1">
      <c r="B18" s="389"/>
      <c r="C18" s="393" t="s">
        <v>757</v>
      </c>
      <c r="D18" s="466" t="s">
        <v>830</v>
      </c>
      <c r="E18" s="466"/>
      <c r="F18" s="386" t="s">
        <v>831</v>
      </c>
      <c r="G18" s="392" t="s">
        <v>832</v>
      </c>
      <c r="H18" s="396" t="s">
        <v>833</v>
      </c>
      <c r="I18" s="391"/>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row>
    <row r="19" spans="2:52" ht="62.25" customHeight="1">
      <c r="B19" s="389"/>
      <c r="C19" s="393" t="s">
        <v>757</v>
      </c>
      <c r="D19" s="466" t="s">
        <v>834</v>
      </c>
      <c r="E19" s="466"/>
      <c r="F19" s="386" t="s">
        <v>835</v>
      </c>
      <c r="G19" s="392" t="s">
        <v>886</v>
      </c>
      <c r="H19" s="396" t="s">
        <v>836</v>
      </c>
      <c r="I19" s="391"/>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row>
    <row r="20" spans="2:52" ht="77.25" customHeight="1">
      <c r="B20" s="389"/>
      <c r="C20" s="393" t="s">
        <v>837</v>
      </c>
      <c r="D20" s="466" t="s">
        <v>838</v>
      </c>
      <c r="E20" s="466"/>
      <c r="F20" s="386" t="s">
        <v>839</v>
      </c>
      <c r="G20" s="386" t="s">
        <v>840</v>
      </c>
      <c r="H20" s="388" t="s">
        <v>841</v>
      </c>
      <c r="I20" s="391"/>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row>
    <row r="21" spans="2:52" ht="207" customHeight="1">
      <c r="B21" s="389"/>
      <c r="C21" s="393" t="s">
        <v>837</v>
      </c>
      <c r="D21" s="464" t="s">
        <v>842</v>
      </c>
      <c r="E21" s="464"/>
      <c r="F21" s="386" t="s">
        <v>843</v>
      </c>
      <c r="G21" s="397" t="s">
        <v>844</v>
      </c>
      <c r="H21" s="388" t="s">
        <v>845</v>
      </c>
      <c r="I21" s="391"/>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row>
    <row r="22" spans="2:52" ht="95.25" customHeight="1">
      <c r="B22" s="389"/>
      <c r="C22" s="393" t="s">
        <v>758</v>
      </c>
      <c r="D22" s="464" t="s">
        <v>846</v>
      </c>
      <c r="E22" s="464"/>
      <c r="F22" s="386" t="s">
        <v>847</v>
      </c>
      <c r="G22" s="386" t="s">
        <v>921</v>
      </c>
      <c r="H22" s="390" t="s">
        <v>848</v>
      </c>
      <c r="I22" s="391"/>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row>
    <row r="23" spans="2:52" ht="105" customHeight="1">
      <c r="B23" s="389"/>
      <c r="C23" s="393" t="s">
        <v>758</v>
      </c>
      <c r="D23" s="464" t="s">
        <v>849</v>
      </c>
      <c r="E23" s="464"/>
      <c r="F23" s="386" t="s">
        <v>839</v>
      </c>
      <c r="G23" s="386" t="s">
        <v>850</v>
      </c>
      <c r="H23" s="396" t="s">
        <v>851</v>
      </c>
      <c r="I23" s="391"/>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row>
    <row r="24" spans="2:52" ht="69">
      <c r="B24" s="389"/>
      <c r="C24" s="393" t="s">
        <v>759</v>
      </c>
      <c r="D24" s="473" t="s">
        <v>852</v>
      </c>
      <c r="E24" s="473"/>
      <c r="F24" s="386" t="s">
        <v>853</v>
      </c>
      <c r="G24" s="386" t="s">
        <v>887</v>
      </c>
      <c r="H24" s="388" t="s">
        <v>854</v>
      </c>
      <c r="I24" s="391"/>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row>
    <row r="25" spans="2:52" ht="69" customHeight="1">
      <c r="B25" s="389"/>
      <c r="C25" s="393" t="s">
        <v>855</v>
      </c>
      <c r="D25" s="464" t="s">
        <v>856</v>
      </c>
      <c r="E25" s="464"/>
      <c r="F25" s="386" t="s">
        <v>839</v>
      </c>
      <c r="G25" s="386" t="s">
        <v>888</v>
      </c>
      <c r="H25" s="388" t="s">
        <v>857</v>
      </c>
      <c r="I25" s="391"/>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row>
    <row r="26" spans="2:52" ht="34.5">
      <c r="B26" s="389"/>
      <c r="C26" s="393" t="s">
        <v>855</v>
      </c>
      <c r="D26" s="464" t="s">
        <v>858</v>
      </c>
      <c r="E26" s="464"/>
      <c r="F26" s="386" t="s">
        <v>839</v>
      </c>
      <c r="G26" s="386" t="s">
        <v>889</v>
      </c>
      <c r="H26" s="395" t="s">
        <v>859</v>
      </c>
      <c r="I26" s="391"/>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row>
    <row r="27" spans="2:52" ht="123" customHeight="1">
      <c r="B27" s="389"/>
      <c r="C27" s="393" t="s">
        <v>860</v>
      </c>
      <c r="D27" s="464" t="s">
        <v>861</v>
      </c>
      <c r="E27" s="464"/>
      <c r="F27" s="386" t="s">
        <v>839</v>
      </c>
      <c r="G27" s="398" t="s">
        <v>890</v>
      </c>
      <c r="H27" s="388" t="s">
        <v>857</v>
      </c>
      <c r="I27" s="391"/>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row>
    <row r="28" spans="2:52" ht="127.5" customHeight="1">
      <c r="B28" s="389"/>
      <c r="C28" s="393" t="s">
        <v>750</v>
      </c>
      <c r="D28" s="464" t="s">
        <v>862</v>
      </c>
      <c r="E28" s="464"/>
      <c r="F28" s="386" t="s">
        <v>839</v>
      </c>
      <c r="G28" s="386" t="s">
        <v>891</v>
      </c>
      <c r="H28" s="388" t="s">
        <v>863</v>
      </c>
      <c r="I28" s="391"/>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row>
    <row r="29" spans="2:52" s="401" customFormat="1" ht="39.75" customHeight="1">
      <c r="B29" s="399"/>
      <c r="C29" s="470"/>
      <c r="D29" s="471"/>
      <c r="E29" s="471"/>
      <c r="F29" s="471"/>
      <c r="G29" s="471"/>
      <c r="H29" s="472"/>
      <c r="I29" s="400"/>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row>
    <row r="30" spans="4:8" s="377" customFormat="1" ht="39.75" customHeight="1">
      <c r="D30" s="402"/>
      <c r="E30" s="402"/>
      <c r="G30" s="403"/>
      <c r="H30" s="404"/>
    </row>
    <row r="31" spans="4:8" s="377" customFormat="1" ht="39.75" customHeight="1">
      <c r="D31" s="402"/>
      <c r="E31" s="402"/>
      <c r="G31" s="403"/>
      <c r="H31" s="404"/>
    </row>
    <row r="32" spans="4:8" s="377" customFormat="1" ht="39.75" customHeight="1">
      <c r="D32" s="402"/>
      <c r="E32" s="402"/>
      <c r="G32" s="403"/>
      <c r="H32" s="404"/>
    </row>
    <row r="33" spans="4:8" s="377" customFormat="1" ht="39.75" customHeight="1">
      <c r="D33" s="402"/>
      <c r="E33" s="402"/>
      <c r="G33" s="403"/>
      <c r="H33" s="404"/>
    </row>
    <row r="34" spans="4:8" s="377" customFormat="1" ht="39.75" customHeight="1">
      <c r="D34" s="402"/>
      <c r="E34" s="402"/>
      <c r="G34" s="403"/>
      <c r="H34" s="404"/>
    </row>
    <row r="35" spans="4:8" s="377" customFormat="1" ht="39.75" customHeight="1">
      <c r="D35" s="402"/>
      <c r="E35" s="402"/>
      <c r="G35" s="403"/>
      <c r="H35" s="404"/>
    </row>
    <row r="36" spans="4:8" s="377" customFormat="1" ht="39.75" customHeight="1">
      <c r="D36" s="402"/>
      <c r="E36" s="402"/>
      <c r="G36" s="403"/>
      <c r="H36" s="404"/>
    </row>
    <row r="37" spans="4:8" s="377" customFormat="1" ht="39.75" customHeight="1">
      <c r="D37" s="402"/>
      <c r="E37" s="402"/>
      <c r="G37" s="403"/>
      <c r="H37" s="404"/>
    </row>
    <row r="38" spans="4:8" s="377" customFormat="1" ht="39.75" customHeight="1">
      <c r="D38" s="402"/>
      <c r="E38" s="402"/>
      <c r="G38" s="403"/>
      <c r="H38" s="404"/>
    </row>
    <row r="39" spans="4:8" s="377" customFormat="1" ht="39.75" customHeight="1">
      <c r="D39" s="402"/>
      <c r="E39" s="402"/>
      <c r="G39" s="403"/>
      <c r="H39" s="404"/>
    </row>
    <row r="40" spans="4:8" s="377" customFormat="1" ht="39.75" customHeight="1">
      <c r="D40" s="402"/>
      <c r="E40" s="402"/>
      <c r="G40" s="403"/>
      <c r="H40" s="404"/>
    </row>
    <row r="41" spans="4:8" s="377" customFormat="1" ht="39.75" customHeight="1">
      <c r="D41" s="402"/>
      <c r="E41" s="402"/>
      <c r="G41" s="403"/>
      <c r="H41" s="404"/>
    </row>
    <row r="42" spans="4:8" s="377" customFormat="1" ht="39.75" customHeight="1">
      <c r="D42" s="402"/>
      <c r="E42" s="402"/>
      <c r="G42" s="403"/>
      <c r="H42" s="404"/>
    </row>
    <row r="43" spans="4:8" s="377" customFormat="1" ht="39.75" customHeight="1">
      <c r="D43" s="402"/>
      <c r="E43" s="402"/>
      <c r="G43" s="403"/>
      <c r="H43" s="404"/>
    </row>
    <row r="44" spans="4:8" s="377" customFormat="1" ht="39.75" customHeight="1">
      <c r="D44" s="402"/>
      <c r="E44" s="402"/>
      <c r="G44" s="403"/>
      <c r="H44" s="404"/>
    </row>
    <row r="45" spans="4:8" s="377" customFormat="1" ht="39.75" customHeight="1">
      <c r="D45" s="402"/>
      <c r="E45" s="402"/>
      <c r="G45" s="403"/>
      <c r="H45" s="404"/>
    </row>
    <row r="46" spans="4:8" s="377" customFormat="1" ht="39.75" customHeight="1">
      <c r="D46" s="402"/>
      <c r="E46" s="402"/>
      <c r="G46" s="403"/>
      <c r="H46" s="404"/>
    </row>
    <row r="47" spans="4:8" s="377" customFormat="1" ht="39.75" customHeight="1">
      <c r="D47" s="402"/>
      <c r="E47" s="402"/>
      <c r="G47" s="403"/>
      <c r="H47" s="404"/>
    </row>
    <row r="48" spans="4:8" s="377" customFormat="1" ht="39.75" customHeight="1">
      <c r="D48" s="402"/>
      <c r="E48" s="402"/>
      <c r="G48" s="403"/>
      <c r="H48" s="404"/>
    </row>
    <row r="49" spans="4:8" s="377" customFormat="1" ht="39.75" customHeight="1">
      <c r="D49" s="402"/>
      <c r="E49" s="402"/>
      <c r="G49" s="403"/>
      <c r="H49" s="404"/>
    </row>
    <row r="50" spans="4:8" s="377" customFormat="1" ht="39.75" customHeight="1">
      <c r="D50" s="402"/>
      <c r="E50" s="402"/>
      <c r="G50" s="403"/>
      <c r="H50" s="404"/>
    </row>
    <row r="51" spans="4:8" s="377" customFormat="1" ht="39.75" customHeight="1">
      <c r="D51" s="402"/>
      <c r="E51" s="402"/>
      <c r="G51" s="403"/>
      <c r="H51" s="404"/>
    </row>
    <row r="52" spans="4:8" s="377" customFormat="1" ht="39.75" customHeight="1">
      <c r="D52" s="402"/>
      <c r="E52" s="402"/>
      <c r="G52" s="403"/>
      <c r="H52" s="404"/>
    </row>
    <row r="53" spans="4:8" s="377" customFormat="1" ht="39.75" customHeight="1">
      <c r="D53" s="402"/>
      <c r="E53" s="402"/>
      <c r="G53" s="403"/>
      <c r="H53" s="404"/>
    </row>
    <row r="54" spans="4:8" s="377" customFormat="1" ht="39.75" customHeight="1">
      <c r="D54" s="402"/>
      <c r="E54" s="402"/>
      <c r="G54" s="403"/>
      <c r="H54" s="404"/>
    </row>
    <row r="55" spans="4:8" s="377" customFormat="1" ht="39.75" customHeight="1">
      <c r="D55" s="402"/>
      <c r="E55" s="402"/>
      <c r="G55" s="403"/>
      <c r="H55" s="404"/>
    </row>
    <row r="56" spans="4:8" s="377" customFormat="1" ht="39.75" customHeight="1">
      <c r="D56" s="402"/>
      <c r="E56" s="402"/>
      <c r="G56" s="403"/>
      <c r="H56" s="404"/>
    </row>
    <row r="57" spans="4:8" s="377" customFormat="1" ht="39.75" customHeight="1">
      <c r="D57" s="402"/>
      <c r="E57" s="402"/>
      <c r="G57" s="403"/>
      <c r="H57" s="404"/>
    </row>
    <row r="58" spans="4:8" s="377" customFormat="1" ht="39.75" customHeight="1">
      <c r="D58" s="402"/>
      <c r="E58" s="402"/>
      <c r="G58" s="403"/>
      <c r="H58" s="404"/>
    </row>
    <row r="59" spans="4:8" s="377" customFormat="1" ht="39.75" customHeight="1">
      <c r="D59" s="402"/>
      <c r="E59" s="402"/>
      <c r="G59" s="403"/>
      <c r="H59" s="404"/>
    </row>
    <row r="60" spans="4:8" s="377" customFormat="1" ht="39.75" customHeight="1">
      <c r="D60" s="402"/>
      <c r="E60" s="402"/>
      <c r="G60" s="403"/>
      <c r="H60" s="404"/>
    </row>
    <row r="61" spans="4:8" s="377" customFormat="1" ht="39.75" customHeight="1">
      <c r="D61" s="402"/>
      <c r="E61" s="402"/>
      <c r="G61" s="403"/>
      <c r="H61" s="404"/>
    </row>
    <row r="62" spans="4:8" s="377" customFormat="1" ht="39.75" customHeight="1">
      <c r="D62" s="402"/>
      <c r="E62" s="402"/>
      <c r="G62" s="403"/>
      <c r="H62" s="404"/>
    </row>
    <row r="63" spans="4:8" s="406" customFormat="1" ht="39.75" customHeight="1">
      <c r="D63" s="405"/>
      <c r="E63" s="405"/>
      <c r="G63" s="407"/>
      <c r="H63" s="408"/>
    </row>
  </sheetData>
  <sheetProtection/>
  <mergeCells count="33">
    <mergeCell ref="D11:E11"/>
    <mergeCell ref="G11:G12"/>
    <mergeCell ref="D28:E28"/>
    <mergeCell ref="C29:H29"/>
    <mergeCell ref="D22:E22"/>
    <mergeCell ref="D23:E23"/>
    <mergeCell ref="D24:E24"/>
    <mergeCell ref="D25:E25"/>
    <mergeCell ref="D26:E26"/>
    <mergeCell ref="D27:E27"/>
    <mergeCell ref="D17:E17"/>
    <mergeCell ref="D18:E18"/>
    <mergeCell ref="D19:E19"/>
    <mergeCell ref="D20:E20"/>
    <mergeCell ref="D21:E21"/>
    <mergeCell ref="D12:E12"/>
    <mergeCell ref="D16:E16"/>
    <mergeCell ref="C13:C14"/>
    <mergeCell ref="D13:E13"/>
    <mergeCell ref="D14:E14"/>
    <mergeCell ref="D15:E15"/>
    <mergeCell ref="C7:C9"/>
    <mergeCell ref="D7:E7"/>
    <mergeCell ref="D8:E8"/>
    <mergeCell ref="D9:E9"/>
    <mergeCell ref="D10:E10"/>
    <mergeCell ref="C11:C12"/>
    <mergeCell ref="C1:H1"/>
    <mergeCell ref="C2:H2"/>
    <mergeCell ref="C3:H3"/>
    <mergeCell ref="C4:H4"/>
    <mergeCell ref="D5:E5"/>
    <mergeCell ref="D6:E6"/>
  </mergeCells>
  <printOptions/>
  <pageMargins left="0.7" right="0.7" top="0.75" bottom="0.75" header="0.3" footer="0.3"/>
  <pageSetup fitToHeight="0" fitToWidth="1" horizontalDpi="600" verticalDpi="600" orientation="landscape" scale="62" r:id="rId1"/>
</worksheet>
</file>

<file path=xl/worksheets/sheet5.xml><?xml version="1.0" encoding="utf-8"?>
<worksheet xmlns="http://schemas.openxmlformats.org/spreadsheetml/2006/main" xmlns:r="http://schemas.openxmlformats.org/officeDocument/2006/relationships">
  <dimension ref="B2:G56"/>
  <sheetViews>
    <sheetView zoomScalePageLayoutView="0" workbookViewId="0" topLeftCell="A1">
      <selection activeCell="E19" sqref="E19:F19"/>
    </sheetView>
  </sheetViews>
  <sheetFormatPr defaultColWidth="9.140625" defaultRowHeight="15"/>
  <cols>
    <col min="1" max="2" width="1.8515625" style="0" customWidth="1"/>
    <col min="3" max="3" width="30.7109375" style="0" customWidth="1"/>
    <col min="4" max="5" width="22.8515625" style="0" customWidth="1"/>
    <col min="6" max="6" width="43.140625" style="0" customWidth="1"/>
    <col min="7" max="7" width="2.00390625" style="0" customWidth="1"/>
    <col min="8" max="8" width="1.421875" style="0" customWidth="1"/>
  </cols>
  <sheetData>
    <row r="1" ht="15" thickBot="1"/>
    <row r="2" spans="2:7" ht="15" thickBot="1">
      <c r="B2" s="83"/>
      <c r="C2" s="84"/>
      <c r="D2" s="84"/>
      <c r="E2" s="84"/>
      <c r="F2" s="84"/>
      <c r="G2" s="85"/>
    </row>
    <row r="3" spans="2:7" ht="19.5" thickBot="1">
      <c r="B3" s="86"/>
      <c r="C3" s="474" t="s">
        <v>220</v>
      </c>
      <c r="D3" s="475"/>
      <c r="E3" s="475"/>
      <c r="F3" s="476"/>
      <c r="G3" s="52"/>
    </row>
    <row r="4" spans="2:7" ht="14.25">
      <c r="B4" s="477"/>
      <c r="C4" s="478"/>
      <c r="D4" s="478"/>
      <c r="E4" s="478"/>
      <c r="F4" s="478"/>
      <c r="G4" s="52"/>
    </row>
    <row r="5" spans="2:7" ht="14.25">
      <c r="B5" s="53"/>
      <c r="C5" s="479" t="s">
        <v>231</v>
      </c>
      <c r="D5" s="479"/>
      <c r="E5" s="55"/>
      <c r="F5" s="54"/>
      <c r="G5" s="52"/>
    </row>
    <row r="6" spans="2:7" ht="15" thickBot="1">
      <c r="B6" s="53"/>
      <c r="C6" s="480" t="s">
        <v>291</v>
      </c>
      <c r="D6" s="480"/>
      <c r="E6" s="480"/>
      <c r="F6" s="480"/>
      <c r="G6" s="52"/>
    </row>
    <row r="7" spans="2:7" ht="15" thickBot="1">
      <c r="B7" s="53"/>
      <c r="C7" s="33" t="s">
        <v>233</v>
      </c>
      <c r="D7" s="34" t="s">
        <v>232</v>
      </c>
      <c r="E7" s="481" t="s">
        <v>274</v>
      </c>
      <c r="F7" s="482"/>
      <c r="G7" s="52"/>
    </row>
    <row r="8" spans="2:7" ht="86.25" customHeight="1">
      <c r="B8" s="53"/>
      <c r="C8" s="352" t="s">
        <v>763</v>
      </c>
      <c r="D8" s="353" t="s">
        <v>764</v>
      </c>
      <c r="E8" s="483" t="s">
        <v>765</v>
      </c>
      <c r="F8" s="484"/>
      <c r="G8" s="52"/>
    </row>
    <row r="9" spans="2:7" ht="51" customHeight="1">
      <c r="B9" s="53"/>
      <c r="C9" s="352" t="s">
        <v>766</v>
      </c>
      <c r="D9" s="353" t="s">
        <v>767</v>
      </c>
      <c r="E9" s="485" t="s">
        <v>768</v>
      </c>
      <c r="F9" s="486"/>
      <c r="G9" s="52"/>
    </row>
    <row r="10" spans="2:7" ht="148.5" customHeight="1">
      <c r="B10" s="53"/>
      <c r="C10" s="352" t="s">
        <v>769</v>
      </c>
      <c r="D10" s="354" t="s">
        <v>770</v>
      </c>
      <c r="E10" s="485" t="s">
        <v>771</v>
      </c>
      <c r="F10" s="486"/>
      <c r="G10" s="52"/>
    </row>
    <row r="11" spans="2:7" ht="144" customHeight="1">
      <c r="B11" s="53"/>
      <c r="C11" s="352" t="s">
        <v>772</v>
      </c>
      <c r="D11" s="354" t="s">
        <v>770</v>
      </c>
      <c r="E11" s="487" t="s">
        <v>892</v>
      </c>
      <c r="F11" s="488"/>
      <c r="G11" s="52"/>
    </row>
    <row r="12" spans="2:7" ht="66" customHeight="1">
      <c r="B12" s="53"/>
      <c r="C12" s="352" t="s">
        <v>773</v>
      </c>
      <c r="D12" s="354" t="s">
        <v>767</v>
      </c>
      <c r="E12" s="485" t="s">
        <v>774</v>
      </c>
      <c r="F12" s="486"/>
      <c r="G12" s="52"/>
    </row>
    <row r="13" spans="2:7" ht="133.5" customHeight="1">
      <c r="B13" s="53"/>
      <c r="C13" s="352" t="s">
        <v>775</v>
      </c>
      <c r="D13" s="354" t="s">
        <v>767</v>
      </c>
      <c r="E13" s="489" t="s">
        <v>776</v>
      </c>
      <c r="F13" s="490"/>
      <c r="G13" s="52"/>
    </row>
    <row r="14" spans="2:7" ht="14.25">
      <c r="B14" s="53"/>
      <c r="C14" s="54"/>
      <c r="D14" s="54"/>
      <c r="E14" s="54"/>
      <c r="F14" s="54"/>
      <c r="G14" s="52"/>
    </row>
    <row r="15" spans="2:7" ht="14.25">
      <c r="B15" s="53"/>
      <c r="C15" s="491" t="s">
        <v>257</v>
      </c>
      <c r="D15" s="491"/>
      <c r="E15" s="491"/>
      <c r="F15" s="491"/>
      <c r="G15" s="52"/>
    </row>
    <row r="16" spans="2:7" ht="15" thickBot="1">
      <c r="B16" s="53"/>
      <c r="C16" s="492" t="s">
        <v>272</v>
      </c>
      <c r="D16" s="492"/>
      <c r="E16" s="492"/>
      <c r="F16" s="492"/>
      <c r="G16" s="52"/>
    </row>
    <row r="17" spans="2:7" ht="15" thickBot="1">
      <c r="B17" s="53"/>
      <c r="C17" s="33" t="s">
        <v>233</v>
      </c>
      <c r="D17" s="34" t="s">
        <v>232</v>
      </c>
      <c r="E17" s="481" t="s">
        <v>274</v>
      </c>
      <c r="F17" s="482"/>
      <c r="G17" s="52"/>
    </row>
    <row r="18" spans="2:7" ht="120" customHeight="1">
      <c r="B18" s="53"/>
      <c r="C18" s="352" t="s">
        <v>777</v>
      </c>
      <c r="D18" s="353" t="s">
        <v>764</v>
      </c>
      <c r="E18" s="483" t="s">
        <v>928</v>
      </c>
      <c r="F18" s="484"/>
      <c r="G18" s="52"/>
    </row>
    <row r="19" spans="2:7" ht="72.75" customHeight="1">
      <c r="B19" s="53"/>
      <c r="C19" s="352" t="s">
        <v>778</v>
      </c>
      <c r="D19" s="353" t="s">
        <v>779</v>
      </c>
      <c r="E19" s="485" t="s">
        <v>922</v>
      </c>
      <c r="F19" s="486"/>
      <c r="G19" s="52"/>
    </row>
    <row r="20" spans="2:7" ht="99" customHeight="1">
      <c r="B20" s="53"/>
      <c r="C20" s="352" t="s">
        <v>915</v>
      </c>
      <c r="D20" s="354" t="s">
        <v>779</v>
      </c>
      <c r="E20" s="485" t="s">
        <v>916</v>
      </c>
      <c r="F20" s="486"/>
      <c r="G20" s="52"/>
    </row>
    <row r="21" spans="2:7" ht="54" customHeight="1">
      <c r="B21" s="53"/>
      <c r="C21" s="355" t="s">
        <v>780</v>
      </c>
      <c r="D21" s="356" t="s">
        <v>764</v>
      </c>
      <c r="E21" s="493" t="s">
        <v>781</v>
      </c>
      <c r="F21" s="493"/>
      <c r="G21" s="52"/>
    </row>
    <row r="22" spans="2:7" ht="112.5" customHeight="1">
      <c r="B22" s="53"/>
      <c r="C22" s="357" t="s">
        <v>782</v>
      </c>
      <c r="D22" s="356" t="s">
        <v>764</v>
      </c>
      <c r="E22" s="494" t="s">
        <v>917</v>
      </c>
      <c r="F22" s="495"/>
      <c r="G22" s="52"/>
    </row>
    <row r="23" spans="2:7" ht="52.5" customHeight="1">
      <c r="B23" s="53"/>
      <c r="C23" s="357" t="s">
        <v>783</v>
      </c>
      <c r="D23" s="356" t="s">
        <v>779</v>
      </c>
      <c r="E23" s="496" t="s">
        <v>923</v>
      </c>
      <c r="F23" s="497"/>
      <c r="G23" s="52"/>
    </row>
    <row r="24" spans="2:7" ht="70.5" customHeight="1" hidden="1" thickBot="1">
      <c r="B24" s="53"/>
      <c r="C24" s="357"/>
      <c r="D24" s="357"/>
      <c r="E24" s="357"/>
      <c r="F24" s="357"/>
      <c r="G24" s="52"/>
    </row>
    <row r="25" spans="2:7" ht="47.25" customHeight="1">
      <c r="B25" s="53"/>
      <c r="C25" s="357" t="s">
        <v>924</v>
      </c>
      <c r="D25" s="358" t="s">
        <v>764</v>
      </c>
      <c r="E25" s="496" t="s">
        <v>918</v>
      </c>
      <c r="F25" s="497"/>
      <c r="G25" s="52"/>
    </row>
    <row r="26" spans="2:7" s="6" customFormat="1" ht="47.25" customHeight="1" thickBot="1">
      <c r="B26" s="412"/>
      <c r="C26" s="413" t="s">
        <v>785</v>
      </c>
      <c r="D26" s="414" t="s">
        <v>784</v>
      </c>
      <c r="E26" s="498" t="s">
        <v>919</v>
      </c>
      <c r="F26" s="499"/>
      <c r="G26" s="415"/>
    </row>
    <row r="27" spans="2:7" ht="72.75" customHeight="1" thickBot="1">
      <c r="B27" s="53"/>
      <c r="C27" s="359" t="s">
        <v>914</v>
      </c>
      <c r="D27" s="360" t="s">
        <v>770</v>
      </c>
      <c r="E27" s="500" t="s">
        <v>920</v>
      </c>
      <c r="F27" s="501"/>
      <c r="G27" s="52"/>
    </row>
    <row r="28" spans="2:7" ht="14.25">
      <c r="B28" s="53"/>
      <c r="C28" s="54"/>
      <c r="D28" s="54"/>
      <c r="E28" s="54"/>
      <c r="F28" s="54"/>
      <c r="G28" s="52"/>
    </row>
    <row r="29" spans="2:7" ht="31.5" customHeight="1">
      <c r="B29" s="53"/>
      <c r="C29" s="502" t="s">
        <v>256</v>
      </c>
      <c r="D29" s="502"/>
      <c r="E29" s="502"/>
      <c r="F29" s="502"/>
      <c r="G29" s="52"/>
    </row>
    <row r="30" spans="2:7" ht="15" thickBot="1">
      <c r="B30" s="53"/>
      <c r="C30" s="480" t="s">
        <v>275</v>
      </c>
      <c r="D30" s="480"/>
      <c r="E30" s="503"/>
      <c r="F30" s="503"/>
      <c r="G30" s="52"/>
    </row>
    <row r="31" spans="2:7" ht="65.25" customHeight="1" thickBot="1">
      <c r="B31" s="53"/>
      <c r="C31" s="504"/>
      <c r="D31" s="505"/>
      <c r="E31" s="505"/>
      <c r="F31" s="506"/>
      <c r="G31" s="52"/>
    </row>
    <row r="32" spans="2:7" ht="14.25">
      <c r="B32" s="53"/>
      <c r="C32" s="54"/>
      <c r="D32" s="54"/>
      <c r="E32" s="54"/>
      <c r="F32" s="54"/>
      <c r="G32" s="52"/>
    </row>
    <row r="33" spans="2:7" ht="15" thickBot="1">
      <c r="B33" s="56"/>
      <c r="C33" s="57"/>
      <c r="D33" s="57"/>
      <c r="E33" s="57"/>
      <c r="F33" s="57"/>
      <c r="G33" s="58"/>
    </row>
    <row r="34" spans="2:7" ht="14.25">
      <c r="B34" s="244"/>
      <c r="C34" s="244"/>
      <c r="D34" s="244"/>
      <c r="E34" s="244"/>
      <c r="F34" s="244"/>
      <c r="G34" s="244"/>
    </row>
    <row r="35" spans="2:7" ht="14.25">
      <c r="B35" s="244"/>
      <c r="C35" s="244"/>
      <c r="D35" s="244"/>
      <c r="E35" s="244"/>
      <c r="F35" s="244"/>
      <c r="G35" s="244"/>
    </row>
    <row r="36" spans="2:7" ht="14.25">
      <c r="B36" s="244"/>
      <c r="C36" s="244"/>
      <c r="D36" s="244"/>
      <c r="E36" s="244"/>
      <c r="F36" s="244"/>
      <c r="G36" s="244"/>
    </row>
    <row r="37" spans="2:7" ht="14.25">
      <c r="B37" s="244"/>
      <c r="C37" s="244"/>
      <c r="D37" s="244"/>
      <c r="E37" s="244"/>
      <c r="F37" s="244"/>
      <c r="G37" s="244"/>
    </row>
    <row r="38" spans="2:7" ht="14.25">
      <c r="B38" s="244"/>
      <c r="C38" s="244"/>
      <c r="D38" s="244"/>
      <c r="E38" s="244"/>
      <c r="F38" s="244"/>
      <c r="G38" s="244"/>
    </row>
    <row r="39" spans="2:7" ht="14.25">
      <c r="B39" s="244"/>
      <c r="C39" s="244"/>
      <c r="D39" s="244"/>
      <c r="E39" s="244"/>
      <c r="F39" s="244"/>
      <c r="G39" s="244"/>
    </row>
    <row r="40" spans="2:7" ht="14.25">
      <c r="B40" s="244"/>
      <c r="C40" s="507"/>
      <c r="D40" s="507"/>
      <c r="E40" s="243"/>
      <c r="F40" s="244"/>
      <c r="G40" s="244"/>
    </row>
    <row r="41" spans="2:7" ht="14.25">
      <c r="B41" s="244"/>
      <c r="C41" s="507"/>
      <c r="D41" s="507"/>
      <c r="E41" s="243"/>
      <c r="F41" s="244"/>
      <c r="G41" s="244"/>
    </row>
    <row r="42" spans="2:7" ht="14.25">
      <c r="B42" s="244"/>
      <c r="C42" s="508"/>
      <c r="D42" s="508"/>
      <c r="E42" s="508"/>
      <c r="F42" s="508"/>
      <c r="G42" s="244"/>
    </row>
    <row r="43" spans="2:7" ht="14.25">
      <c r="B43" s="244"/>
      <c r="C43" s="509"/>
      <c r="D43" s="509"/>
      <c r="E43" s="510"/>
      <c r="F43" s="510"/>
      <c r="G43" s="244"/>
    </row>
    <row r="44" spans="2:7" ht="14.25">
      <c r="B44" s="244"/>
      <c r="C44" s="509"/>
      <c r="D44" s="509"/>
      <c r="E44" s="511"/>
      <c r="F44" s="511"/>
      <c r="G44" s="244"/>
    </row>
    <row r="45" spans="2:7" ht="14.25">
      <c r="B45" s="244"/>
      <c r="C45" s="244"/>
      <c r="D45" s="244"/>
      <c r="E45" s="244"/>
      <c r="F45" s="244"/>
      <c r="G45" s="244"/>
    </row>
    <row r="46" spans="2:7" ht="14.25">
      <c r="B46" s="244"/>
      <c r="C46" s="507"/>
      <c r="D46" s="507"/>
      <c r="E46" s="243"/>
      <c r="F46" s="244"/>
      <c r="G46" s="244"/>
    </row>
    <row r="47" spans="2:7" ht="14.25">
      <c r="B47" s="244"/>
      <c r="C47" s="507"/>
      <c r="D47" s="507"/>
      <c r="E47" s="512"/>
      <c r="F47" s="512"/>
      <c r="G47" s="244"/>
    </row>
    <row r="48" spans="2:7" ht="14.25">
      <c r="B48" s="244"/>
      <c r="C48" s="243"/>
      <c r="D48" s="243"/>
      <c r="E48" s="243"/>
      <c r="F48" s="243"/>
      <c r="G48" s="244"/>
    </row>
    <row r="49" spans="2:7" ht="14.25">
      <c r="B49" s="244"/>
      <c r="C49" s="509"/>
      <c r="D49" s="509"/>
      <c r="E49" s="510"/>
      <c r="F49" s="510"/>
      <c r="G49" s="244"/>
    </row>
    <row r="50" spans="2:7" ht="14.25">
      <c r="B50" s="244"/>
      <c r="C50" s="509"/>
      <c r="D50" s="509"/>
      <c r="E50" s="511"/>
      <c r="F50" s="511"/>
      <c r="G50" s="244"/>
    </row>
    <row r="51" spans="2:7" ht="14.25">
      <c r="B51" s="244"/>
      <c r="C51" s="244"/>
      <c r="D51" s="244"/>
      <c r="E51" s="244"/>
      <c r="F51" s="244"/>
      <c r="G51" s="244"/>
    </row>
    <row r="52" spans="2:7" ht="14.25">
      <c r="B52" s="244"/>
      <c r="C52" s="507"/>
      <c r="D52" s="507"/>
      <c r="E52" s="244"/>
      <c r="F52" s="244"/>
      <c r="G52" s="244"/>
    </row>
    <row r="53" spans="2:7" ht="14.25">
      <c r="B53" s="244"/>
      <c r="C53" s="507"/>
      <c r="D53" s="507"/>
      <c r="E53" s="511"/>
      <c r="F53" s="511"/>
      <c r="G53" s="244"/>
    </row>
    <row r="54" spans="2:7" ht="14.25">
      <c r="B54" s="244"/>
      <c r="C54" s="509"/>
      <c r="D54" s="509"/>
      <c r="E54" s="511"/>
      <c r="F54" s="511"/>
      <c r="G54" s="244"/>
    </row>
    <row r="55" spans="2:7" ht="14.25">
      <c r="B55" s="244"/>
      <c r="C55" s="7"/>
      <c r="D55" s="244"/>
      <c r="E55" s="7"/>
      <c r="F55" s="244"/>
      <c r="G55" s="244"/>
    </row>
    <row r="56" spans="2:7" ht="14.25">
      <c r="B56" s="244"/>
      <c r="C56" s="7"/>
      <c r="D56" s="7"/>
      <c r="E56" s="7"/>
      <c r="F56" s="7"/>
      <c r="G56" s="8"/>
    </row>
  </sheetData>
  <sheetProtection/>
  <mergeCells count="46">
    <mergeCell ref="C54:D54"/>
    <mergeCell ref="E54:F54"/>
    <mergeCell ref="C49:D49"/>
    <mergeCell ref="E49:F49"/>
    <mergeCell ref="C50:D50"/>
    <mergeCell ref="E50:F50"/>
    <mergeCell ref="C52:D52"/>
    <mergeCell ref="C53:D53"/>
    <mergeCell ref="E53:F53"/>
    <mergeCell ref="C43:D43"/>
    <mergeCell ref="E43:F43"/>
    <mergeCell ref="C44:D44"/>
    <mergeCell ref="E44:F44"/>
    <mergeCell ref="C46:D46"/>
    <mergeCell ref="C47:D47"/>
    <mergeCell ref="E47:F47"/>
    <mergeCell ref="C30:D30"/>
    <mergeCell ref="E30:F30"/>
    <mergeCell ref="C31:F31"/>
    <mergeCell ref="C40:D40"/>
    <mergeCell ref="C41:D41"/>
    <mergeCell ref="C42:F42"/>
    <mergeCell ref="E22:F22"/>
    <mergeCell ref="E23:F23"/>
    <mergeCell ref="E25:F25"/>
    <mergeCell ref="E26:F26"/>
    <mergeCell ref="E27:F27"/>
    <mergeCell ref="C29:F29"/>
    <mergeCell ref="C16:F16"/>
    <mergeCell ref="E17:F17"/>
    <mergeCell ref="E18:F18"/>
    <mergeCell ref="E19:F19"/>
    <mergeCell ref="E20:F20"/>
    <mergeCell ref="E21:F21"/>
    <mergeCell ref="E9:F9"/>
    <mergeCell ref="E10:F10"/>
    <mergeCell ref="E11:F11"/>
    <mergeCell ref="E12:F12"/>
    <mergeCell ref="E13:F13"/>
    <mergeCell ref="C15:F15"/>
    <mergeCell ref="C3:F3"/>
    <mergeCell ref="B4:F4"/>
    <mergeCell ref="C5:D5"/>
    <mergeCell ref="C6:F6"/>
    <mergeCell ref="E7:F7"/>
    <mergeCell ref="E8:F8"/>
  </mergeCells>
  <dataValidations count="2">
    <dataValidation type="list" allowBlank="1" showInputMessage="1" showErrorMessage="1" sqref="E53">
      <formula1>$K$60:$K$61</formula1>
    </dataValidation>
    <dataValidation type="whole" allowBlank="1" showInputMessage="1" showErrorMessage="1" sqref="E49">
      <formula1>-999999999</formula1>
      <formula2>999999999</formula2>
    </dataValidation>
  </dataValidation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A127"/>
  <sheetViews>
    <sheetView zoomScale="70" zoomScaleNormal="70" zoomScalePageLayoutView="0" workbookViewId="0" topLeftCell="A25">
      <selection activeCell="D43" sqref="D43:J43"/>
    </sheetView>
  </sheetViews>
  <sheetFormatPr defaultColWidth="9.140625" defaultRowHeight="15"/>
  <cols>
    <col min="1" max="1" width="2.140625" style="0" customWidth="1"/>
    <col min="2" max="2" width="2.28125" style="0" customWidth="1"/>
    <col min="3" max="3" width="22.421875" style="9" customWidth="1"/>
    <col min="4" max="4" width="15.421875" style="0" customWidth="1"/>
    <col min="5" max="5" width="1.7109375" style="0" customWidth="1"/>
    <col min="6" max="7" width="18.8515625" style="0" customWidth="1"/>
    <col min="8" max="8" width="50.7109375" style="0" customWidth="1"/>
    <col min="9" max="9" width="93.421875" style="0" customWidth="1"/>
    <col min="10" max="10" width="20.8515625" style="250" customWidth="1"/>
    <col min="11" max="11" width="2.7109375" style="0" customWidth="1"/>
    <col min="12" max="12" width="2.00390625" style="0" customWidth="1"/>
    <col min="13" max="13" width="40.7109375" style="0" customWidth="1"/>
  </cols>
  <sheetData>
    <row r="1" spans="1:53" ht="15" thickBot="1">
      <c r="A1" s="21"/>
      <c r="B1" s="21"/>
      <c r="C1" s="20"/>
      <c r="D1" s="21"/>
      <c r="E1" s="21"/>
      <c r="F1" s="21"/>
      <c r="G1" s="21"/>
      <c r="H1" s="21"/>
      <c r="I1" s="93"/>
      <c r="K1" s="21"/>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row>
    <row r="2" spans="1:53" ht="15" thickBot="1">
      <c r="A2" s="21"/>
      <c r="B2" s="38"/>
      <c r="C2" s="39"/>
      <c r="D2" s="40"/>
      <c r="E2" s="40"/>
      <c r="F2" s="40"/>
      <c r="G2" s="40"/>
      <c r="H2" s="40"/>
      <c r="I2" s="96"/>
      <c r="J2" s="251"/>
      <c r="K2" s="41"/>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row>
    <row r="3" spans="1:53" ht="19.5" thickBot="1">
      <c r="A3" s="21"/>
      <c r="B3" s="86"/>
      <c r="C3" s="474" t="s">
        <v>253</v>
      </c>
      <c r="D3" s="475"/>
      <c r="E3" s="475"/>
      <c r="F3" s="475"/>
      <c r="G3" s="475"/>
      <c r="H3" s="475"/>
      <c r="I3" s="475"/>
      <c r="J3" s="476"/>
      <c r="K3" s="88"/>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row>
    <row r="4" spans="1:53" ht="15" customHeight="1">
      <c r="A4" s="21"/>
      <c r="B4" s="42"/>
      <c r="C4" s="513" t="s">
        <v>221</v>
      </c>
      <c r="D4" s="513"/>
      <c r="E4" s="513"/>
      <c r="F4" s="513"/>
      <c r="G4" s="513"/>
      <c r="H4" s="513"/>
      <c r="I4" s="513"/>
      <c r="J4" s="513"/>
      <c r="K4" s="4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row>
    <row r="5" spans="1:53" ht="15" customHeight="1">
      <c r="A5" s="21"/>
      <c r="B5" s="42"/>
      <c r="C5" s="245"/>
      <c r="D5" s="245"/>
      <c r="E5" s="245"/>
      <c r="F5" s="245"/>
      <c r="G5" s="245"/>
      <c r="H5" s="245"/>
      <c r="I5" s="245"/>
      <c r="J5" s="252"/>
      <c r="K5" s="4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row>
    <row r="6" spans="1:53" ht="14.25">
      <c r="A6" s="21"/>
      <c r="B6" s="42"/>
      <c r="C6" s="44"/>
      <c r="D6" s="45"/>
      <c r="E6" s="45"/>
      <c r="F6" s="45"/>
      <c r="G6" s="45"/>
      <c r="H6" s="45"/>
      <c r="I6" s="97"/>
      <c r="J6" s="253"/>
      <c r="K6" s="4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row>
    <row r="7" spans="1:53" ht="29.25" customHeight="1" thickBot="1">
      <c r="A7" s="21"/>
      <c r="B7" s="42"/>
      <c r="C7" s="44"/>
      <c r="D7" s="514" t="s">
        <v>254</v>
      </c>
      <c r="E7" s="514"/>
      <c r="F7" s="514" t="s">
        <v>258</v>
      </c>
      <c r="G7" s="514"/>
      <c r="H7" s="514"/>
      <c r="I7" s="95" t="s">
        <v>259</v>
      </c>
      <c r="J7" s="95" t="s">
        <v>230</v>
      </c>
      <c r="K7" s="4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row>
    <row r="8" spans="1:53" s="9" customFormat="1" ht="327" customHeight="1" thickBot="1">
      <c r="A8" s="20"/>
      <c r="B8" s="46"/>
      <c r="C8" s="254" t="s">
        <v>251</v>
      </c>
      <c r="D8" s="515" t="s">
        <v>669</v>
      </c>
      <c r="E8" s="516"/>
      <c r="F8" s="517" t="s">
        <v>670</v>
      </c>
      <c r="G8" s="518"/>
      <c r="H8" s="519"/>
      <c r="I8" s="255" t="s">
        <v>894</v>
      </c>
      <c r="J8" s="256" t="s">
        <v>671</v>
      </c>
      <c r="K8" s="4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row>
    <row r="9" spans="1:53" s="9" customFormat="1" ht="246.75" customHeight="1" thickBot="1">
      <c r="A9" s="20"/>
      <c r="B9" s="46"/>
      <c r="C9" s="254"/>
      <c r="D9" s="515" t="s">
        <v>672</v>
      </c>
      <c r="E9" s="520"/>
      <c r="F9" s="521" t="s">
        <v>893</v>
      </c>
      <c r="G9" s="522"/>
      <c r="H9" s="523"/>
      <c r="I9" s="257" t="s">
        <v>895</v>
      </c>
      <c r="J9" s="256" t="s">
        <v>671</v>
      </c>
      <c r="K9" s="47"/>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row>
    <row r="10" spans="1:53" s="9" customFormat="1" ht="255.75" customHeight="1" thickBot="1">
      <c r="A10" s="20"/>
      <c r="B10" s="46"/>
      <c r="C10" s="254"/>
      <c r="D10" s="515" t="s">
        <v>673</v>
      </c>
      <c r="E10" s="520"/>
      <c r="F10" s="517" t="s">
        <v>674</v>
      </c>
      <c r="G10" s="518"/>
      <c r="H10" s="519"/>
      <c r="I10" s="258" t="s">
        <v>675</v>
      </c>
      <c r="J10" s="259" t="s">
        <v>20</v>
      </c>
      <c r="K10" s="47"/>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row>
    <row r="11" spans="1:53" s="9" customFormat="1" ht="342.75" customHeight="1" thickBot="1">
      <c r="A11" s="20"/>
      <c r="B11" s="44"/>
      <c r="C11" s="260"/>
      <c r="D11" s="515" t="s">
        <v>676</v>
      </c>
      <c r="E11" s="520"/>
      <c r="F11" s="517" t="s">
        <v>896</v>
      </c>
      <c r="G11" s="518"/>
      <c r="H11" s="519"/>
      <c r="I11" s="257" t="s">
        <v>897</v>
      </c>
      <c r="J11" s="259" t="s">
        <v>671</v>
      </c>
      <c r="K11" s="47"/>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row>
    <row r="12" spans="1:53" s="9" customFormat="1" ht="247.5" customHeight="1" thickBot="1">
      <c r="A12" s="20"/>
      <c r="B12" s="44"/>
      <c r="C12" s="260"/>
      <c r="D12" s="524" t="s">
        <v>677</v>
      </c>
      <c r="E12" s="520"/>
      <c r="F12" s="517" t="s">
        <v>898</v>
      </c>
      <c r="G12" s="518"/>
      <c r="H12" s="519"/>
      <c r="I12" s="257" t="s">
        <v>899</v>
      </c>
      <c r="J12" s="259" t="s">
        <v>20</v>
      </c>
      <c r="K12" s="47"/>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row>
    <row r="13" spans="1:53" s="9" customFormat="1" ht="261.75" customHeight="1" thickBot="1">
      <c r="A13" s="20"/>
      <c r="B13" s="44"/>
      <c r="C13" s="260"/>
      <c r="D13" s="515" t="s">
        <v>678</v>
      </c>
      <c r="E13" s="520"/>
      <c r="F13" s="517" t="s">
        <v>679</v>
      </c>
      <c r="G13" s="518"/>
      <c r="H13" s="519"/>
      <c r="I13" s="257" t="s">
        <v>680</v>
      </c>
      <c r="J13" s="259" t="s">
        <v>671</v>
      </c>
      <c r="K13" s="47"/>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row>
    <row r="14" spans="1:53" s="9" customFormat="1" ht="264.75" customHeight="1" thickBot="1">
      <c r="A14" s="20"/>
      <c r="B14" s="44"/>
      <c r="C14" s="260"/>
      <c r="D14" s="515" t="s">
        <v>681</v>
      </c>
      <c r="E14" s="520"/>
      <c r="F14" s="518" t="s">
        <v>682</v>
      </c>
      <c r="G14" s="518"/>
      <c r="H14" s="519"/>
      <c r="I14" s="257" t="s">
        <v>683</v>
      </c>
      <c r="J14" s="259" t="s">
        <v>671</v>
      </c>
      <c r="K14" s="47"/>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row>
    <row r="15" spans="1:53" s="9" customFormat="1" ht="240.75" customHeight="1" thickBot="1">
      <c r="A15" s="20"/>
      <c r="B15" s="44"/>
      <c r="C15" s="260"/>
      <c r="D15" s="261" t="s">
        <v>684</v>
      </c>
      <c r="E15" s="262"/>
      <c r="F15" s="517" t="s">
        <v>685</v>
      </c>
      <c r="G15" s="518"/>
      <c r="H15" s="519"/>
      <c r="I15" s="257" t="s">
        <v>900</v>
      </c>
      <c r="J15" s="259" t="s">
        <v>671</v>
      </c>
      <c r="K15" s="47"/>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row>
    <row r="16" spans="1:53" s="9" customFormat="1" ht="164.25" customHeight="1" thickBot="1">
      <c r="A16" s="20"/>
      <c r="B16" s="44"/>
      <c r="C16" s="260"/>
      <c r="D16" s="517" t="s">
        <v>686</v>
      </c>
      <c r="E16" s="519"/>
      <c r="F16" s="518" t="s">
        <v>901</v>
      </c>
      <c r="G16" s="518"/>
      <c r="H16" s="519"/>
      <c r="I16" s="257" t="s">
        <v>902</v>
      </c>
      <c r="J16" s="259" t="s">
        <v>671</v>
      </c>
      <c r="K16" s="47"/>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row>
    <row r="17" spans="1:53" s="9" customFormat="1" ht="18.75" customHeight="1" thickBot="1">
      <c r="A17" s="20"/>
      <c r="B17" s="48"/>
      <c r="C17" s="264"/>
      <c r="D17" s="264"/>
      <c r="E17" s="264"/>
      <c r="F17" s="264"/>
      <c r="G17" s="264"/>
      <c r="H17" s="264"/>
      <c r="I17" s="265" t="s">
        <v>255</v>
      </c>
      <c r="J17" s="266" t="s">
        <v>671</v>
      </c>
      <c r="K17" s="47"/>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row>
    <row r="18" spans="1:53" s="9" customFormat="1" ht="18.75" customHeight="1">
      <c r="A18" s="20"/>
      <c r="B18" s="46"/>
      <c r="C18" s="260"/>
      <c r="D18" s="264"/>
      <c r="E18" s="264"/>
      <c r="F18" s="264"/>
      <c r="G18" s="264"/>
      <c r="H18" s="264"/>
      <c r="I18" s="267"/>
      <c r="J18" s="268"/>
      <c r="K18" s="47"/>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row>
    <row r="19" spans="1:53" s="9" customFormat="1" ht="15.75">
      <c r="A19" s="20"/>
      <c r="B19" s="46"/>
      <c r="C19" s="260"/>
      <c r="D19" s="264"/>
      <c r="E19" s="264"/>
      <c r="F19" s="264"/>
      <c r="G19" s="264"/>
      <c r="H19" s="269"/>
      <c r="I19" s="269"/>
      <c r="J19" s="270"/>
      <c r="K19" s="47"/>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row>
    <row r="20" spans="1:53" s="9" customFormat="1" ht="15.75" customHeight="1" thickBot="1">
      <c r="A20" s="20"/>
      <c r="B20" s="46"/>
      <c r="C20" s="525" t="s">
        <v>687</v>
      </c>
      <c r="D20" s="525"/>
      <c r="E20" s="525"/>
      <c r="F20" s="525"/>
      <c r="G20" s="525"/>
      <c r="H20" s="525"/>
      <c r="I20" s="525"/>
      <c r="J20" s="271"/>
      <c r="K20" s="47"/>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row>
    <row r="21" spans="1:53" s="9" customFormat="1" ht="15.75" thickBot="1">
      <c r="A21" s="20"/>
      <c r="B21" s="46"/>
      <c r="C21" s="260"/>
      <c r="D21" s="272" t="s">
        <v>59</v>
      </c>
      <c r="E21" s="273"/>
      <c r="F21" s="273" t="s">
        <v>688</v>
      </c>
      <c r="G21" s="273"/>
      <c r="H21" s="273" t="s">
        <v>689</v>
      </c>
      <c r="I21" s="274"/>
      <c r="J21" s="271"/>
      <c r="K21" s="47"/>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row>
    <row r="22" spans="1:53" s="9" customFormat="1" ht="13.5" customHeight="1" thickBot="1">
      <c r="A22" s="20"/>
      <c r="B22" s="46"/>
      <c r="C22" s="260"/>
      <c r="D22" s="272" t="s">
        <v>61</v>
      </c>
      <c r="E22" s="273"/>
      <c r="F22" s="275" t="s">
        <v>690</v>
      </c>
      <c r="G22" s="275"/>
      <c r="H22" s="273"/>
      <c r="I22" s="274"/>
      <c r="J22" s="271"/>
      <c r="K22" s="47"/>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row>
    <row r="23" spans="1:53" s="9" customFormat="1" ht="30.75" customHeight="1" thickBot="1">
      <c r="A23" s="20"/>
      <c r="B23" s="46"/>
      <c r="C23" s="260"/>
      <c r="D23" s="264"/>
      <c r="E23" s="264"/>
      <c r="F23" s="264"/>
      <c r="G23" s="264"/>
      <c r="H23" s="276"/>
      <c r="I23" s="276"/>
      <c r="J23" s="277"/>
      <c r="K23" s="47"/>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row>
    <row r="24" spans="1:53" s="9" customFormat="1" ht="30.75" customHeight="1">
      <c r="A24" s="20"/>
      <c r="B24" s="46"/>
      <c r="C24" s="276" t="s">
        <v>222</v>
      </c>
      <c r="D24" s="526" t="s">
        <v>691</v>
      </c>
      <c r="E24" s="527"/>
      <c r="F24" s="527"/>
      <c r="G24" s="527"/>
      <c r="H24" s="527"/>
      <c r="I24" s="527"/>
      <c r="J24" s="528"/>
      <c r="K24" s="47"/>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row>
    <row r="25" spans="1:53" s="9" customFormat="1" ht="30.75" customHeight="1">
      <c r="A25" s="20"/>
      <c r="B25" s="46"/>
      <c r="C25" s="276"/>
      <c r="D25" s="529"/>
      <c r="E25" s="530"/>
      <c r="F25" s="530"/>
      <c r="G25" s="530"/>
      <c r="H25" s="530"/>
      <c r="I25" s="530"/>
      <c r="J25" s="531"/>
      <c r="K25" s="47"/>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row>
    <row r="26" spans="1:53" s="9" customFormat="1" ht="39" customHeight="1">
      <c r="A26" s="20"/>
      <c r="B26" s="46"/>
      <c r="C26" s="276"/>
      <c r="D26" s="529"/>
      <c r="E26" s="530"/>
      <c r="F26" s="530"/>
      <c r="G26" s="530"/>
      <c r="H26" s="530"/>
      <c r="I26" s="530"/>
      <c r="J26" s="531"/>
      <c r="K26" s="47"/>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row>
    <row r="27" spans="1:53" s="9" customFormat="1" ht="15.75" thickBot="1">
      <c r="A27" s="20"/>
      <c r="B27" s="46"/>
      <c r="C27" s="276"/>
      <c r="D27" s="532"/>
      <c r="E27" s="533"/>
      <c r="F27" s="533"/>
      <c r="G27" s="533"/>
      <c r="H27" s="533"/>
      <c r="I27" s="533"/>
      <c r="J27" s="534"/>
      <c r="K27" s="47"/>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row>
    <row r="28" spans="1:53" s="9" customFormat="1" ht="15.75" thickBot="1">
      <c r="A28" s="20"/>
      <c r="B28" s="278"/>
      <c r="C28" s="276"/>
      <c r="D28" s="279"/>
      <c r="E28" s="280"/>
      <c r="F28" s="280"/>
      <c r="G28" s="280"/>
      <c r="H28" s="280"/>
      <c r="I28" s="281"/>
      <c r="J28" s="277"/>
      <c r="K28" s="47"/>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row>
    <row r="29" spans="1:53" ht="15.75" customHeight="1" thickBot="1">
      <c r="A29" s="20"/>
      <c r="B29" s="46"/>
      <c r="C29" s="276"/>
      <c r="D29" s="276"/>
      <c r="E29" s="276"/>
      <c r="F29" s="276"/>
      <c r="G29" s="276"/>
      <c r="H29" s="282"/>
      <c r="I29" s="283" t="s">
        <v>259</v>
      </c>
      <c r="J29" s="283" t="s">
        <v>230</v>
      </c>
      <c r="K29" s="47"/>
      <c r="L29" s="6"/>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row>
    <row r="30" spans="1:53" ht="39.75" customHeight="1" thickBot="1">
      <c r="A30" s="21"/>
      <c r="B30" s="46"/>
      <c r="C30" s="284"/>
      <c r="D30" s="535" t="s">
        <v>254</v>
      </c>
      <c r="E30" s="535"/>
      <c r="F30" s="282" t="s">
        <v>258</v>
      </c>
      <c r="G30" s="282"/>
      <c r="H30" s="282"/>
      <c r="I30" s="282"/>
      <c r="J30" s="282"/>
      <c r="K30" s="47"/>
      <c r="L30" s="6"/>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row>
    <row r="31" spans="1:53" ht="39.75" customHeight="1" thickBot="1">
      <c r="A31" s="21"/>
      <c r="B31" s="46"/>
      <c r="C31" s="284"/>
      <c r="D31" s="282"/>
      <c r="E31" s="282"/>
      <c r="F31" s="282"/>
      <c r="G31" s="282"/>
      <c r="H31" s="282"/>
      <c r="I31" s="282"/>
      <c r="J31" s="282"/>
      <c r="K31" s="47"/>
      <c r="L31" s="6"/>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row>
    <row r="32" spans="1:53" ht="193.5" customHeight="1" thickBot="1">
      <c r="A32" s="21"/>
      <c r="B32" s="46"/>
      <c r="C32" s="254" t="s">
        <v>252</v>
      </c>
      <c r="D32" s="515" t="s">
        <v>669</v>
      </c>
      <c r="E32" s="516"/>
      <c r="F32" s="517" t="s">
        <v>692</v>
      </c>
      <c r="G32" s="518"/>
      <c r="H32" s="519"/>
      <c r="I32" s="285" t="s">
        <v>693</v>
      </c>
      <c r="J32" s="259" t="s">
        <v>671</v>
      </c>
      <c r="K32" s="47"/>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row>
    <row r="33" spans="1:53" ht="123.75" customHeight="1" thickBot="1">
      <c r="A33" s="21"/>
      <c r="B33" s="46"/>
      <c r="C33" s="254"/>
      <c r="D33" s="515" t="s">
        <v>672</v>
      </c>
      <c r="E33" s="520"/>
      <c r="F33" s="521" t="s">
        <v>694</v>
      </c>
      <c r="G33" s="522"/>
      <c r="H33" s="523"/>
      <c r="I33" s="285" t="s">
        <v>695</v>
      </c>
      <c r="J33" s="259" t="s">
        <v>671</v>
      </c>
      <c r="K33" s="47"/>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row>
    <row r="34" spans="1:53" ht="173.25" customHeight="1" thickBot="1">
      <c r="A34" s="21"/>
      <c r="B34" s="46"/>
      <c r="C34" s="254"/>
      <c r="D34" s="515" t="s">
        <v>673</v>
      </c>
      <c r="E34" s="520"/>
      <c r="F34" s="517" t="s">
        <v>696</v>
      </c>
      <c r="G34" s="518"/>
      <c r="H34" s="519"/>
      <c r="I34" s="285" t="s">
        <v>697</v>
      </c>
      <c r="J34" s="259" t="s">
        <v>20</v>
      </c>
      <c r="K34" s="47"/>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row>
    <row r="35" spans="1:53" ht="220.5" customHeight="1" thickBot="1">
      <c r="A35" s="21"/>
      <c r="B35" s="46"/>
      <c r="C35" s="254"/>
      <c r="D35" s="524" t="s">
        <v>676</v>
      </c>
      <c r="E35" s="520"/>
      <c r="F35" s="517" t="s">
        <v>698</v>
      </c>
      <c r="G35" s="518"/>
      <c r="H35" s="519"/>
      <c r="I35" s="285" t="s">
        <v>699</v>
      </c>
      <c r="J35" s="259" t="s">
        <v>671</v>
      </c>
      <c r="K35" s="47"/>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row>
    <row r="36" spans="1:53" ht="180.75" customHeight="1" thickBot="1">
      <c r="A36" s="21"/>
      <c r="B36" s="46"/>
      <c r="C36" s="254"/>
      <c r="D36" s="524" t="s">
        <v>700</v>
      </c>
      <c r="E36" s="520"/>
      <c r="F36" s="517" t="s">
        <v>701</v>
      </c>
      <c r="G36" s="518"/>
      <c r="H36" s="519"/>
      <c r="I36" s="285" t="s">
        <v>702</v>
      </c>
      <c r="J36" s="259" t="s">
        <v>703</v>
      </c>
      <c r="K36" s="47"/>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row>
    <row r="37" spans="1:53" ht="70.5" customHeight="1" thickBot="1">
      <c r="A37" s="21"/>
      <c r="B37" s="46"/>
      <c r="C37" s="254"/>
      <c r="D37" s="524" t="s">
        <v>678</v>
      </c>
      <c r="E37" s="520"/>
      <c r="F37" s="517" t="s">
        <v>704</v>
      </c>
      <c r="G37" s="518"/>
      <c r="H37" s="519"/>
      <c r="I37" s="285" t="s">
        <v>705</v>
      </c>
      <c r="J37" s="259" t="s">
        <v>671</v>
      </c>
      <c r="K37" s="47"/>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row>
    <row r="38" spans="1:53" ht="159.75" customHeight="1" thickBot="1">
      <c r="A38" s="21"/>
      <c r="B38" s="46"/>
      <c r="C38" s="254"/>
      <c r="D38" s="286" t="s">
        <v>681</v>
      </c>
      <c r="E38" s="262"/>
      <c r="F38" s="518" t="s">
        <v>706</v>
      </c>
      <c r="G38" s="518"/>
      <c r="H38" s="519"/>
      <c r="I38" s="285" t="s">
        <v>707</v>
      </c>
      <c r="J38" s="259" t="s">
        <v>671</v>
      </c>
      <c r="K38" s="47"/>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row>
    <row r="39" spans="1:53" ht="221.25" customHeight="1" thickBot="1">
      <c r="A39" s="21"/>
      <c r="B39" s="46"/>
      <c r="C39" s="254"/>
      <c r="D39" s="515" t="s">
        <v>708</v>
      </c>
      <c r="E39" s="520"/>
      <c r="F39" s="517" t="s">
        <v>709</v>
      </c>
      <c r="G39" s="518"/>
      <c r="H39" s="519"/>
      <c r="I39" s="373" t="s">
        <v>710</v>
      </c>
      <c r="J39" s="259" t="s">
        <v>671</v>
      </c>
      <c r="K39" s="47"/>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row>
    <row r="40" spans="1:53" ht="100.5" customHeight="1" thickBot="1">
      <c r="A40" s="21"/>
      <c r="B40" s="46"/>
      <c r="C40" s="254"/>
      <c r="D40" s="515" t="s">
        <v>686</v>
      </c>
      <c r="E40" s="520"/>
      <c r="F40" s="518" t="s">
        <v>711</v>
      </c>
      <c r="G40" s="518"/>
      <c r="H40" s="519"/>
      <c r="I40" s="286" t="s">
        <v>712</v>
      </c>
      <c r="J40" s="266" t="s">
        <v>671</v>
      </c>
      <c r="K40" s="47"/>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row>
    <row r="41" spans="1:53" ht="18.75" customHeight="1" thickBot="1">
      <c r="A41" s="21"/>
      <c r="B41" s="46"/>
      <c r="C41" s="254"/>
      <c r="D41" s="515"/>
      <c r="E41" s="520"/>
      <c r="F41" s="287"/>
      <c r="G41" s="287"/>
      <c r="H41" s="287"/>
      <c r="I41" s="286" t="s">
        <v>255</v>
      </c>
      <c r="J41" s="266" t="s">
        <v>20</v>
      </c>
      <c r="K41" s="47"/>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row>
    <row r="42" spans="1:53" ht="15.75">
      <c r="A42" s="21"/>
      <c r="B42" s="46"/>
      <c r="C42" s="287"/>
      <c r="D42" s="287"/>
      <c r="E42" s="287"/>
      <c r="F42" s="288"/>
      <c r="G42" s="288"/>
      <c r="H42" s="288"/>
      <c r="I42" s="267"/>
      <c r="J42" s="268"/>
      <c r="K42" s="47"/>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row>
    <row r="43" spans="1:53" ht="227.25" customHeight="1">
      <c r="A43" s="21"/>
      <c r="B43" s="46"/>
      <c r="C43" s="276" t="s">
        <v>222</v>
      </c>
      <c r="D43" s="529" t="s">
        <v>713</v>
      </c>
      <c r="E43" s="530"/>
      <c r="F43" s="530"/>
      <c r="G43" s="530"/>
      <c r="H43" s="530"/>
      <c r="I43" s="530"/>
      <c r="J43" s="531"/>
      <c r="K43" s="47"/>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row>
    <row r="44" spans="1:53" ht="15.75">
      <c r="A44" s="21"/>
      <c r="B44" s="46"/>
      <c r="C44" s="276"/>
      <c r="D44" s="289"/>
      <c r="E44" s="290"/>
      <c r="F44" s="290"/>
      <c r="G44" s="290"/>
      <c r="H44" s="290"/>
      <c r="I44" s="290"/>
      <c r="J44" s="291"/>
      <c r="K44" s="47"/>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row>
    <row r="45" spans="1:53" ht="15.75" thickBot="1">
      <c r="A45" s="21"/>
      <c r="B45" s="46"/>
      <c r="C45" s="276"/>
      <c r="D45" s="289"/>
      <c r="E45" s="290"/>
      <c r="F45" s="292"/>
      <c r="G45" s="292"/>
      <c r="H45" s="292"/>
      <c r="I45" s="290"/>
      <c r="J45" s="291"/>
      <c r="K45" s="47"/>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row>
    <row r="46" spans="1:53" ht="15.75" thickBot="1">
      <c r="A46" s="21"/>
      <c r="B46" s="46"/>
      <c r="C46" s="276"/>
      <c r="D46" s="293"/>
      <c r="E46" s="292"/>
      <c r="F46" s="287"/>
      <c r="G46" s="287"/>
      <c r="H46" s="287"/>
      <c r="I46" s="292"/>
      <c r="J46" s="294"/>
      <c r="K46" s="47"/>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row>
    <row r="47" spans="1:53" ht="15.75" thickBot="1">
      <c r="A47" s="21"/>
      <c r="B47" s="46"/>
      <c r="C47" s="287"/>
      <c r="D47" s="295" t="s">
        <v>687</v>
      </c>
      <c r="E47" s="296"/>
      <c r="F47" s="273" t="s">
        <v>714</v>
      </c>
      <c r="G47" s="273"/>
      <c r="H47" s="273"/>
      <c r="I47" s="287"/>
      <c r="J47" s="268"/>
      <c r="K47" s="47"/>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row>
    <row r="48" spans="1:53" ht="15.75" thickBot="1">
      <c r="A48" s="21"/>
      <c r="B48" s="46"/>
      <c r="C48" s="287"/>
      <c r="D48" s="297" t="s">
        <v>59</v>
      </c>
      <c r="E48" s="272"/>
      <c r="F48" s="275" t="s">
        <v>715</v>
      </c>
      <c r="G48" s="275"/>
      <c r="H48" s="273"/>
      <c r="I48" s="273"/>
      <c r="J48" s="268"/>
      <c r="K48" s="47"/>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row>
    <row r="49" spans="1:53" ht="15.75" thickBot="1">
      <c r="A49" s="21"/>
      <c r="B49" s="46"/>
      <c r="C49" s="287"/>
      <c r="D49" s="297" t="s">
        <v>61</v>
      </c>
      <c r="E49" s="272"/>
      <c r="F49" s="287"/>
      <c r="G49" s="287"/>
      <c r="H49" s="282"/>
      <c r="I49" s="273"/>
      <c r="J49" s="268"/>
      <c r="K49" s="47"/>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row>
    <row r="50" spans="1:53" ht="15.75" customHeight="1" thickBot="1">
      <c r="A50" s="21"/>
      <c r="B50" s="46"/>
      <c r="C50" s="287"/>
      <c r="D50" s="287"/>
      <c r="E50" s="287"/>
      <c r="F50" s="282" t="s">
        <v>258</v>
      </c>
      <c r="G50" s="282"/>
      <c r="H50" s="282"/>
      <c r="I50" s="283" t="s">
        <v>259</v>
      </c>
      <c r="J50" s="283" t="s">
        <v>230</v>
      </c>
      <c r="K50" s="47"/>
      <c r="L50" s="6"/>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row>
    <row r="51" spans="1:53" ht="39.75" customHeight="1" thickBot="1">
      <c r="A51" s="21"/>
      <c r="B51" s="46"/>
      <c r="C51" s="284"/>
      <c r="D51" s="535" t="s">
        <v>254</v>
      </c>
      <c r="E51" s="535"/>
      <c r="F51" s="286"/>
      <c r="G51" s="261"/>
      <c r="H51" s="262"/>
      <c r="I51" s="282"/>
      <c r="J51" s="282"/>
      <c r="K51" s="47"/>
      <c r="L51" s="6"/>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row>
    <row r="52" spans="1:53" ht="39.75" customHeight="1" thickBot="1">
      <c r="A52" s="21"/>
      <c r="B52" s="46"/>
      <c r="C52" s="254" t="s">
        <v>283</v>
      </c>
      <c r="D52" s="515"/>
      <c r="E52" s="520"/>
      <c r="F52" s="286"/>
      <c r="G52" s="286"/>
      <c r="H52" s="286"/>
      <c r="I52" s="298"/>
      <c r="J52" s="259"/>
      <c r="K52" s="47"/>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row>
    <row r="53" spans="1:53" ht="48" customHeight="1" thickBot="1">
      <c r="A53" s="21"/>
      <c r="B53" s="46"/>
      <c r="C53" s="254"/>
      <c r="D53" s="515"/>
      <c r="E53" s="520"/>
      <c r="F53" s="286"/>
      <c r="G53" s="286"/>
      <c r="H53" s="286"/>
      <c r="I53" s="298"/>
      <c r="J53" s="259"/>
      <c r="K53" s="47"/>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row>
    <row r="54" spans="1:53" ht="21.75" customHeight="1" thickBot="1">
      <c r="A54" s="21"/>
      <c r="B54" s="46"/>
      <c r="C54" s="254"/>
      <c r="D54" s="515"/>
      <c r="E54" s="520"/>
      <c r="F54" s="287"/>
      <c r="G54" s="287"/>
      <c r="H54" s="287"/>
      <c r="I54" s="265" t="s">
        <v>255</v>
      </c>
      <c r="J54" s="266"/>
      <c r="K54" s="47"/>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row>
    <row r="55" spans="1:53" ht="15.75" thickBot="1">
      <c r="A55" s="21"/>
      <c r="B55" s="46"/>
      <c r="C55" s="287"/>
      <c r="D55" s="287"/>
      <c r="E55" s="287"/>
      <c r="F55" s="287"/>
      <c r="G55" s="287"/>
      <c r="H55" s="273"/>
      <c r="I55" s="267"/>
      <c r="J55" s="268"/>
      <c r="K55" s="47"/>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row>
    <row r="56" spans="1:53" ht="15.75" thickBot="1">
      <c r="A56" s="21"/>
      <c r="B56" s="46"/>
      <c r="C56" s="287"/>
      <c r="D56" s="295" t="s">
        <v>687</v>
      </c>
      <c r="E56" s="296"/>
      <c r="F56" s="273"/>
      <c r="G56" s="273"/>
      <c r="H56" s="273"/>
      <c r="I56" s="274"/>
      <c r="J56" s="268"/>
      <c r="K56" s="47"/>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row>
    <row r="57" spans="1:53" ht="15.75" thickBot="1">
      <c r="A57" s="21"/>
      <c r="B57" s="46"/>
      <c r="C57" s="287"/>
      <c r="D57" s="297" t="s">
        <v>59</v>
      </c>
      <c r="E57" s="272"/>
      <c r="F57" s="273"/>
      <c r="G57" s="299"/>
      <c r="H57" s="287"/>
      <c r="I57" s="274"/>
      <c r="J57" s="268"/>
      <c r="K57" s="47"/>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row>
    <row r="58" spans="1:53" ht="15.75" thickBot="1">
      <c r="A58" s="21"/>
      <c r="B58" s="46"/>
      <c r="C58" s="287"/>
      <c r="D58" s="297" t="s">
        <v>61</v>
      </c>
      <c r="E58" s="272"/>
      <c r="F58" s="287"/>
      <c r="G58" s="287"/>
      <c r="H58" s="300"/>
      <c r="I58" s="287"/>
      <c r="J58" s="268"/>
      <c r="K58" s="47"/>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row>
    <row r="59" spans="1:53" ht="168" customHeight="1" thickBot="1">
      <c r="A59" s="21"/>
      <c r="B59" s="46"/>
      <c r="C59" s="287"/>
      <c r="D59" s="297"/>
      <c r="E59" s="287"/>
      <c r="F59" s="301"/>
      <c r="G59" s="301"/>
      <c r="H59" s="302"/>
      <c r="I59" s="300"/>
      <c r="J59" s="303"/>
      <c r="K59" s="47"/>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row>
    <row r="60" spans="1:53" s="9" customFormat="1" ht="63.75" customHeight="1" thickBot="1">
      <c r="A60" s="21"/>
      <c r="B60" s="46"/>
      <c r="C60" s="304"/>
      <c r="D60" s="536" t="s">
        <v>260</v>
      </c>
      <c r="E60" s="536"/>
      <c r="F60" s="305"/>
      <c r="G60" s="305"/>
      <c r="H60" s="306" t="s">
        <v>223</v>
      </c>
      <c r="I60" s="307"/>
      <c r="J60" s="277"/>
      <c r="K60" s="47"/>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row>
    <row r="61" spans="1:53" s="9" customFormat="1" ht="103.5" customHeight="1" thickBot="1">
      <c r="A61" s="20"/>
      <c r="B61" s="46"/>
      <c r="C61" s="308"/>
      <c r="D61" s="309"/>
      <c r="E61" s="310"/>
      <c r="F61" s="311" t="s">
        <v>224</v>
      </c>
      <c r="G61" s="312"/>
      <c r="H61" s="313" t="s">
        <v>716</v>
      </c>
      <c r="I61" s="314"/>
      <c r="J61" s="315"/>
      <c r="K61" s="47"/>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row>
    <row r="62" spans="1:53" s="9" customFormat="1" ht="78" customHeight="1" thickBot="1">
      <c r="A62" s="20"/>
      <c r="B62" s="46"/>
      <c r="C62" s="316"/>
      <c r="D62" s="317"/>
      <c r="E62" s="318"/>
      <c r="F62" s="319" t="s">
        <v>225</v>
      </c>
      <c r="G62" s="320"/>
      <c r="H62" s="313" t="s">
        <v>717</v>
      </c>
      <c r="I62" s="313"/>
      <c r="J62" s="313"/>
      <c r="K62" s="47"/>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row>
    <row r="63" spans="1:53" s="9" customFormat="1" ht="81.75" customHeight="1" thickBot="1">
      <c r="A63" s="20"/>
      <c r="B63" s="46"/>
      <c r="C63" s="316"/>
      <c r="D63" s="317"/>
      <c r="E63" s="318"/>
      <c r="F63" s="319" t="s">
        <v>226</v>
      </c>
      <c r="G63" s="321"/>
      <c r="H63" s="322" t="s">
        <v>718</v>
      </c>
      <c r="I63" s="313"/>
      <c r="J63" s="323"/>
      <c r="K63" s="47"/>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row>
    <row r="64" spans="1:53" s="9" customFormat="1" ht="80.25" customHeight="1" thickBot="1">
      <c r="A64" s="20"/>
      <c r="B64" s="46"/>
      <c r="C64" s="316"/>
      <c r="D64" s="317"/>
      <c r="E64" s="318"/>
      <c r="F64" s="319" t="s">
        <v>227</v>
      </c>
      <c r="G64" s="324"/>
      <c r="H64" s="325" t="s">
        <v>719</v>
      </c>
      <c r="I64" s="313"/>
      <c r="J64" s="326"/>
      <c r="K64" s="47"/>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row>
    <row r="65" spans="1:53" ht="60" customHeight="1" thickBot="1">
      <c r="A65" s="20"/>
      <c r="B65" s="46"/>
      <c r="C65" s="316"/>
      <c r="D65" s="317"/>
      <c r="E65" s="318"/>
      <c r="F65" s="319" t="s">
        <v>228</v>
      </c>
      <c r="G65" s="327"/>
      <c r="H65" s="328" t="s">
        <v>720</v>
      </c>
      <c r="I65" s="313"/>
      <c r="J65" s="313"/>
      <c r="K65" s="47"/>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row>
    <row r="66" spans="1:53" ht="63.75" customHeight="1" thickBot="1">
      <c r="A66" s="21"/>
      <c r="B66" s="46"/>
      <c r="C66" s="316"/>
      <c r="D66" s="317"/>
      <c r="E66" s="318"/>
      <c r="F66" s="329" t="s">
        <v>229</v>
      </c>
      <c r="G66" s="330"/>
      <c r="H66" s="331" t="s">
        <v>721</v>
      </c>
      <c r="I66" s="313"/>
      <c r="J66" s="313"/>
      <c r="K66" s="4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row>
    <row r="67" spans="1:53" ht="61.5" customHeight="1" thickBot="1">
      <c r="A67" s="21"/>
      <c r="B67" s="42"/>
      <c r="C67" s="316"/>
      <c r="D67" s="317"/>
      <c r="E67" s="318"/>
      <c r="F67" s="332"/>
      <c r="G67" s="332"/>
      <c r="H67" s="333"/>
      <c r="I67" s="313"/>
      <c r="J67" s="334"/>
      <c r="K67" s="4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45" ht="15.75" thickBot="1">
      <c r="A68" s="21"/>
      <c r="B68" s="42"/>
      <c r="C68" s="316"/>
      <c r="D68" s="317"/>
      <c r="E68" s="318"/>
      <c r="F68" s="335"/>
      <c r="G68" s="335"/>
      <c r="H68" s="336"/>
      <c r="I68" s="337"/>
      <c r="J68" s="338"/>
      <c r="K68" s="51"/>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row>
    <row r="69" spans="1:45" ht="49.5" customHeight="1" thickBot="1">
      <c r="A69" s="21"/>
      <c r="B69" s="49"/>
      <c r="C69" s="67"/>
      <c r="D69" s="50"/>
      <c r="E69" s="69"/>
      <c r="F69" s="93"/>
      <c r="G69" s="93"/>
      <c r="H69" s="93"/>
      <c r="I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row>
    <row r="70" spans="1:45" ht="49.5" customHeight="1">
      <c r="A70" s="21"/>
      <c r="C70" s="93"/>
      <c r="D70" s="93"/>
      <c r="E70" s="93"/>
      <c r="F70" s="93"/>
      <c r="G70" s="93"/>
      <c r="H70" s="93"/>
      <c r="I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row>
    <row r="71" spans="1:45" ht="49.5" customHeight="1">
      <c r="A71" s="21"/>
      <c r="C71" s="93"/>
      <c r="D71" s="93"/>
      <c r="E71" s="93"/>
      <c r="F71" s="93"/>
      <c r="G71" s="93"/>
      <c r="H71" s="93"/>
      <c r="I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row>
    <row r="72" spans="1:45" ht="49.5" customHeight="1">
      <c r="A72" s="21"/>
      <c r="C72" s="93"/>
      <c r="D72" s="93"/>
      <c r="E72" s="93"/>
      <c r="F72" s="93"/>
      <c r="G72" s="93"/>
      <c r="H72" s="93"/>
      <c r="I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row>
    <row r="73" spans="1:45" ht="49.5" customHeight="1">
      <c r="A73" s="21"/>
      <c r="C73" s="93"/>
      <c r="D73" s="93"/>
      <c r="E73" s="93"/>
      <c r="F73" s="93"/>
      <c r="G73" s="93"/>
      <c r="H73" s="93"/>
      <c r="I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row>
    <row r="74" spans="1:45" ht="49.5" customHeight="1">
      <c r="A74" s="21"/>
      <c r="C74" s="93"/>
      <c r="D74" s="93"/>
      <c r="E74" s="93"/>
      <c r="F74" s="93"/>
      <c r="G74" s="93"/>
      <c r="H74" s="93"/>
      <c r="I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row>
    <row r="75" spans="1:45" ht="14.25">
      <c r="A75" s="21"/>
      <c r="C75" s="93"/>
      <c r="D75" s="93"/>
      <c r="E75" s="93"/>
      <c r="F75" s="93"/>
      <c r="G75" s="93"/>
      <c r="H75" s="93"/>
      <c r="I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row>
    <row r="76" spans="1:45" ht="14.25">
      <c r="A76" s="21"/>
      <c r="C76" s="93"/>
      <c r="D76" s="93"/>
      <c r="E76" s="93"/>
      <c r="F76" s="93"/>
      <c r="G76" s="93"/>
      <c r="H76" s="93"/>
      <c r="I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row>
    <row r="77" spans="1:45" ht="14.25">
      <c r="A77" s="21"/>
      <c r="C77" s="93"/>
      <c r="D77" s="93"/>
      <c r="E77" s="93"/>
      <c r="F77" s="93"/>
      <c r="G77" s="93"/>
      <c r="H77" s="93"/>
      <c r="I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row>
    <row r="78" spans="1:53" ht="14.25">
      <c r="A78" s="21"/>
      <c r="C78" s="93"/>
      <c r="D78" s="93"/>
      <c r="E78" s="93"/>
      <c r="F78" s="93"/>
      <c r="G78" s="93"/>
      <c r="H78" s="93"/>
      <c r="I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row>
    <row r="79" spans="1:53" ht="14.25">
      <c r="A79" s="93"/>
      <c r="C79" s="93"/>
      <c r="D79" s="93"/>
      <c r="E79" s="93"/>
      <c r="F79" s="93"/>
      <c r="G79" s="93"/>
      <c r="H79" s="93"/>
      <c r="I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row>
    <row r="80" spans="1:53" ht="14.25">
      <c r="A80" s="93"/>
      <c r="B80" s="93"/>
      <c r="C80" s="93"/>
      <c r="D80" s="93"/>
      <c r="E80" s="93"/>
      <c r="F80" s="93"/>
      <c r="G80" s="93"/>
      <c r="H80" s="93"/>
      <c r="I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row>
    <row r="81" spans="1:53" ht="14.25">
      <c r="A81" s="93"/>
      <c r="B81" s="93"/>
      <c r="C81" s="93"/>
      <c r="D81" s="93"/>
      <c r="E81" s="93"/>
      <c r="F81" s="93"/>
      <c r="G81" s="93"/>
      <c r="H81" s="93"/>
      <c r="I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row>
    <row r="82" spans="1:12" ht="14.25">
      <c r="A82" s="93"/>
      <c r="B82" s="93"/>
      <c r="C82" s="93"/>
      <c r="D82" s="93"/>
      <c r="E82" s="93"/>
      <c r="F82" s="93"/>
      <c r="G82" s="93"/>
      <c r="H82" s="93"/>
      <c r="I82" s="93"/>
      <c r="K82" s="93"/>
      <c r="L82" s="93"/>
    </row>
    <row r="83" spans="1:12" ht="14.25">
      <c r="A83" s="93"/>
      <c r="B83" s="93"/>
      <c r="C83" s="93"/>
      <c r="D83" s="93"/>
      <c r="E83" s="93"/>
      <c r="F83" s="93"/>
      <c r="G83" s="93"/>
      <c r="H83" s="93"/>
      <c r="I83" s="93"/>
      <c r="K83" s="93"/>
      <c r="L83" s="93"/>
    </row>
    <row r="84" spans="1:12" ht="14.25">
      <c r="A84" s="93"/>
      <c r="B84" s="93"/>
      <c r="C84" s="93"/>
      <c r="D84" s="93"/>
      <c r="E84" s="93"/>
      <c r="F84" s="93"/>
      <c r="G84" s="93"/>
      <c r="H84" s="93"/>
      <c r="I84" s="93"/>
      <c r="K84" s="93"/>
      <c r="L84" s="93"/>
    </row>
    <row r="85" spans="1:12" ht="14.25">
      <c r="A85" s="93"/>
      <c r="B85" s="93"/>
      <c r="C85" s="93"/>
      <c r="D85" s="93"/>
      <c r="E85" s="93"/>
      <c r="F85" s="93"/>
      <c r="G85" s="93"/>
      <c r="H85" s="93"/>
      <c r="I85" s="93"/>
      <c r="K85" s="93"/>
      <c r="L85" s="93"/>
    </row>
    <row r="86" spans="1:12" ht="14.25">
      <c r="A86" s="93"/>
      <c r="B86" s="93"/>
      <c r="C86" s="93"/>
      <c r="D86" s="93"/>
      <c r="E86" s="93"/>
      <c r="F86" s="93"/>
      <c r="G86" s="93"/>
      <c r="H86" s="93"/>
      <c r="I86" s="93"/>
      <c r="K86" s="93"/>
      <c r="L86" s="93"/>
    </row>
    <row r="87" spans="1:12" ht="14.25">
      <c r="A87" s="93"/>
      <c r="B87" s="93"/>
      <c r="C87" s="93"/>
      <c r="D87" s="93"/>
      <c r="E87" s="93"/>
      <c r="F87" s="93"/>
      <c r="G87" s="93"/>
      <c r="H87" s="93"/>
      <c r="I87" s="93"/>
      <c r="K87" s="93"/>
      <c r="L87" s="93"/>
    </row>
    <row r="88" spans="1:12" ht="14.25">
      <c r="A88" s="93"/>
      <c r="B88" s="93"/>
      <c r="C88" s="93"/>
      <c r="D88" s="93"/>
      <c r="E88" s="93"/>
      <c r="F88" s="93"/>
      <c r="G88" s="93"/>
      <c r="H88" s="93"/>
      <c r="I88" s="93"/>
      <c r="K88" s="93"/>
      <c r="L88" s="93"/>
    </row>
    <row r="89" spans="1:12" ht="14.25">
      <c r="A89" s="93"/>
      <c r="B89" s="93"/>
      <c r="C89" s="93"/>
      <c r="D89" s="93"/>
      <c r="E89" s="93"/>
      <c r="F89" s="93"/>
      <c r="G89" s="93"/>
      <c r="H89" s="93"/>
      <c r="I89" s="93"/>
      <c r="K89" s="93"/>
      <c r="L89" s="93"/>
    </row>
    <row r="90" spans="1:12" ht="14.25">
      <c r="A90" s="93"/>
      <c r="B90" s="93"/>
      <c r="C90" s="93"/>
      <c r="D90" s="93"/>
      <c r="E90" s="93"/>
      <c r="F90" s="93"/>
      <c r="G90" s="93"/>
      <c r="H90" s="93"/>
      <c r="I90" s="93"/>
      <c r="K90" s="93"/>
      <c r="L90" s="93"/>
    </row>
    <row r="91" spans="1:12" ht="14.25">
      <c r="A91" s="93"/>
      <c r="B91" s="93"/>
      <c r="C91" s="93"/>
      <c r="D91" s="93"/>
      <c r="E91" s="93"/>
      <c r="F91" s="93"/>
      <c r="G91" s="93"/>
      <c r="H91" s="93"/>
      <c r="I91" s="93"/>
      <c r="K91" s="93"/>
      <c r="L91" s="93"/>
    </row>
    <row r="92" spans="1:12" ht="14.25">
      <c r="A92" s="93"/>
      <c r="B92" s="93"/>
      <c r="C92" s="93"/>
      <c r="D92" s="93"/>
      <c r="E92" s="93"/>
      <c r="F92" s="93"/>
      <c r="G92" s="93"/>
      <c r="H92" s="93"/>
      <c r="I92" s="93"/>
      <c r="K92" s="93"/>
      <c r="L92" s="93"/>
    </row>
    <row r="93" spans="1:12" ht="14.25">
      <c r="A93" s="93"/>
      <c r="B93" s="93"/>
      <c r="C93" s="93"/>
      <c r="D93" s="93"/>
      <c r="E93" s="93"/>
      <c r="F93" s="93"/>
      <c r="G93" s="93"/>
      <c r="H93" s="93"/>
      <c r="I93" s="93"/>
      <c r="K93" s="93"/>
      <c r="L93" s="93"/>
    </row>
    <row r="94" spans="1:12" ht="14.25">
      <c r="A94" s="93"/>
      <c r="B94" s="93"/>
      <c r="C94" s="93"/>
      <c r="D94" s="93"/>
      <c r="E94" s="93"/>
      <c r="F94" s="93"/>
      <c r="G94" s="93"/>
      <c r="H94" s="93"/>
      <c r="I94" s="93"/>
      <c r="K94" s="93"/>
      <c r="L94" s="93"/>
    </row>
    <row r="95" spans="1:12" ht="14.25">
      <c r="A95" s="93"/>
      <c r="B95" s="93"/>
      <c r="C95" s="93"/>
      <c r="D95" s="93"/>
      <c r="E95" s="93"/>
      <c r="F95" s="93"/>
      <c r="G95" s="93"/>
      <c r="H95" s="93"/>
      <c r="I95" s="93"/>
      <c r="K95" s="93"/>
      <c r="L95" s="93"/>
    </row>
    <row r="96" spans="1:12" ht="14.25">
      <c r="A96" s="93"/>
      <c r="B96" s="93"/>
      <c r="C96" s="93"/>
      <c r="D96" s="93"/>
      <c r="E96" s="93"/>
      <c r="F96" s="93"/>
      <c r="G96" s="93"/>
      <c r="H96" s="93"/>
      <c r="I96" s="93"/>
      <c r="K96" s="93"/>
      <c r="L96" s="93"/>
    </row>
    <row r="97" spans="1:12" ht="14.25">
      <c r="A97" s="93"/>
      <c r="B97" s="93"/>
      <c r="C97" s="93"/>
      <c r="D97" s="93"/>
      <c r="E97" s="93"/>
      <c r="F97" s="93"/>
      <c r="G97" s="93"/>
      <c r="H97" s="93"/>
      <c r="I97" s="93"/>
      <c r="K97" s="93"/>
      <c r="L97" s="93"/>
    </row>
    <row r="98" spans="1:12" ht="14.25">
      <c r="A98" s="93"/>
      <c r="B98" s="93"/>
      <c r="C98" s="93"/>
      <c r="D98" s="93"/>
      <c r="E98" s="93"/>
      <c r="F98" s="93"/>
      <c r="G98" s="93"/>
      <c r="H98" s="93"/>
      <c r="I98" s="93"/>
      <c r="K98" s="93"/>
      <c r="L98" s="93"/>
    </row>
    <row r="99" spans="1:12" ht="14.25">
      <c r="A99" s="93"/>
      <c r="B99" s="93"/>
      <c r="C99" s="93"/>
      <c r="D99" s="93"/>
      <c r="E99" s="93"/>
      <c r="F99" s="93"/>
      <c r="G99" s="93"/>
      <c r="H99" s="93"/>
      <c r="I99" s="93"/>
      <c r="K99" s="93"/>
      <c r="L99" s="93"/>
    </row>
    <row r="100" spans="1:12" ht="14.25">
      <c r="A100" s="93"/>
      <c r="B100" s="93"/>
      <c r="C100" s="93"/>
      <c r="D100" s="93"/>
      <c r="E100" s="93"/>
      <c r="F100" s="93"/>
      <c r="G100" s="93"/>
      <c r="H100" s="93"/>
      <c r="I100" s="93"/>
      <c r="K100" s="93"/>
      <c r="L100" s="93"/>
    </row>
    <row r="101" spans="1:12" ht="14.25">
      <c r="A101" s="93"/>
      <c r="B101" s="93"/>
      <c r="C101" s="93"/>
      <c r="D101" s="93"/>
      <c r="E101" s="93"/>
      <c r="F101" s="93"/>
      <c r="G101" s="93"/>
      <c r="H101" s="93"/>
      <c r="I101" s="93"/>
      <c r="K101" s="93"/>
      <c r="L101" s="93"/>
    </row>
    <row r="102" spans="1:12" ht="14.25">
      <c r="A102" s="93"/>
      <c r="B102" s="93"/>
      <c r="C102" s="93"/>
      <c r="D102" s="93"/>
      <c r="E102" s="93"/>
      <c r="F102" s="93"/>
      <c r="G102" s="93"/>
      <c r="H102" s="93"/>
      <c r="I102" s="93"/>
      <c r="K102" s="93"/>
      <c r="L102" s="93"/>
    </row>
    <row r="103" spans="1:12" ht="14.25">
      <c r="A103" s="93"/>
      <c r="B103" s="93"/>
      <c r="C103" s="93"/>
      <c r="D103" s="93"/>
      <c r="E103" s="93"/>
      <c r="F103" s="93"/>
      <c r="G103" s="93"/>
      <c r="H103" s="93"/>
      <c r="I103" s="93"/>
      <c r="K103" s="93"/>
      <c r="L103" s="93"/>
    </row>
    <row r="104" spans="1:12" ht="14.25">
      <c r="A104" s="93"/>
      <c r="B104" s="93"/>
      <c r="C104" s="93"/>
      <c r="D104" s="93"/>
      <c r="E104" s="93"/>
      <c r="F104" s="93"/>
      <c r="G104" s="93"/>
      <c r="H104" s="93"/>
      <c r="I104" s="93"/>
      <c r="K104" s="93"/>
      <c r="L104" s="93"/>
    </row>
    <row r="105" spans="1:12" ht="14.25">
      <c r="A105" s="93"/>
      <c r="B105" s="93"/>
      <c r="C105" s="93"/>
      <c r="D105" s="93"/>
      <c r="E105" s="93"/>
      <c r="F105" s="93"/>
      <c r="G105" s="93"/>
      <c r="H105" s="93"/>
      <c r="I105" s="93"/>
      <c r="K105" s="93"/>
      <c r="L105" s="93"/>
    </row>
    <row r="106" spans="1:12" ht="14.25">
      <c r="A106" s="93"/>
      <c r="B106" s="93"/>
      <c r="C106" s="93"/>
      <c r="D106" s="93"/>
      <c r="E106" s="93"/>
      <c r="F106" s="93"/>
      <c r="G106" s="93"/>
      <c r="H106" s="93"/>
      <c r="I106" s="93"/>
      <c r="K106" s="93"/>
      <c r="L106" s="93"/>
    </row>
    <row r="107" spans="1:12" ht="14.25">
      <c r="A107" s="93"/>
      <c r="B107" s="93"/>
      <c r="C107" s="93"/>
      <c r="D107" s="93"/>
      <c r="E107" s="93"/>
      <c r="F107" s="93"/>
      <c r="G107" s="93"/>
      <c r="H107" s="93"/>
      <c r="I107" s="93"/>
      <c r="K107" s="93"/>
      <c r="L107" s="93"/>
    </row>
    <row r="108" spans="1:12" ht="14.25">
      <c r="A108" s="93"/>
      <c r="B108" s="93"/>
      <c r="C108" s="93"/>
      <c r="D108" s="93"/>
      <c r="E108" s="93"/>
      <c r="F108" s="93"/>
      <c r="G108" s="93"/>
      <c r="H108" s="93"/>
      <c r="I108" s="93"/>
      <c r="K108" s="93"/>
      <c r="L108" s="93"/>
    </row>
    <row r="109" spans="1:12" ht="14.25">
      <c r="A109" s="93"/>
      <c r="B109" s="93"/>
      <c r="C109" s="93"/>
      <c r="D109" s="93"/>
      <c r="E109" s="93"/>
      <c r="F109" s="93"/>
      <c r="G109" s="93"/>
      <c r="H109" s="93"/>
      <c r="I109" s="93"/>
      <c r="K109" s="93"/>
      <c r="L109" s="93"/>
    </row>
    <row r="110" spans="1:12" ht="14.25">
      <c r="A110" s="93"/>
      <c r="B110" s="93"/>
      <c r="C110" s="93"/>
      <c r="D110" s="93"/>
      <c r="E110" s="93"/>
      <c r="F110" s="93"/>
      <c r="G110" s="93"/>
      <c r="H110" s="93"/>
      <c r="I110" s="93"/>
      <c r="K110" s="93"/>
      <c r="L110" s="93"/>
    </row>
    <row r="111" spans="1:12" ht="14.25">
      <c r="A111" s="93"/>
      <c r="B111" s="93"/>
      <c r="C111" s="93"/>
      <c r="D111" s="93"/>
      <c r="E111" s="93"/>
      <c r="F111" s="93"/>
      <c r="G111" s="93"/>
      <c r="H111" s="93"/>
      <c r="I111" s="93"/>
      <c r="K111" s="93"/>
      <c r="L111" s="93"/>
    </row>
    <row r="112" spans="1:12" ht="14.25">
      <c r="A112" s="93"/>
      <c r="B112" s="93"/>
      <c r="C112" s="93"/>
      <c r="D112" s="93"/>
      <c r="E112" s="93"/>
      <c r="F112" s="93"/>
      <c r="G112" s="93"/>
      <c r="H112" s="93"/>
      <c r="I112" s="93"/>
      <c r="K112" s="93"/>
      <c r="L112" s="93"/>
    </row>
    <row r="113" spans="1:12" ht="14.25">
      <c r="A113" s="93"/>
      <c r="B113" s="93"/>
      <c r="C113" s="93"/>
      <c r="D113" s="93"/>
      <c r="E113" s="93"/>
      <c r="F113" s="93"/>
      <c r="G113" s="93"/>
      <c r="H113" s="93"/>
      <c r="I113" s="93"/>
      <c r="K113" s="93"/>
      <c r="L113" s="93"/>
    </row>
    <row r="114" spans="1:12" ht="14.25">
      <c r="A114" s="93"/>
      <c r="B114" s="93"/>
      <c r="C114" s="93"/>
      <c r="D114" s="93"/>
      <c r="E114" s="93"/>
      <c r="F114" s="93"/>
      <c r="G114" s="93"/>
      <c r="H114" s="93"/>
      <c r="I114" s="93"/>
      <c r="K114" s="93"/>
      <c r="L114" s="93"/>
    </row>
    <row r="115" spans="1:12" ht="14.25">
      <c r="A115" s="93"/>
      <c r="B115" s="93"/>
      <c r="C115" s="93"/>
      <c r="D115" s="93"/>
      <c r="E115" s="93"/>
      <c r="F115" s="93"/>
      <c r="G115" s="93"/>
      <c r="H115" s="93"/>
      <c r="I115" s="93"/>
      <c r="K115" s="93"/>
      <c r="L115" s="93"/>
    </row>
    <row r="116" spans="1:12" ht="14.25">
      <c r="A116" s="93"/>
      <c r="B116" s="93"/>
      <c r="C116" s="93"/>
      <c r="D116" s="93"/>
      <c r="E116" s="93"/>
      <c r="F116" s="93"/>
      <c r="G116" s="93"/>
      <c r="I116" s="93"/>
      <c r="K116" s="93"/>
      <c r="L116" s="93"/>
    </row>
    <row r="117" spans="1:12" ht="14.25">
      <c r="A117" s="93"/>
      <c r="B117" s="93"/>
      <c r="C117" s="93"/>
      <c r="D117" s="93"/>
      <c r="E117" s="93"/>
      <c r="I117" s="93"/>
      <c r="K117" s="93"/>
      <c r="L117" s="93"/>
    </row>
    <row r="118" spans="1:12" ht="14.25">
      <c r="A118" s="93"/>
      <c r="B118" s="93"/>
      <c r="I118" s="93"/>
      <c r="K118" s="93"/>
      <c r="L118" s="93"/>
    </row>
    <row r="119" spans="1:12" ht="14.25">
      <c r="A119" s="93"/>
      <c r="B119" s="93"/>
      <c r="I119" s="93"/>
      <c r="K119" s="93"/>
      <c r="L119" s="93"/>
    </row>
    <row r="120" spans="1:12" ht="14.25">
      <c r="A120" s="93"/>
      <c r="B120" s="93"/>
      <c r="I120" s="93"/>
      <c r="K120" s="93"/>
      <c r="L120" s="93"/>
    </row>
    <row r="121" spans="1:12" ht="14.25">
      <c r="A121" s="93"/>
      <c r="B121" s="93"/>
      <c r="I121" s="93"/>
      <c r="K121" s="93"/>
      <c r="L121" s="93"/>
    </row>
    <row r="122" spans="1:12" ht="14.25">
      <c r="A122" s="93"/>
      <c r="B122" s="93"/>
      <c r="I122" s="93"/>
      <c r="K122" s="93"/>
      <c r="L122" s="93"/>
    </row>
    <row r="123" spans="1:12" ht="14.25">
      <c r="A123" s="93"/>
      <c r="B123" s="93"/>
      <c r="I123" s="93"/>
      <c r="K123" s="93"/>
      <c r="L123" s="93"/>
    </row>
    <row r="124" spans="1:12" ht="14.25">
      <c r="A124" s="93"/>
      <c r="B124" s="93"/>
      <c r="I124" s="93"/>
      <c r="K124" s="93"/>
      <c r="L124" s="93"/>
    </row>
    <row r="125" spans="1:12" ht="14.25">
      <c r="A125" s="93"/>
      <c r="B125" s="93"/>
      <c r="I125" s="93"/>
      <c r="K125" s="93"/>
      <c r="L125" s="93"/>
    </row>
    <row r="126" spans="1:11" ht="14.25">
      <c r="A126" s="93"/>
      <c r="B126" s="93"/>
      <c r="K126" s="93"/>
    </row>
    <row r="127" ht="14.25">
      <c r="B127" s="93"/>
    </row>
  </sheetData>
  <sheetProtection/>
  <mergeCells count="48">
    <mergeCell ref="D43:J43"/>
    <mergeCell ref="D51:E51"/>
    <mergeCell ref="D52:E52"/>
    <mergeCell ref="D53:E53"/>
    <mergeCell ref="D54:E54"/>
    <mergeCell ref="D60:E60"/>
    <mergeCell ref="F38:H38"/>
    <mergeCell ref="D39:E39"/>
    <mergeCell ref="F39:H39"/>
    <mergeCell ref="D40:E40"/>
    <mergeCell ref="F40:H40"/>
    <mergeCell ref="D41:E41"/>
    <mergeCell ref="D35:E35"/>
    <mergeCell ref="F35:H35"/>
    <mergeCell ref="D36:E36"/>
    <mergeCell ref="F36:H36"/>
    <mergeCell ref="D37:E37"/>
    <mergeCell ref="F37:H37"/>
    <mergeCell ref="D32:E32"/>
    <mergeCell ref="F32:H32"/>
    <mergeCell ref="D33:E33"/>
    <mergeCell ref="F33:H33"/>
    <mergeCell ref="D34:E34"/>
    <mergeCell ref="F34:H34"/>
    <mergeCell ref="F15:H15"/>
    <mergeCell ref="D16:E16"/>
    <mergeCell ref="F16:H16"/>
    <mergeCell ref="C20:I20"/>
    <mergeCell ref="D24:J27"/>
    <mergeCell ref="D30:E30"/>
    <mergeCell ref="D12:E12"/>
    <mergeCell ref="F12:H12"/>
    <mergeCell ref="D13:E13"/>
    <mergeCell ref="F13:H13"/>
    <mergeCell ref="D14:E14"/>
    <mergeCell ref="F14:H14"/>
    <mergeCell ref="D9:E9"/>
    <mergeCell ref="F9:H9"/>
    <mergeCell ref="D10:E10"/>
    <mergeCell ref="F10:H10"/>
    <mergeCell ref="D11:E11"/>
    <mergeCell ref="F11:H11"/>
    <mergeCell ref="C3:J3"/>
    <mergeCell ref="C4:J4"/>
    <mergeCell ref="D7:E7"/>
    <mergeCell ref="F7:H7"/>
    <mergeCell ref="D8:E8"/>
    <mergeCell ref="F8:H8"/>
  </mergeCells>
  <hyperlinks>
    <hyperlink ref="F22" r:id="rId1" display="othmanelshaikh@gmail.com"/>
    <hyperlink ref="F48" r:id="rId2" display="ithar.khalil@wfp.org"/>
  </hyperlinks>
  <printOptions/>
  <pageMargins left="0.2" right="0.21" top="0.17" bottom="0.17" header="0.17" footer="0.17"/>
  <pageSetup fitToHeight="0" fitToWidth="1" horizontalDpi="600" verticalDpi="600" orientation="landscape" scale="54" r:id="rId3"/>
</worksheet>
</file>

<file path=xl/worksheets/sheet7.xml><?xml version="1.0" encoding="utf-8"?>
<worksheet xmlns="http://schemas.openxmlformats.org/spreadsheetml/2006/main" xmlns:r="http://schemas.openxmlformats.org/officeDocument/2006/relationships">
  <sheetPr>
    <pageSetUpPr fitToPage="1"/>
  </sheetPr>
  <dimension ref="B2:S323"/>
  <sheetViews>
    <sheetView showGridLines="0" zoomScale="70" zoomScaleNormal="70" zoomScalePageLayoutView="0" workbookViewId="0" topLeftCell="F53">
      <selection activeCell="O27" sqref="O27:O28"/>
    </sheetView>
  </sheetViews>
  <sheetFormatPr defaultColWidth="9.140625" defaultRowHeight="15" outlineLevelRow="1"/>
  <cols>
    <col min="1" max="1" width="3.00390625" style="136" customWidth="1"/>
    <col min="2" max="2" width="28.57421875" style="136" customWidth="1"/>
    <col min="3" max="3" width="50.57421875" style="136" customWidth="1"/>
    <col min="4" max="4" width="34.28125" style="136" customWidth="1"/>
    <col min="5" max="5" width="32.00390625" style="136" customWidth="1"/>
    <col min="6" max="6" width="26.7109375" style="136" customWidth="1"/>
    <col min="7" max="7" width="26.421875" style="136" bestFit="1" customWidth="1"/>
    <col min="8" max="8" width="30.00390625" style="136" customWidth="1"/>
    <col min="9" max="9" width="26.140625" style="136" customWidth="1"/>
    <col min="10" max="10" width="25.8515625" style="136" customWidth="1"/>
    <col min="11" max="11" width="31.00390625" style="136" bestFit="1" customWidth="1"/>
    <col min="12" max="12" width="30.28125" style="136" customWidth="1"/>
    <col min="13" max="13" width="27.140625" style="136" bestFit="1" customWidth="1"/>
    <col min="14" max="14" width="25.00390625" style="136" customWidth="1"/>
    <col min="15" max="15" width="25.8515625" style="136" bestFit="1" customWidth="1"/>
    <col min="16" max="16" width="30.28125" style="136" customWidth="1"/>
    <col min="17" max="17" width="27.140625" style="136" bestFit="1" customWidth="1"/>
    <col min="18" max="18" width="24.28125" style="136" customWidth="1"/>
    <col min="19" max="19" width="23.140625" style="136" bestFit="1" customWidth="1"/>
    <col min="20" max="20" width="27.7109375" style="136" customWidth="1"/>
    <col min="21" max="16384" width="9.140625" style="136" customWidth="1"/>
  </cols>
  <sheetData>
    <row r="1" ht="15" thickBot="1"/>
    <row r="2" spans="2:19" ht="26.25">
      <c r="B2" s="90"/>
      <c r="C2" s="568"/>
      <c r="D2" s="568"/>
      <c r="E2" s="568"/>
      <c r="F2" s="568"/>
      <c r="G2" s="568"/>
      <c r="H2" s="84"/>
      <c r="I2" s="84"/>
      <c r="J2" s="84"/>
      <c r="K2" s="84"/>
      <c r="L2" s="84"/>
      <c r="M2" s="84"/>
      <c r="N2" s="84"/>
      <c r="O2" s="84"/>
      <c r="P2" s="84"/>
      <c r="Q2" s="84"/>
      <c r="R2" s="84"/>
      <c r="S2" s="85"/>
    </row>
    <row r="3" spans="2:19" ht="26.25">
      <c r="B3" s="91"/>
      <c r="C3" s="574" t="s">
        <v>287</v>
      </c>
      <c r="D3" s="575"/>
      <c r="E3" s="575"/>
      <c r="F3" s="575"/>
      <c r="G3" s="576"/>
      <c r="H3" s="87"/>
      <c r="I3" s="87"/>
      <c r="J3" s="87"/>
      <c r="K3" s="87"/>
      <c r="L3" s="87"/>
      <c r="M3" s="87"/>
      <c r="N3" s="87"/>
      <c r="O3" s="87"/>
      <c r="P3" s="87"/>
      <c r="Q3" s="87"/>
      <c r="R3" s="87"/>
      <c r="S3" s="89"/>
    </row>
    <row r="4" spans="2:19" ht="26.25">
      <c r="B4" s="91"/>
      <c r="C4" s="92"/>
      <c r="D4" s="92"/>
      <c r="E4" s="92"/>
      <c r="F4" s="92"/>
      <c r="G4" s="92"/>
      <c r="H4" s="87"/>
      <c r="I4" s="87"/>
      <c r="J4" s="87"/>
      <c r="K4" s="87"/>
      <c r="L4" s="87"/>
      <c r="M4" s="87"/>
      <c r="N4" s="87"/>
      <c r="O4" s="87"/>
      <c r="P4" s="87"/>
      <c r="Q4" s="87"/>
      <c r="R4" s="87"/>
      <c r="S4" s="89"/>
    </row>
    <row r="5" spans="2:19" ht="15.75" thickBot="1">
      <c r="B5" s="86"/>
      <c r="C5" s="87"/>
      <c r="D5" s="87"/>
      <c r="E5" s="87"/>
      <c r="F5" s="87"/>
      <c r="G5" s="87"/>
      <c r="H5" s="87"/>
      <c r="I5" s="87"/>
      <c r="J5" s="87"/>
      <c r="K5" s="87"/>
      <c r="L5" s="87"/>
      <c r="M5" s="87"/>
      <c r="N5" s="87"/>
      <c r="O5" s="87"/>
      <c r="P5" s="87"/>
      <c r="Q5" s="87"/>
      <c r="R5" s="87"/>
      <c r="S5" s="89"/>
    </row>
    <row r="6" spans="2:19" ht="34.5" customHeight="1" thickBot="1">
      <c r="B6" s="569" t="s">
        <v>601</v>
      </c>
      <c r="C6" s="570"/>
      <c r="D6" s="570"/>
      <c r="E6" s="570"/>
      <c r="F6" s="570"/>
      <c r="G6" s="570"/>
      <c r="H6" s="231"/>
      <c r="I6" s="231"/>
      <c r="J6" s="231"/>
      <c r="K6" s="231"/>
      <c r="L6" s="231"/>
      <c r="M6" s="231"/>
      <c r="N6" s="231"/>
      <c r="O6" s="231"/>
      <c r="P6" s="231"/>
      <c r="Q6" s="231"/>
      <c r="R6" s="231"/>
      <c r="S6" s="232"/>
    </row>
    <row r="7" spans="2:19" ht="15.75" customHeight="1">
      <c r="B7" s="569" t="s">
        <v>663</v>
      </c>
      <c r="C7" s="571"/>
      <c r="D7" s="571"/>
      <c r="E7" s="571"/>
      <c r="F7" s="571"/>
      <c r="G7" s="571"/>
      <c r="H7" s="231"/>
      <c r="I7" s="231"/>
      <c r="J7" s="231"/>
      <c r="K7" s="231"/>
      <c r="L7" s="231"/>
      <c r="M7" s="231"/>
      <c r="N7" s="231"/>
      <c r="O7" s="231"/>
      <c r="P7" s="231"/>
      <c r="Q7" s="231"/>
      <c r="R7" s="231"/>
      <c r="S7" s="232"/>
    </row>
    <row r="8" spans="2:19" ht="15.75" customHeight="1" thickBot="1">
      <c r="B8" s="572" t="s">
        <v>241</v>
      </c>
      <c r="C8" s="573"/>
      <c r="D8" s="573"/>
      <c r="E8" s="573"/>
      <c r="F8" s="573"/>
      <c r="G8" s="573"/>
      <c r="H8" s="233"/>
      <c r="I8" s="233"/>
      <c r="J8" s="233"/>
      <c r="K8" s="233"/>
      <c r="L8" s="233"/>
      <c r="M8" s="233"/>
      <c r="N8" s="233"/>
      <c r="O8" s="233"/>
      <c r="P8" s="233"/>
      <c r="Q8" s="233"/>
      <c r="R8" s="233"/>
      <c r="S8" s="234"/>
    </row>
    <row r="10" spans="2:3" ht="20.25">
      <c r="B10" s="642" t="s">
        <v>307</v>
      </c>
      <c r="C10" s="642"/>
    </row>
    <row r="11" ht="15" thickBot="1"/>
    <row r="12" spans="2:3" ht="15" customHeight="1" thickBot="1">
      <c r="B12" s="237" t="s">
        <v>308</v>
      </c>
      <c r="C12" s="137"/>
    </row>
    <row r="13" spans="2:3" ht="15.75" customHeight="1" thickBot="1">
      <c r="B13" s="237" t="s">
        <v>280</v>
      </c>
      <c r="C13" s="137" t="s">
        <v>668</v>
      </c>
    </row>
    <row r="14" spans="2:3" ht="15.75" customHeight="1" thickBot="1">
      <c r="B14" s="237" t="s">
        <v>664</v>
      </c>
      <c r="C14" s="137" t="s">
        <v>602</v>
      </c>
    </row>
    <row r="15" spans="2:3" ht="15.75" customHeight="1" thickBot="1">
      <c r="B15" s="237" t="s">
        <v>309</v>
      </c>
      <c r="C15" s="137" t="s">
        <v>64</v>
      </c>
    </row>
    <row r="16" spans="2:3" ht="15" thickBot="1">
      <c r="B16" s="237" t="s">
        <v>310</v>
      </c>
      <c r="C16" s="137" t="s">
        <v>607</v>
      </c>
    </row>
    <row r="17" spans="2:3" ht="15" thickBot="1">
      <c r="B17" s="237" t="s">
        <v>311</v>
      </c>
      <c r="C17" s="137" t="s">
        <v>439</v>
      </c>
    </row>
    <row r="18" ht="15" thickBot="1"/>
    <row r="19" spans="4:19" ht="15" thickBot="1">
      <c r="D19" s="577" t="s">
        <v>312</v>
      </c>
      <c r="E19" s="578"/>
      <c r="F19" s="578"/>
      <c r="G19" s="579"/>
      <c r="H19" s="577" t="s">
        <v>313</v>
      </c>
      <c r="I19" s="578"/>
      <c r="J19" s="578"/>
      <c r="K19" s="579"/>
      <c r="L19" s="577" t="s">
        <v>314</v>
      </c>
      <c r="M19" s="578"/>
      <c r="N19" s="578"/>
      <c r="O19" s="579"/>
      <c r="P19" s="577" t="s">
        <v>315</v>
      </c>
      <c r="Q19" s="578"/>
      <c r="R19" s="578"/>
      <c r="S19" s="579"/>
    </row>
    <row r="20" spans="2:19" ht="45" customHeight="1" thickBot="1">
      <c r="B20" s="564" t="s">
        <v>316</v>
      </c>
      <c r="C20" s="643" t="s">
        <v>317</v>
      </c>
      <c r="D20" s="138"/>
      <c r="E20" s="139" t="s">
        <v>318</v>
      </c>
      <c r="F20" s="140" t="s">
        <v>319</v>
      </c>
      <c r="G20" s="141" t="s">
        <v>320</v>
      </c>
      <c r="H20" s="138"/>
      <c r="I20" s="139" t="s">
        <v>318</v>
      </c>
      <c r="J20" s="140" t="s">
        <v>319</v>
      </c>
      <c r="K20" s="141" t="s">
        <v>320</v>
      </c>
      <c r="L20" s="138"/>
      <c r="M20" s="139" t="s">
        <v>318</v>
      </c>
      <c r="N20" s="140" t="s">
        <v>319</v>
      </c>
      <c r="O20" s="141" t="s">
        <v>320</v>
      </c>
      <c r="P20" s="138"/>
      <c r="Q20" s="139" t="s">
        <v>318</v>
      </c>
      <c r="R20" s="140" t="s">
        <v>319</v>
      </c>
      <c r="S20" s="141" t="s">
        <v>320</v>
      </c>
    </row>
    <row r="21" spans="2:19" ht="40.5" customHeight="1">
      <c r="B21" s="609"/>
      <c r="C21" s="644"/>
      <c r="D21" s="142" t="s">
        <v>321</v>
      </c>
      <c r="E21" s="143">
        <v>0</v>
      </c>
      <c r="F21" s="144">
        <v>0</v>
      </c>
      <c r="G21" s="145">
        <v>0</v>
      </c>
      <c r="H21" s="146" t="s">
        <v>321</v>
      </c>
      <c r="I21" s="147">
        <v>48000</v>
      </c>
      <c r="J21" s="148">
        <v>20000</v>
      </c>
      <c r="K21" s="149">
        <v>28000</v>
      </c>
      <c r="L21" s="142" t="s">
        <v>321</v>
      </c>
      <c r="M21" s="147">
        <v>26000</v>
      </c>
      <c r="N21" s="148">
        <v>14000</v>
      </c>
      <c r="O21" s="149">
        <v>12000</v>
      </c>
      <c r="P21" s="142" t="s">
        <v>321</v>
      </c>
      <c r="Q21" s="147"/>
      <c r="R21" s="148"/>
      <c r="S21" s="149"/>
    </row>
    <row r="22" spans="2:19" ht="39.75" customHeight="1">
      <c r="B22" s="609"/>
      <c r="C22" s="644"/>
      <c r="D22" s="150" t="s">
        <v>322</v>
      </c>
      <c r="E22" s="151">
        <v>0</v>
      </c>
      <c r="F22" s="151">
        <v>0</v>
      </c>
      <c r="G22" s="152">
        <v>0</v>
      </c>
      <c r="H22" s="153" t="s">
        <v>322</v>
      </c>
      <c r="I22" s="154">
        <v>0.4</v>
      </c>
      <c r="J22" s="154">
        <v>0.4</v>
      </c>
      <c r="K22" s="155">
        <v>0.4</v>
      </c>
      <c r="L22" s="150" t="s">
        <v>322</v>
      </c>
      <c r="M22" s="154">
        <v>0.25</v>
      </c>
      <c r="N22" s="154">
        <v>0.25</v>
      </c>
      <c r="O22" s="155">
        <v>0.25</v>
      </c>
      <c r="P22" s="150" t="s">
        <v>322</v>
      </c>
      <c r="Q22" s="154"/>
      <c r="R22" s="154"/>
      <c r="S22" s="155"/>
    </row>
    <row r="23" spans="2:19" ht="37.5" customHeight="1">
      <c r="B23" s="565"/>
      <c r="C23" s="645"/>
      <c r="D23" s="150" t="s">
        <v>323</v>
      </c>
      <c r="E23" s="151">
        <v>0</v>
      </c>
      <c r="F23" s="151">
        <v>0</v>
      </c>
      <c r="G23" s="152">
        <v>0</v>
      </c>
      <c r="H23" s="153" t="s">
        <v>323</v>
      </c>
      <c r="I23" s="154">
        <v>0.2</v>
      </c>
      <c r="J23" s="154">
        <v>0.2</v>
      </c>
      <c r="K23" s="155">
        <v>0.2</v>
      </c>
      <c r="L23" s="150" t="s">
        <v>323</v>
      </c>
      <c r="M23" s="154">
        <v>0.11</v>
      </c>
      <c r="N23" s="154">
        <v>0.11</v>
      </c>
      <c r="O23" s="155">
        <v>0.11</v>
      </c>
      <c r="P23" s="150" t="s">
        <v>323</v>
      </c>
      <c r="Q23" s="154"/>
      <c r="R23" s="154"/>
      <c r="S23" s="155"/>
    </row>
    <row r="24" spans="2:19" ht="15" thickBot="1">
      <c r="B24" s="156"/>
      <c r="C24" s="156"/>
      <c r="Q24" s="157"/>
      <c r="R24" s="157"/>
      <c r="S24" s="157"/>
    </row>
    <row r="25" spans="2:19" ht="30" customHeight="1" thickBot="1">
      <c r="B25" s="156"/>
      <c r="C25" s="156"/>
      <c r="D25" s="577" t="s">
        <v>312</v>
      </c>
      <c r="E25" s="578"/>
      <c r="F25" s="578"/>
      <c r="G25" s="579"/>
      <c r="H25" s="577" t="s">
        <v>313</v>
      </c>
      <c r="I25" s="578"/>
      <c r="J25" s="578"/>
      <c r="K25" s="579"/>
      <c r="L25" s="577" t="s">
        <v>314</v>
      </c>
      <c r="M25" s="578"/>
      <c r="N25" s="578"/>
      <c r="O25" s="579"/>
      <c r="P25" s="577" t="s">
        <v>315</v>
      </c>
      <c r="Q25" s="578"/>
      <c r="R25" s="578"/>
      <c r="S25" s="579"/>
    </row>
    <row r="26" spans="2:19" ht="47.25" customHeight="1">
      <c r="B26" s="564" t="s">
        <v>324</v>
      </c>
      <c r="C26" s="564" t="s">
        <v>325</v>
      </c>
      <c r="D26" s="629" t="s">
        <v>326</v>
      </c>
      <c r="E26" s="624"/>
      <c r="F26" s="158" t="s">
        <v>327</v>
      </c>
      <c r="G26" s="159" t="s">
        <v>328</v>
      </c>
      <c r="H26" s="629" t="s">
        <v>326</v>
      </c>
      <c r="I26" s="624"/>
      <c r="J26" s="158" t="s">
        <v>327</v>
      </c>
      <c r="K26" s="159" t="s">
        <v>328</v>
      </c>
      <c r="L26" s="629" t="s">
        <v>326</v>
      </c>
      <c r="M26" s="624"/>
      <c r="N26" s="158" t="s">
        <v>327</v>
      </c>
      <c r="O26" s="159" t="s">
        <v>328</v>
      </c>
      <c r="P26" s="629" t="s">
        <v>326</v>
      </c>
      <c r="Q26" s="624"/>
      <c r="R26" s="158" t="s">
        <v>327</v>
      </c>
      <c r="S26" s="159" t="s">
        <v>328</v>
      </c>
    </row>
    <row r="27" spans="2:19" ht="51" customHeight="1">
      <c r="B27" s="609"/>
      <c r="C27" s="609"/>
      <c r="D27" s="160" t="s">
        <v>321</v>
      </c>
      <c r="E27" s="161">
        <v>0</v>
      </c>
      <c r="F27" s="630" t="s">
        <v>417</v>
      </c>
      <c r="G27" s="632" t="s">
        <v>510</v>
      </c>
      <c r="H27" s="160">
        <v>100</v>
      </c>
      <c r="I27" s="162"/>
      <c r="J27" s="634" t="s">
        <v>417</v>
      </c>
      <c r="K27" s="636" t="s">
        <v>510</v>
      </c>
      <c r="L27" s="160" t="s">
        <v>321</v>
      </c>
      <c r="M27" s="162">
        <v>65</v>
      </c>
      <c r="N27" s="634" t="s">
        <v>417</v>
      </c>
      <c r="O27" s="636" t="s">
        <v>510</v>
      </c>
      <c r="P27" s="160" t="s">
        <v>321</v>
      </c>
      <c r="Q27" s="162"/>
      <c r="R27" s="634"/>
      <c r="S27" s="636"/>
    </row>
    <row r="28" spans="2:19" ht="51" customHeight="1">
      <c r="B28" s="565"/>
      <c r="C28" s="565"/>
      <c r="D28" s="163" t="s">
        <v>329</v>
      </c>
      <c r="E28" s="164">
        <v>0</v>
      </c>
      <c r="F28" s="631"/>
      <c r="G28" s="633"/>
      <c r="H28" s="163">
        <v>20</v>
      </c>
      <c r="I28" s="165"/>
      <c r="J28" s="635"/>
      <c r="K28" s="637"/>
      <c r="L28" s="163" t="s">
        <v>329</v>
      </c>
      <c r="M28" s="165">
        <v>0.12</v>
      </c>
      <c r="N28" s="635"/>
      <c r="O28" s="637"/>
      <c r="P28" s="163" t="s">
        <v>329</v>
      </c>
      <c r="Q28" s="165"/>
      <c r="R28" s="635"/>
      <c r="S28" s="637"/>
    </row>
    <row r="29" spans="2:19" ht="33.75" customHeight="1">
      <c r="B29" s="561" t="s">
        <v>330</v>
      </c>
      <c r="C29" s="580" t="s">
        <v>331</v>
      </c>
      <c r="D29" s="166" t="s">
        <v>332</v>
      </c>
      <c r="E29" s="167" t="s">
        <v>311</v>
      </c>
      <c r="F29" s="167" t="s">
        <v>333</v>
      </c>
      <c r="G29" s="168" t="s">
        <v>334</v>
      </c>
      <c r="H29" s="166" t="s">
        <v>332</v>
      </c>
      <c r="I29" s="167" t="s">
        <v>311</v>
      </c>
      <c r="J29" s="167" t="s">
        <v>333</v>
      </c>
      <c r="K29" s="168" t="s">
        <v>334</v>
      </c>
      <c r="L29" s="166" t="s">
        <v>332</v>
      </c>
      <c r="M29" s="167" t="s">
        <v>311</v>
      </c>
      <c r="N29" s="167" t="s">
        <v>333</v>
      </c>
      <c r="O29" s="168" t="s">
        <v>334</v>
      </c>
      <c r="P29" s="166" t="s">
        <v>332</v>
      </c>
      <c r="Q29" s="167" t="s">
        <v>311</v>
      </c>
      <c r="R29" s="167" t="s">
        <v>333</v>
      </c>
      <c r="S29" s="168" t="s">
        <v>334</v>
      </c>
    </row>
    <row r="30" spans="2:19" ht="30" customHeight="1">
      <c r="B30" s="562"/>
      <c r="C30" s="581"/>
      <c r="D30" s="169"/>
      <c r="E30" s="170"/>
      <c r="F30" s="170"/>
      <c r="G30" s="171"/>
      <c r="H30" s="172"/>
      <c r="I30" s="173"/>
      <c r="J30" s="172"/>
      <c r="K30" s="174"/>
      <c r="L30" s="172"/>
      <c r="M30" s="173"/>
      <c r="N30" s="172"/>
      <c r="O30" s="174"/>
      <c r="P30" s="172"/>
      <c r="Q30" s="173"/>
      <c r="R30" s="172"/>
      <c r="S30" s="174"/>
    </row>
    <row r="31" spans="2:19" ht="36.75" customHeight="1" hidden="1" outlineLevel="1">
      <c r="B31" s="562"/>
      <c r="C31" s="581"/>
      <c r="D31" s="166" t="s">
        <v>332</v>
      </c>
      <c r="E31" s="167" t="s">
        <v>311</v>
      </c>
      <c r="F31" s="167" t="s">
        <v>333</v>
      </c>
      <c r="G31" s="168" t="s">
        <v>334</v>
      </c>
      <c r="H31" s="166" t="s">
        <v>332</v>
      </c>
      <c r="I31" s="167" t="s">
        <v>311</v>
      </c>
      <c r="J31" s="167" t="s">
        <v>333</v>
      </c>
      <c r="K31" s="168" t="s">
        <v>334</v>
      </c>
      <c r="L31" s="166" t="s">
        <v>332</v>
      </c>
      <c r="M31" s="167" t="s">
        <v>311</v>
      </c>
      <c r="N31" s="167" t="s">
        <v>333</v>
      </c>
      <c r="O31" s="168" t="s">
        <v>334</v>
      </c>
      <c r="P31" s="166" t="s">
        <v>332</v>
      </c>
      <c r="Q31" s="167" t="s">
        <v>311</v>
      </c>
      <c r="R31" s="167" t="s">
        <v>333</v>
      </c>
      <c r="S31" s="168" t="s">
        <v>334</v>
      </c>
    </row>
    <row r="32" spans="2:19" ht="30" customHeight="1" hidden="1" outlineLevel="1">
      <c r="B32" s="562"/>
      <c r="C32" s="581"/>
      <c r="D32" s="169"/>
      <c r="E32" s="170"/>
      <c r="F32" s="170"/>
      <c r="G32" s="171"/>
      <c r="H32" s="172"/>
      <c r="I32" s="173"/>
      <c r="J32" s="172"/>
      <c r="K32" s="174"/>
      <c r="L32" s="172"/>
      <c r="M32" s="173"/>
      <c r="N32" s="172"/>
      <c r="O32" s="174"/>
      <c r="P32" s="172"/>
      <c r="Q32" s="173"/>
      <c r="R32" s="172"/>
      <c r="S32" s="174"/>
    </row>
    <row r="33" spans="2:19" ht="36" customHeight="1" hidden="1" outlineLevel="1">
      <c r="B33" s="562"/>
      <c r="C33" s="581"/>
      <c r="D33" s="166" t="s">
        <v>332</v>
      </c>
      <c r="E33" s="167" t="s">
        <v>311</v>
      </c>
      <c r="F33" s="167" t="s">
        <v>333</v>
      </c>
      <c r="G33" s="168" t="s">
        <v>334</v>
      </c>
      <c r="H33" s="166" t="s">
        <v>332</v>
      </c>
      <c r="I33" s="167" t="s">
        <v>311</v>
      </c>
      <c r="J33" s="167" t="s">
        <v>333</v>
      </c>
      <c r="K33" s="168" t="s">
        <v>334</v>
      </c>
      <c r="L33" s="166" t="s">
        <v>332</v>
      </c>
      <c r="M33" s="167" t="s">
        <v>311</v>
      </c>
      <c r="N33" s="167" t="s">
        <v>333</v>
      </c>
      <c r="O33" s="168" t="s">
        <v>334</v>
      </c>
      <c r="P33" s="166" t="s">
        <v>332</v>
      </c>
      <c r="Q33" s="167" t="s">
        <v>311</v>
      </c>
      <c r="R33" s="167" t="s">
        <v>333</v>
      </c>
      <c r="S33" s="168" t="s">
        <v>334</v>
      </c>
    </row>
    <row r="34" spans="2:19" ht="30" customHeight="1" hidden="1" outlineLevel="1">
      <c r="B34" s="562"/>
      <c r="C34" s="581"/>
      <c r="D34" s="169"/>
      <c r="E34" s="170"/>
      <c r="F34" s="170"/>
      <c r="G34" s="171"/>
      <c r="H34" s="172"/>
      <c r="I34" s="173"/>
      <c r="J34" s="172"/>
      <c r="K34" s="174"/>
      <c r="L34" s="172"/>
      <c r="M34" s="173"/>
      <c r="N34" s="172"/>
      <c r="O34" s="174"/>
      <c r="P34" s="172"/>
      <c r="Q34" s="173"/>
      <c r="R34" s="172"/>
      <c r="S34" s="174"/>
    </row>
    <row r="35" spans="2:19" ht="39" customHeight="1" hidden="1" outlineLevel="1">
      <c r="B35" s="562"/>
      <c r="C35" s="581"/>
      <c r="D35" s="166" t="s">
        <v>332</v>
      </c>
      <c r="E35" s="167" t="s">
        <v>311</v>
      </c>
      <c r="F35" s="167" t="s">
        <v>333</v>
      </c>
      <c r="G35" s="168" t="s">
        <v>334</v>
      </c>
      <c r="H35" s="166" t="s">
        <v>332</v>
      </c>
      <c r="I35" s="167" t="s">
        <v>311</v>
      </c>
      <c r="J35" s="167" t="s">
        <v>333</v>
      </c>
      <c r="K35" s="168" t="s">
        <v>334</v>
      </c>
      <c r="L35" s="166" t="s">
        <v>332</v>
      </c>
      <c r="M35" s="167" t="s">
        <v>311</v>
      </c>
      <c r="N35" s="167" t="s">
        <v>333</v>
      </c>
      <c r="O35" s="168" t="s">
        <v>334</v>
      </c>
      <c r="P35" s="166" t="s">
        <v>332</v>
      </c>
      <c r="Q35" s="167" t="s">
        <v>311</v>
      </c>
      <c r="R35" s="167" t="s">
        <v>333</v>
      </c>
      <c r="S35" s="168" t="s">
        <v>334</v>
      </c>
    </row>
    <row r="36" spans="2:19" ht="30" customHeight="1" hidden="1" outlineLevel="1">
      <c r="B36" s="562"/>
      <c r="C36" s="581"/>
      <c r="D36" s="169"/>
      <c r="E36" s="170"/>
      <c r="F36" s="170"/>
      <c r="G36" s="171"/>
      <c r="H36" s="172"/>
      <c r="I36" s="173"/>
      <c r="J36" s="172"/>
      <c r="K36" s="174"/>
      <c r="L36" s="172"/>
      <c r="M36" s="173"/>
      <c r="N36" s="172"/>
      <c r="O36" s="174"/>
      <c r="P36" s="172"/>
      <c r="Q36" s="173"/>
      <c r="R36" s="172"/>
      <c r="S36" s="174"/>
    </row>
    <row r="37" spans="2:19" ht="36.75" customHeight="1" hidden="1" outlineLevel="1">
      <c r="B37" s="562"/>
      <c r="C37" s="581"/>
      <c r="D37" s="166" t="s">
        <v>332</v>
      </c>
      <c r="E37" s="167" t="s">
        <v>311</v>
      </c>
      <c r="F37" s="167" t="s">
        <v>333</v>
      </c>
      <c r="G37" s="168" t="s">
        <v>334</v>
      </c>
      <c r="H37" s="166" t="s">
        <v>332</v>
      </c>
      <c r="I37" s="167" t="s">
        <v>311</v>
      </c>
      <c r="J37" s="167" t="s">
        <v>333</v>
      </c>
      <c r="K37" s="168" t="s">
        <v>334</v>
      </c>
      <c r="L37" s="166" t="s">
        <v>332</v>
      </c>
      <c r="M37" s="167" t="s">
        <v>311</v>
      </c>
      <c r="N37" s="167" t="s">
        <v>333</v>
      </c>
      <c r="O37" s="168" t="s">
        <v>334</v>
      </c>
      <c r="P37" s="166" t="s">
        <v>332</v>
      </c>
      <c r="Q37" s="167" t="s">
        <v>311</v>
      </c>
      <c r="R37" s="167" t="s">
        <v>333</v>
      </c>
      <c r="S37" s="168" t="s">
        <v>334</v>
      </c>
    </row>
    <row r="38" spans="2:19" ht="30" customHeight="1" hidden="1" outlineLevel="1">
      <c r="B38" s="563"/>
      <c r="C38" s="582"/>
      <c r="D38" s="169"/>
      <c r="E38" s="170"/>
      <c r="F38" s="170"/>
      <c r="G38" s="171"/>
      <c r="H38" s="172"/>
      <c r="I38" s="173"/>
      <c r="J38" s="172"/>
      <c r="K38" s="174"/>
      <c r="L38" s="172"/>
      <c r="M38" s="173"/>
      <c r="N38" s="172"/>
      <c r="O38" s="174"/>
      <c r="P38" s="172"/>
      <c r="Q38" s="173"/>
      <c r="R38" s="172"/>
      <c r="S38" s="174"/>
    </row>
    <row r="39" spans="2:19" ht="30" customHeight="1" collapsed="1">
      <c r="B39" s="561" t="s">
        <v>335</v>
      </c>
      <c r="C39" s="561" t="s">
        <v>336</v>
      </c>
      <c r="D39" s="167" t="s">
        <v>337</v>
      </c>
      <c r="E39" s="167" t="s">
        <v>338</v>
      </c>
      <c r="F39" s="140" t="s">
        <v>339</v>
      </c>
      <c r="G39" s="175"/>
      <c r="H39" s="167" t="s">
        <v>337</v>
      </c>
      <c r="I39" s="167" t="s">
        <v>338</v>
      </c>
      <c r="J39" s="140" t="s">
        <v>339</v>
      </c>
      <c r="K39" s="176"/>
      <c r="L39" s="167" t="s">
        <v>337</v>
      </c>
      <c r="M39" s="167" t="s">
        <v>338</v>
      </c>
      <c r="N39" s="140" t="s">
        <v>339</v>
      </c>
      <c r="O39" s="176"/>
      <c r="P39" s="167" t="s">
        <v>337</v>
      </c>
      <c r="Q39" s="167" t="s">
        <v>338</v>
      </c>
      <c r="R39" s="140" t="s">
        <v>339</v>
      </c>
      <c r="S39" s="176"/>
    </row>
    <row r="40" spans="2:19" ht="30" customHeight="1">
      <c r="B40" s="562"/>
      <c r="C40" s="562"/>
      <c r="D40" s="638">
        <v>0</v>
      </c>
      <c r="E40" s="638" t="s">
        <v>542</v>
      </c>
      <c r="F40" s="140" t="s">
        <v>340</v>
      </c>
      <c r="G40" s="177" t="s">
        <v>489</v>
      </c>
      <c r="H40" s="640">
        <v>4</v>
      </c>
      <c r="I40" s="640" t="s">
        <v>542</v>
      </c>
      <c r="J40" s="140" t="s">
        <v>340</v>
      </c>
      <c r="K40" s="178" t="s">
        <v>489</v>
      </c>
      <c r="L40" s="640"/>
      <c r="M40" s="640"/>
      <c r="N40" s="140" t="s">
        <v>340</v>
      </c>
      <c r="O40" s="178"/>
      <c r="P40" s="640"/>
      <c r="Q40" s="640"/>
      <c r="R40" s="140" t="s">
        <v>340</v>
      </c>
      <c r="S40" s="178"/>
    </row>
    <row r="41" spans="2:19" ht="30" customHeight="1">
      <c r="B41" s="562"/>
      <c r="C41" s="562"/>
      <c r="D41" s="639"/>
      <c r="E41" s="639"/>
      <c r="F41" s="140" t="s">
        <v>341</v>
      </c>
      <c r="G41" s="171">
        <v>0</v>
      </c>
      <c r="H41" s="641"/>
      <c r="I41" s="641"/>
      <c r="J41" s="140" t="s">
        <v>341</v>
      </c>
      <c r="K41" s="174"/>
      <c r="L41" s="641"/>
      <c r="M41" s="641"/>
      <c r="N41" s="140" t="s">
        <v>341</v>
      </c>
      <c r="O41" s="174">
        <v>20</v>
      </c>
      <c r="P41" s="641"/>
      <c r="Q41" s="641"/>
      <c r="R41" s="140" t="s">
        <v>341</v>
      </c>
      <c r="S41" s="174"/>
    </row>
    <row r="42" spans="2:19" ht="30" customHeight="1" hidden="1" outlineLevel="1">
      <c r="B42" s="562"/>
      <c r="C42" s="562"/>
      <c r="D42" s="167" t="s">
        <v>337</v>
      </c>
      <c r="E42" s="167" t="s">
        <v>338</v>
      </c>
      <c r="F42" s="140" t="s">
        <v>339</v>
      </c>
      <c r="G42" s="175"/>
      <c r="H42" s="167" t="s">
        <v>337</v>
      </c>
      <c r="I42" s="167" t="s">
        <v>338</v>
      </c>
      <c r="J42" s="140" t="s">
        <v>339</v>
      </c>
      <c r="K42" s="176"/>
      <c r="L42" s="167" t="s">
        <v>337</v>
      </c>
      <c r="M42" s="167" t="s">
        <v>338</v>
      </c>
      <c r="N42" s="140" t="s">
        <v>339</v>
      </c>
      <c r="O42" s="176"/>
      <c r="P42" s="167" t="s">
        <v>337</v>
      </c>
      <c r="Q42" s="167" t="s">
        <v>338</v>
      </c>
      <c r="R42" s="140" t="s">
        <v>339</v>
      </c>
      <c r="S42" s="176"/>
    </row>
    <row r="43" spans="2:19" ht="30" customHeight="1" hidden="1" outlineLevel="1">
      <c r="B43" s="562"/>
      <c r="C43" s="562"/>
      <c r="D43" s="638"/>
      <c r="E43" s="638"/>
      <c r="F43" s="140" t="s">
        <v>340</v>
      </c>
      <c r="G43" s="177"/>
      <c r="H43" s="640"/>
      <c r="I43" s="640"/>
      <c r="J43" s="140" t="s">
        <v>340</v>
      </c>
      <c r="K43" s="178"/>
      <c r="L43" s="640"/>
      <c r="M43" s="640"/>
      <c r="N43" s="140" t="s">
        <v>340</v>
      </c>
      <c r="O43" s="178"/>
      <c r="P43" s="640"/>
      <c r="Q43" s="640"/>
      <c r="R43" s="140" t="s">
        <v>340</v>
      </c>
      <c r="S43" s="178"/>
    </row>
    <row r="44" spans="2:19" ht="30" customHeight="1" hidden="1" outlineLevel="1">
      <c r="B44" s="562"/>
      <c r="C44" s="562"/>
      <c r="D44" s="639"/>
      <c r="E44" s="639"/>
      <c r="F44" s="140" t="s">
        <v>341</v>
      </c>
      <c r="G44" s="171"/>
      <c r="H44" s="641"/>
      <c r="I44" s="641"/>
      <c r="J44" s="140" t="s">
        <v>341</v>
      </c>
      <c r="K44" s="174"/>
      <c r="L44" s="641"/>
      <c r="M44" s="641"/>
      <c r="N44" s="140" t="s">
        <v>341</v>
      </c>
      <c r="O44" s="174"/>
      <c r="P44" s="641"/>
      <c r="Q44" s="641"/>
      <c r="R44" s="140" t="s">
        <v>341</v>
      </c>
      <c r="S44" s="174"/>
    </row>
    <row r="45" spans="2:19" ht="30" customHeight="1" hidden="1" outlineLevel="1">
      <c r="B45" s="562"/>
      <c r="C45" s="562"/>
      <c r="D45" s="167" t="s">
        <v>337</v>
      </c>
      <c r="E45" s="167" t="s">
        <v>338</v>
      </c>
      <c r="F45" s="140" t="s">
        <v>339</v>
      </c>
      <c r="G45" s="175"/>
      <c r="H45" s="167" t="s">
        <v>337</v>
      </c>
      <c r="I45" s="167" t="s">
        <v>338</v>
      </c>
      <c r="J45" s="140" t="s">
        <v>339</v>
      </c>
      <c r="K45" s="176"/>
      <c r="L45" s="167" t="s">
        <v>337</v>
      </c>
      <c r="M45" s="167" t="s">
        <v>338</v>
      </c>
      <c r="N45" s="140" t="s">
        <v>339</v>
      </c>
      <c r="O45" s="176"/>
      <c r="P45" s="167" t="s">
        <v>337</v>
      </c>
      <c r="Q45" s="167" t="s">
        <v>338</v>
      </c>
      <c r="R45" s="140" t="s">
        <v>339</v>
      </c>
      <c r="S45" s="176"/>
    </row>
    <row r="46" spans="2:19" ht="30" customHeight="1" hidden="1" outlineLevel="1">
      <c r="B46" s="562"/>
      <c r="C46" s="562"/>
      <c r="D46" s="638"/>
      <c r="E46" s="638"/>
      <c r="F46" s="140" t="s">
        <v>340</v>
      </c>
      <c r="G46" s="177"/>
      <c r="H46" s="640"/>
      <c r="I46" s="640"/>
      <c r="J46" s="140" t="s">
        <v>340</v>
      </c>
      <c r="K46" s="178"/>
      <c r="L46" s="640"/>
      <c r="M46" s="640"/>
      <c r="N46" s="140" t="s">
        <v>340</v>
      </c>
      <c r="O46" s="178"/>
      <c r="P46" s="640"/>
      <c r="Q46" s="640"/>
      <c r="R46" s="140" t="s">
        <v>340</v>
      </c>
      <c r="S46" s="178"/>
    </row>
    <row r="47" spans="2:19" ht="30" customHeight="1" hidden="1" outlineLevel="1">
      <c r="B47" s="562"/>
      <c r="C47" s="562"/>
      <c r="D47" s="639"/>
      <c r="E47" s="639"/>
      <c r="F47" s="140" t="s">
        <v>341</v>
      </c>
      <c r="G47" s="171"/>
      <c r="H47" s="641"/>
      <c r="I47" s="641"/>
      <c r="J47" s="140" t="s">
        <v>341</v>
      </c>
      <c r="K47" s="174"/>
      <c r="L47" s="641"/>
      <c r="M47" s="641"/>
      <c r="N47" s="140" t="s">
        <v>341</v>
      </c>
      <c r="O47" s="174"/>
      <c r="P47" s="641"/>
      <c r="Q47" s="641"/>
      <c r="R47" s="140" t="s">
        <v>341</v>
      </c>
      <c r="S47" s="174"/>
    </row>
    <row r="48" spans="2:19" ht="30" customHeight="1" hidden="1" outlineLevel="1">
      <c r="B48" s="562"/>
      <c r="C48" s="562"/>
      <c r="D48" s="167" t="s">
        <v>337</v>
      </c>
      <c r="E48" s="167" t="s">
        <v>338</v>
      </c>
      <c r="F48" s="140" t="s">
        <v>339</v>
      </c>
      <c r="G48" s="175"/>
      <c r="H48" s="167" t="s">
        <v>337</v>
      </c>
      <c r="I48" s="167" t="s">
        <v>338</v>
      </c>
      <c r="J48" s="140" t="s">
        <v>339</v>
      </c>
      <c r="K48" s="176"/>
      <c r="L48" s="167" t="s">
        <v>337</v>
      </c>
      <c r="M48" s="167" t="s">
        <v>338</v>
      </c>
      <c r="N48" s="140" t="s">
        <v>339</v>
      </c>
      <c r="O48" s="176"/>
      <c r="P48" s="167" t="s">
        <v>337</v>
      </c>
      <c r="Q48" s="167" t="s">
        <v>338</v>
      </c>
      <c r="R48" s="140" t="s">
        <v>339</v>
      </c>
      <c r="S48" s="176"/>
    </row>
    <row r="49" spans="2:19" ht="30" customHeight="1" hidden="1" outlineLevel="1">
      <c r="B49" s="562"/>
      <c r="C49" s="562"/>
      <c r="D49" s="638"/>
      <c r="E49" s="638"/>
      <c r="F49" s="140" t="s">
        <v>340</v>
      </c>
      <c r="G49" s="177"/>
      <c r="H49" s="640"/>
      <c r="I49" s="640"/>
      <c r="J49" s="140" t="s">
        <v>340</v>
      </c>
      <c r="K49" s="178"/>
      <c r="L49" s="640"/>
      <c r="M49" s="640"/>
      <c r="N49" s="140" t="s">
        <v>340</v>
      </c>
      <c r="O49" s="178"/>
      <c r="P49" s="640"/>
      <c r="Q49" s="640"/>
      <c r="R49" s="140" t="s">
        <v>340</v>
      </c>
      <c r="S49" s="178"/>
    </row>
    <row r="50" spans="2:19" ht="30" customHeight="1" hidden="1" outlineLevel="1">
      <c r="B50" s="563"/>
      <c r="C50" s="563"/>
      <c r="D50" s="639"/>
      <c r="E50" s="639"/>
      <c r="F50" s="140" t="s">
        <v>341</v>
      </c>
      <c r="G50" s="171"/>
      <c r="H50" s="641"/>
      <c r="I50" s="641"/>
      <c r="J50" s="140" t="s">
        <v>341</v>
      </c>
      <c r="K50" s="174"/>
      <c r="L50" s="641"/>
      <c r="M50" s="641"/>
      <c r="N50" s="140" t="s">
        <v>341</v>
      </c>
      <c r="O50" s="174"/>
      <c r="P50" s="641"/>
      <c r="Q50" s="641"/>
      <c r="R50" s="140" t="s">
        <v>341</v>
      </c>
      <c r="S50" s="174"/>
    </row>
    <row r="51" spans="3:4" ht="30" customHeight="1" collapsed="1" thickBot="1">
      <c r="C51" s="179"/>
      <c r="D51" s="180"/>
    </row>
    <row r="52" spans="4:19" ht="30" customHeight="1" thickBot="1">
      <c r="D52" s="577" t="s">
        <v>312</v>
      </c>
      <c r="E52" s="578"/>
      <c r="F52" s="578"/>
      <c r="G52" s="579"/>
      <c r="H52" s="577" t="s">
        <v>313</v>
      </c>
      <c r="I52" s="578"/>
      <c r="J52" s="578"/>
      <c r="K52" s="579"/>
      <c r="L52" s="577" t="s">
        <v>314</v>
      </c>
      <c r="M52" s="578"/>
      <c r="N52" s="578"/>
      <c r="O52" s="579"/>
      <c r="P52" s="577" t="s">
        <v>315</v>
      </c>
      <c r="Q52" s="578"/>
      <c r="R52" s="578"/>
      <c r="S52" s="579"/>
    </row>
    <row r="53" spans="2:19" ht="30" customHeight="1">
      <c r="B53" s="564" t="s">
        <v>342</v>
      </c>
      <c r="C53" s="564" t="s">
        <v>343</v>
      </c>
      <c r="D53" s="543" t="s">
        <v>344</v>
      </c>
      <c r="E53" s="603"/>
      <c r="F53" s="181" t="s">
        <v>311</v>
      </c>
      <c r="G53" s="182" t="s">
        <v>345</v>
      </c>
      <c r="H53" s="543" t="s">
        <v>344</v>
      </c>
      <c r="I53" s="603"/>
      <c r="J53" s="181" t="s">
        <v>311</v>
      </c>
      <c r="K53" s="182" t="s">
        <v>345</v>
      </c>
      <c r="L53" s="543" t="s">
        <v>344</v>
      </c>
      <c r="M53" s="603"/>
      <c r="N53" s="181" t="s">
        <v>311</v>
      </c>
      <c r="O53" s="182" t="s">
        <v>345</v>
      </c>
      <c r="P53" s="543" t="s">
        <v>344</v>
      </c>
      <c r="Q53" s="603"/>
      <c r="R53" s="181" t="s">
        <v>311</v>
      </c>
      <c r="S53" s="182" t="s">
        <v>345</v>
      </c>
    </row>
    <row r="54" spans="2:19" ht="45" customHeight="1">
      <c r="B54" s="609"/>
      <c r="C54" s="609"/>
      <c r="D54" s="160" t="s">
        <v>321</v>
      </c>
      <c r="E54" s="161">
        <v>0</v>
      </c>
      <c r="F54" s="630"/>
      <c r="G54" s="632"/>
      <c r="H54" s="160" t="s">
        <v>321</v>
      </c>
      <c r="I54" s="162">
        <v>300</v>
      </c>
      <c r="J54" s="634" t="s">
        <v>439</v>
      </c>
      <c r="K54" s="636" t="s">
        <v>497</v>
      </c>
      <c r="L54" s="160" t="s">
        <v>321</v>
      </c>
      <c r="M54" s="162">
        <v>180</v>
      </c>
      <c r="N54" s="634" t="s">
        <v>439</v>
      </c>
      <c r="O54" s="636" t="s">
        <v>497</v>
      </c>
      <c r="P54" s="160" t="s">
        <v>321</v>
      </c>
      <c r="Q54" s="162"/>
      <c r="R54" s="634"/>
      <c r="S54" s="636"/>
    </row>
    <row r="55" spans="2:19" ht="45" customHeight="1">
      <c r="B55" s="565"/>
      <c r="C55" s="565"/>
      <c r="D55" s="163" t="s">
        <v>329</v>
      </c>
      <c r="E55" s="164">
        <v>0</v>
      </c>
      <c r="F55" s="631"/>
      <c r="G55" s="633"/>
      <c r="H55" s="163" t="s">
        <v>329</v>
      </c>
      <c r="I55" s="165">
        <v>0.4</v>
      </c>
      <c r="J55" s="635"/>
      <c r="K55" s="637"/>
      <c r="L55" s="163" t="s">
        <v>329</v>
      </c>
      <c r="M55" s="165">
        <v>0.35</v>
      </c>
      <c r="N55" s="635"/>
      <c r="O55" s="637"/>
      <c r="P55" s="163" t="s">
        <v>329</v>
      </c>
      <c r="Q55" s="165"/>
      <c r="R55" s="635"/>
      <c r="S55" s="637"/>
    </row>
    <row r="56" spans="2:19" ht="30" customHeight="1">
      <c r="B56" s="561" t="s">
        <v>346</v>
      </c>
      <c r="C56" s="561" t="s">
        <v>347</v>
      </c>
      <c r="D56" s="167" t="s">
        <v>348</v>
      </c>
      <c r="E56" s="183" t="s">
        <v>349</v>
      </c>
      <c r="F56" s="547" t="s">
        <v>350</v>
      </c>
      <c r="G56" s="612"/>
      <c r="H56" s="167" t="s">
        <v>348</v>
      </c>
      <c r="I56" s="183" t="s">
        <v>349</v>
      </c>
      <c r="J56" s="547" t="s">
        <v>350</v>
      </c>
      <c r="K56" s="612"/>
      <c r="L56" s="167" t="s">
        <v>348</v>
      </c>
      <c r="M56" s="183" t="s">
        <v>349</v>
      </c>
      <c r="N56" s="547" t="s">
        <v>350</v>
      </c>
      <c r="O56" s="612"/>
      <c r="P56" s="167" t="s">
        <v>348</v>
      </c>
      <c r="Q56" s="183" t="s">
        <v>349</v>
      </c>
      <c r="R56" s="547" t="s">
        <v>350</v>
      </c>
      <c r="S56" s="612"/>
    </row>
    <row r="57" spans="2:19" ht="30" customHeight="1">
      <c r="B57" s="562"/>
      <c r="C57" s="563"/>
      <c r="D57" s="184"/>
      <c r="E57" s="185"/>
      <c r="F57" s="625"/>
      <c r="G57" s="626"/>
      <c r="H57" s="186"/>
      <c r="I57" s="187"/>
      <c r="J57" s="627"/>
      <c r="K57" s="628"/>
      <c r="L57" s="186"/>
      <c r="M57" s="187"/>
      <c r="N57" s="627"/>
      <c r="O57" s="628"/>
      <c r="P57" s="186"/>
      <c r="Q57" s="187"/>
      <c r="R57" s="627"/>
      <c r="S57" s="628"/>
    </row>
    <row r="58" spans="2:19" ht="30" customHeight="1">
      <c r="B58" s="562"/>
      <c r="C58" s="561" t="s">
        <v>351</v>
      </c>
      <c r="D58" s="188" t="s">
        <v>350</v>
      </c>
      <c r="E58" s="189" t="s">
        <v>333</v>
      </c>
      <c r="F58" s="167" t="s">
        <v>311</v>
      </c>
      <c r="G58" s="190" t="s">
        <v>345</v>
      </c>
      <c r="H58" s="188" t="s">
        <v>350</v>
      </c>
      <c r="I58" s="189" t="s">
        <v>333</v>
      </c>
      <c r="J58" s="167" t="s">
        <v>311</v>
      </c>
      <c r="K58" s="190" t="s">
        <v>345</v>
      </c>
      <c r="L58" s="188" t="s">
        <v>350</v>
      </c>
      <c r="M58" s="189" t="s">
        <v>333</v>
      </c>
      <c r="N58" s="167" t="s">
        <v>311</v>
      </c>
      <c r="O58" s="190" t="s">
        <v>345</v>
      </c>
      <c r="P58" s="188" t="s">
        <v>350</v>
      </c>
      <c r="Q58" s="189" t="s">
        <v>333</v>
      </c>
      <c r="R58" s="167" t="s">
        <v>311</v>
      </c>
      <c r="S58" s="190" t="s">
        <v>345</v>
      </c>
    </row>
    <row r="59" spans="2:19" ht="30" customHeight="1">
      <c r="B59" s="563"/>
      <c r="C59" s="622"/>
      <c r="D59" s="191" t="s">
        <v>472</v>
      </c>
      <c r="E59" s="192" t="s">
        <v>489</v>
      </c>
      <c r="F59" s="170" t="s">
        <v>439</v>
      </c>
      <c r="G59" s="193" t="s">
        <v>519</v>
      </c>
      <c r="H59" s="194" t="s">
        <v>472</v>
      </c>
      <c r="I59" s="195" t="s">
        <v>489</v>
      </c>
      <c r="J59" s="172" t="s">
        <v>439</v>
      </c>
      <c r="K59" s="196" t="s">
        <v>505</v>
      </c>
      <c r="L59" s="194"/>
      <c r="M59" s="195"/>
      <c r="N59" s="172"/>
      <c r="O59" s="196"/>
      <c r="P59" s="194"/>
      <c r="Q59" s="195"/>
      <c r="R59" s="172"/>
      <c r="S59" s="196"/>
    </row>
    <row r="60" spans="2:4" ht="30" customHeight="1" thickBot="1">
      <c r="B60" s="156"/>
      <c r="C60" s="197"/>
      <c r="D60" s="180"/>
    </row>
    <row r="61" spans="2:19" ht="30" customHeight="1" thickBot="1">
      <c r="B61" s="156"/>
      <c r="C61" s="156"/>
      <c r="D61" s="577" t="s">
        <v>312</v>
      </c>
      <c r="E61" s="578"/>
      <c r="F61" s="578"/>
      <c r="G61" s="578"/>
      <c r="H61" s="577" t="s">
        <v>313</v>
      </c>
      <c r="I61" s="578"/>
      <c r="J61" s="578"/>
      <c r="K61" s="579"/>
      <c r="L61" s="578" t="s">
        <v>314</v>
      </c>
      <c r="M61" s="578"/>
      <c r="N61" s="578"/>
      <c r="O61" s="578"/>
      <c r="P61" s="577" t="s">
        <v>315</v>
      </c>
      <c r="Q61" s="578"/>
      <c r="R61" s="578"/>
      <c r="S61" s="579"/>
    </row>
    <row r="62" spans="2:19" ht="30" customHeight="1">
      <c r="B62" s="564" t="s">
        <v>352</v>
      </c>
      <c r="C62" s="564" t="s">
        <v>353</v>
      </c>
      <c r="D62" s="629" t="s">
        <v>354</v>
      </c>
      <c r="E62" s="624"/>
      <c r="F62" s="543" t="s">
        <v>311</v>
      </c>
      <c r="G62" s="554"/>
      <c r="H62" s="623" t="s">
        <v>354</v>
      </c>
      <c r="I62" s="624"/>
      <c r="J62" s="543" t="s">
        <v>311</v>
      </c>
      <c r="K62" s="544"/>
      <c r="L62" s="623" t="s">
        <v>354</v>
      </c>
      <c r="M62" s="624"/>
      <c r="N62" s="543" t="s">
        <v>311</v>
      </c>
      <c r="O62" s="544"/>
      <c r="P62" s="623" t="s">
        <v>354</v>
      </c>
      <c r="Q62" s="624"/>
      <c r="R62" s="543" t="s">
        <v>311</v>
      </c>
      <c r="S62" s="544"/>
    </row>
    <row r="63" spans="2:19" ht="36.75" customHeight="1">
      <c r="B63" s="565"/>
      <c r="C63" s="565"/>
      <c r="D63" s="615"/>
      <c r="E63" s="616"/>
      <c r="F63" s="594"/>
      <c r="G63" s="617"/>
      <c r="H63" s="613"/>
      <c r="I63" s="614"/>
      <c r="J63" s="607"/>
      <c r="K63" s="608"/>
      <c r="L63" s="613"/>
      <c r="M63" s="614"/>
      <c r="N63" s="607"/>
      <c r="O63" s="608"/>
      <c r="P63" s="613"/>
      <c r="Q63" s="614"/>
      <c r="R63" s="607"/>
      <c r="S63" s="608"/>
    </row>
    <row r="64" spans="2:19" ht="45" customHeight="1">
      <c r="B64" s="561" t="s">
        <v>355</v>
      </c>
      <c r="C64" s="561" t="s">
        <v>356</v>
      </c>
      <c r="D64" s="167" t="s">
        <v>357</v>
      </c>
      <c r="E64" s="167" t="s">
        <v>358</v>
      </c>
      <c r="F64" s="547" t="s">
        <v>359</v>
      </c>
      <c r="G64" s="612"/>
      <c r="H64" s="198" t="s">
        <v>357</v>
      </c>
      <c r="I64" s="167" t="s">
        <v>358</v>
      </c>
      <c r="J64" s="618" t="s">
        <v>359</v>
      </c>
      <c r="K64" s="612"/>
      <c r="L64" s="198" t="s">
        <v>357</v>
      </c>
      <c r="M64" s="167" t="s">
        <v>358</v>
      </c>
      <c r="N64" s="618" t="s">
        <v>359</v>
      </c>
      <c r="O64" s="612"/>
      <c r="P64" s="198" t="s">
        <v>357</v>
      </c>
      <c r="Q64" s="167" t="s">
        <v>358</v>
      </c>
      <c r="R64" s="618" t="s">
        <v>359</v>
      </c>
      <c r="S64" s="612"/>
    </row>
    <row r="65" spans="2:19" ht="27" customHeight="1">
      <c r="B65" s="563"/>
      <c r="C65" s="563"/>
      <c r="D65" s="184">
        <v>0</v>
      </c>
      <c r="E65" s="185">
        <v>0</v>
      </c>
      <c r="F65" s="619" t="s">
        <v>525</v>
      </c>
      <c r="G65" s="619"/>
      <c r="H65" s="186">
        <v>130000</v>
      </c>
      <c r="I65" s="187">
        <v>0.4</v>
      </c>
      <c r="J65" s="620" t="s">
        <v>498</v>
      </c>
      <c r="K65" s="621"/>
      <c r="L65" s="186">
        <v>90000</v>
      </c>
      <c r="M65" s="187">
        <v>40</v>
      </c>
      <c r="N65" s="620" t="s">
        <v>498</v>
      </c>
      <c r="O65" s="621"/>
      <c r="P65" s="186"/>
      <c r="Q65" s="187"/>
      <c r="R65" s="620"/>
      <c r="S65" s="621"/>
    </row>
    <row r="66" spans="2:3" ht="33.75" customHeight="1" thickBot="1">
      <c r="B66" s="156"/>
      <c r="C66" s="156"/>
    </row>
    <row r="67" spans="2:19" ht="37.5" customHeight="1" thickBot="1">
      <c r="B67" s="156"/>
      <c r="C67" s="156"/>
      <c r="D67" s="577" t="s">
        <v>312</v>
      </c>
      <c r="E67" s="578"/>
      <c r="F67" s="578"/>
      <c r="G67" s="579"/>
      <c r="H67" s="578" t="s">
        <v>313</v>
      </c>
      <c r="I67" s="578"/>
      <c r="J67" s="578"/>
      <c r="K67" s="579"/>
      <c r="L67" s="578" t="s">
        <v>313</v>
      </c>
      <c r="M67" s="578"/>
      <c r="N67" s="578"/>
      <c r="O67" s="579"/>
      <c r="P67" s="578" t="s">
        <v>313</v>
      </c>
      <c r="Q67" s="578"/>
      <c r="R67" s="578"/>
      <c r="S67" s="579"/>
    </row>
    <row r="68" spans="2:19" ht="37.5" customHeight="1">
      <c r="B68" s="564" t="s">
        <v>360</v>
      </c>
      <c r="C68" s="564" t="s">
        <v>361</v>
      </c>
      <c r="D68" s="199" t="s">
        <v>362</v>
      </c>
      <c r="E68" s="181" t="s">
        <v>363</v>
      </c>
      <c r="F68" s="543" t="s">
        <v>364</v>
      </c>
      <c r="G68" s="544"/>
      <c r="H68" s="199" t="s">
        <v>362</v>
      </c>
      <c r="I68" s="181" t="s">
        <v>363</v>
      </c>
      <c r="J68" s="543" t="s">
        <v>364</v>
      </c>
      <c r="K68" s="544"/>
      <c r="L68" s="199" t="s">
        <v>362</v>
      </c>
      <c r="M68" s="181" t="s">
        <v>363</v>
      </c>
      <c r="N68" s="543" t="s">
        <v>364</v>
      </c>
      <c r="O68" s="544"/>
      <c r="P68" s="199" t="s">
        <v>362</v>
      </c>
      <c r="Q68" s="181" t="s">
        <v>363</v>
      </c>
      <c r="R68" s="543" t="s">
        <v>364</v>
      </c>
      <c r="S68" s="544"/>
    </row>
    <row r="69" spans="2:19" ht="44.25" customHeight="1">
      <c r="B69" s="609"/>
      <c r="C69" s="565"/>
      <c r="D69" s="200"/>
      <c r="E69" s="201"/>
      <c r="F69" s="610"/>
      <c r="G69" s="611"/>
      <c r="H69" s="202"/>
      <c r="I69" s="203"/>
      <c r="J69" s="545"/>
      <c r="K69" s="546"/>
      <c r="L69" s="202"/>
      <c r="M69" s="203"/>
      <c r="N69" s="545"/>
      <c r="O69" s="546"/>
      <c r="P69" s="202"/>
      <c r="Q69" s="203"/>
      <c r="R69" s="545"/>
      <c r="S69" s="546"/>
    </row>
    <row r="70" spans="2:19" ht="36.75" customHeight="1">
      <c r="B70" s="609"/>
      <c r="C70" s="564" t="s">
        <v>665</v>
      </c>
      <c r="D70" s="167" t="s">
        <v>311</v>
      </c>
      <c r="E70" s="166" t="s">
        <v>365</v>
      </c>
      <c r="F70" s="547" t="s">
        <v>366</v>
      </c>
      <c r="G70" s="612"/>
      <c r="H70" s="167" t="s">
        <v>311</v>
      </c>
      <c r="I70" s="166" t="s">
        <v>365</v>
      </c>
      <c r="J70" s="547" t="s">
        <v>366</v>
      </c>
      <c r="K70" s="612"/>
      <c r="L70" s="167" t="s">
        <v>311</v>
      </c>
      <c r="M70" s="166" t="s">
        <v>365</v>
      </c>
      <c r="N70" s="547" t="s">
        <v>366</v>
      </c>
      <c r="O70" s="612"/>
      <c r="P70" s="167" t="s">
        <v>311</v>
      </c>
      <c r="Q70" s="166" t="s">
        <v>365</v>
      </c>
      <c r="R70" s="547" t="s">
        <v>366</v>
      </c>
      <c r="S70" s="612"/>
    </row>
    <row r="71" spans="2:19" ht="30" customHeight="1">
      <c r="B71" s="609"/>
      <c r="C71" s="609"/>
      <c r="D71" s="170"/>
      <c r="E71" s="201"/>
      <c r="F71" s="594"/>
      <c r="G71" s="595"/>
      <c r="H71" s="172"/>
      <c r="I71" s="203"/>
      <c r="J71" s="607"/>
      <c r="K71" s="608"/>
      <c r="L71" s="172"/>
      <c r="M71" s="203"/>
      <c r="N71" s="607"/>
      <c r="O71" s="608"/>
      <c r="P71" s="172"/>
      <c r="Q71" s="203"/>
      <c r="R71" s="607"/>
      <c r="S71" s="608"/>
    </row>
    <row r="72" spans="2:19" ht="30" customHeight="1" hidden="1" outlineLevel="1">
      <c r="B72" s="609"/>
      <c r="C72" s="609"/>
      <c r="D72" s="170"/>
      <c r="E72" s="201"/>
      <c r="F72" s="594"/>
      <c r="G72" s="595"/>
      <c r="H72" s="172"/>
      <c r="I72" s="203"/>
      <c r="J72" s="607"/>
      <c r="K72" s="608"/>
      <c r="L72" s="172"/>
      <c r="M72" s="203"/>
      <c r="N72" s="607"/>
      <c r="O72" s="608"/>
      <c r="P72" s="172"/>
      <c r="Q72" s="203"/>
      <c r="R72" s="607"/>
      <c r="S72" s="608"/>
    </row>
    <row r="73" spans="2:19" ht="30" customHeight="1" hidden="1" outlineLevel="1">
      <c r="B73" s="609"/>
      <c r="C73" s="609"/>
      <c r="D73" s="170"/>
      <c r="E73" s="201"/>
      <c r="F73" s="594"/>
      <c r="G73" s="595"/>
      <c r="H73" s="172"/>
      <c r="I73" s="203"/>
      <c r="J73" s="607"/>
      <c r="K73" s="608"/>
      <c r="L73" s="172"/>
      <c r="M73" s="203"/>
      <c r="N73" s="607"/>
      <c r="O73" s="608"/>
      <c r="P73" s="172"/>
      <c r="Q73" s="203"/>
      <c r="R73" s="607"/>
      <c r="S73" s="608"/>
    </row>
    <row r="74" spans="2:19" ht="30" customHeight="1" hidden="1" outlineLevel="1">
      <c r="B74" s="609"/>
      <c r="C74" s="609"/>
      <c r="D74" s="170"/>
      <c r="E74" s="201"/>
      <c r="F74" s="594"/>
      <c r="G74" s="595"/>
      <c r="H74" s="172"/>
      <c r="I74" s="203"/>
      <c r="J74" s="607"/>
      <c r="K74" s="608"/>
      <c r="L74" s="172"/>
      <c r="M74" s="203"/>
      <c r="N74" s="607"/>
      <c r="O74" s="608"/>
      <c r="P74" s="172"/>
      <c r="Q74" s="203"/>
      <c r="R74" s="607"/>
      <c r="S74" s="608"/>
    </row>
    <row r="75" spans="2:19" ht="30" customHeight="1" hidden="1" outlineLevel="1">
      <c r="B75" s="609"/>
      <c r="C75" s="609"/>
      <c r="D75" s="170"/>
      <c r="E75" s="201"/>
      <c r="F75" s="594"/>
      <c r="G75" s="595"/>
      <c r="H75" s="172"/>
      <c r="I75" s="203"/>
      <c r="J75" s="607"/>
      <c r="K75" s="608"/>
      <c r="L75" s="172"/>
      <c r="M75" s="203"/>
      <c r="N75" s="607"/>
      <c r="O75" s="608"/>
      <c r="P75" s="172"/>
      <c r="Q75" s="203"/>
      <c r="R75" s="607"/>
      <c r="S75" s="608"/>
    </row>
    <row r="76" spans="2:19" ht="30" customHeight="1" hidden="1" outlineLevel="1">
      <c r="B76" s="565"/>
      <c r="C76" s="565"/>
      <c r="D76" s="170"/>
      <c r="E76" s="201"/>
      <c r="F76" s="594"/>
      <c r="G76" s="595"/>
      <c r="H76" s="172"/>
      <c r="I76" s="203"/>
      <c r="J76" s="607"/>
      <c r="K76" s="608"/>
      <c r="L76" s="172"/>
      <c r="M76" s="203"/>
      <c r="N76" s="607"/>
      <c r="O76" s="608"/>
      <c r="P76" s="172"/>
      <c r="Q76" s="203"/>
      <c r="R76" s="607"/>
      <c r="S76" s="608"/>
    </row>
    <row r="77" spans="2:19" ht="35.25" customHeight="1" collapsed="1">
      <c r="B77" s="561" t="s">
        <v>367</v>
      </c>
      <c r="C77" s="597" t="s">
        <v>666</v>
      </c>
      <c r="D77" s="183" t="s">
        <v>368</v>
      </c>
      <c r="E77" s="547" t="s">
        <v>350</v>
      </c>
      <c r="F77" s="548"/>
      <c r="G77" s="168" t="s">
        <v>311</v>
      </c>
      <c r="H77" s="183" t="s">
        <v>368</v>
      </c>
      <c r="I77" s="547" t="s">
        <v>350</v>
      </c>
      <c r="J77" s="548"/>
      <c r="K77" s="168" t="s">
        <v>311</v>
      </c>
      <c r="L77" s="183" t="s">
        <v>368</v>
      </c>
      <c r="M77" s="547" t="s">
        <v>350</v>
      </c>
      <c r="N77" s="548"/>
      <c r="O77" s="168" t="s">
        <v>311</v>
      </c>
      <c r="P77" s="183" t="s">
        <v>368</v>
      </c>
      <c r="Q77" s="547" t="s">
        <v>350</v>
      </c>
      <c r="R77" s="548"/>
      <c r="S77" s="168" t="s">
        <v>311</v>
      </c>
    </row>
    <row r="78" spans="2:19" ht="35.25" customHeight="1">
      <c r="B78" s="562"/>
      <c r="C78" s="597"/>
      <c r="D78" s="204"/>
      <c r="E78" s="598"/>
      <c r="F78" s="599"/>
      <c r="G78" s="205"/>
      <c r="H78" s="206"/>
      <c r="I78" s="600"/>
      <c r="J78" s="601"/>
      <c r="K78" s="207"/>
      <c r="L78" s="206"/>
      <c r="M78" s="600"/>
      <c r="N78" s="601"/>
      <c r="O78" s="207"/>
      <c r="P78" s="206"/>
      <c r="Q78" s="600"/>
      <c r="R78" s="601"/>
      <c r="S78" s="207"/>
    </row>
    <row r="79" spans="2:19" ht="35.25" customHeight="1" hidden="1" outlineLevel="1">
      <c r="B79" s="562"/>
      <c r="C79" s="597"/>
      <c r="D79" s="204"/>
      <c r="E79" s="598"/>
      <c r="F79" s="599"/>
      <c r="G79" s="205"/>
      <c r="H79" s="206"/>
      <c r="I79" s="600"/>
      <c r="J79" s="601"/>
      <c r="K79" s="207"/>
      <c r="L79" s="206"/>
      <c r="M79" s="600"/>
      <c r="N79" s="601"/>
      <c r="O79" s="207"/>
      <c r="P79" s="206"/>
      <c r="Q79" s="600"/>
      <c r="R79" s="601"/>
      <c r="S79" s="207"/>
    </row>
    <row r="80" spans="2:19" ht="35.25" customHeight="1" hidden="1" outlineLevel="1">
      <c r="B80" s="562"/>
      <c r="C80" s="597"/>
      <c r="D80" s="204"/>
      <c r="E80" s="598"/>
      <c r="F80" s="599"/>
      <c r="G80" s="205"/>
      <c r="H80" s="206"/>
      <c r="I80" s="600"/>
      <c r="J80" s="601"/>
      <c r="K80" s="207"/>
      <c r="L80" s="206"/>
      <c r="M80" s="600"/>
      <c r="N80" s="601"/>
      <c r="O80" s="207"/>
      <c r="P80" s="206"/>
      <c r="Q80" s="600"/>
      <c r="R80" s="601"/>
      <c r="S80" s="207"/>
    </row>
    <row r="81" spans="2:19" ht="35.25" customHeight="1" hidden="1" outlineLevel="1">
      <c r="B81" s="562"/>
      <c r="C81" s="597"/>
      <c r="D81" s="204"/>
      <c r="E81" s="598"/>
      <c r="F81" s="599"/>
      <c r="G81" s="205"/>
      <c r="H81" s="206"/>
      <c r="I81" s="600"/>
      <c r="J81" s="601"/>
      <c r="K81" s="207"/>
      <c r="L81" s="206"/>
      <c r="M81" s="600"/>
      <c r="N81" s="601"/>
      <c r="O81" s="207"/>
      <c r="P81" s="206"/>
      <c r="Q81" s="600"/>
      <c r="R81" s="601"/>
      <c r="S81" s="207"/>
    </row>
    <row r="82" spans="2:19" ht="35.25" customHeight="1" hidden="1" outlineLevel="1">
      <c r="B82" s="562"/>
      <c r="C82" s="597"/>
      <c r="D82" s="204"/>
      <c r="E82" s="598"/>
      <c r="F82" s="599"/>
      <c r="G82" s="205"/>
      <c r="H82" s="206"/>
      <c r="I82" s="600"/>
      <c r="J82" s="601"/>
      <c r="K82" s="207"/>
      <c r="L82" s="206"/>
      <c r="M82" s="600"/>
      <c r="N82" s="601"/>
      <c r="O82" s="207"/>
      <c r="P82" s="206"/>
      <c r="Q82" s="600"/>
      <c r="R82" s="601"/>
      <c r="S82" s="207"/>
    </row>
    <row r="83" spans="2:19" ht="33" customHeight="1" hidden="1" outlineLevel="1">
      <c r="B83" s="563"/>
      <c r="C83" s="597"/>
      <c r="D83" s="204"/>
      <c r="E83" s="598"/>
      <c r="F83" s="599"/>
      <c r="G83" s="205"/>
      <c r="H83" s="206"/>
      <c r="I83" s="600"/>
      <c r="J83" s="601"/>
      <c r="K83" s="207"/>
      <c r="L83" s="206"/>
      <c r="M83" s="600"/>
      <c r="N83" s="601"/>
      <c r="O83" s="207"/>
      <c r="P83" s="206"/>
      <c r="Q83" s="600"/>
      <c r="R83" s="601"/>
      <c r="S83" s="207"/>
    </row>
    <row r="84" spans="2:4" ht="31.5" customHeight="1" collapsed="1" thickBot="1">
      <c r="B84" s="156"/>
      <c r="C84" s="208"/>
      <c r="D84" s="180"/>
    </row>
    <row r="85" spans="2:19" ht="30.75" customHeight="1" thickBot="1">
      <c r="B85" s="156"/>
      <c r="C85" s="156"/>
      <c r="D85" s="577" t="s">
        <v>312</v>
      </c>
      <c r="E85" s="578"/>
      <c r="F85" s="578"/>
      <c r="G85" s="579"/>
      <c r="H85" s="551" t="s">
        <v>312</v>
      </c>
      <c r="I85" s="552"/>
      <c r="J85" s="552"/>
      <c r="K85" s="553"/>
      <c r="L85" s="551" t="s">
        <v>312</v>
      </c>
      <c r="M85" s="552"/>
      <c r="N85" s="552"/>
      <c r="O85" s="606"/>
      <c r="P85" s="602" t="s">
        <v>312</v>
      </c>
      <c r="Q85" s="552"/>
      <c r="R85" s="552"/>
      <c r="S85" s="553"/>
    </row>
    <row r="86" spans="2:19" ht="30.75" customHeight="1">
      <c r="B86" s="564" t="s">
        <v>369</v>
      </c>
      <c r="C86" s="564" t="s">
        <v>370</v>
      </c>
      <c r="D86" s="543" t="s">
        <v>371</v>
      </c>
      <c r="E86" s="603"/>
      <c r="F86" s="181" t="s">
        <v>311</v>
      </c>
      <c r="G86" s="209" t="s">
        <v>350</v>
      </c>
      <c r="H86" s="604" t="s">
        <v>371</v>
      </c>
      <c r="I86" s="603"/>
      <c r="J86" s="181" t="s">
        <v>311</v>
      </c>
      <c r="K86" s="209" t="s">
        <v>350</v>
      </c>
      <c r="L86" s="604" t="s">
        <v>371</v>
      </c>
      <c r="M86" s="603"/>
      <c r="N86" s="181" t="s">
        <v>311</v>
      </c>
      <c r="O86" s="209" t="s">
        <v>350</v>
      </c>
      <c r="P86" s="604" t="s">
        <v>371</v>
      </c>
      <c r="Q86" s="603"/>
      <c r="R86" s="181" t="s">
        <v>311</v>
      </c>
      <c r="S86" s="209" t="s">
        <v>350</v>
      </c>
    </row>
    <row r="87" spans="2:19" ht="29.25" customHeight="1">
      <c r="B87" s="565"/>
      <c r="C87" s="565"/>
      <c r="D87" s="594"/>
      <c r="E87" s="605"/>
      <c r="F87" s="200"/>
      <c r="G87" s="210"/>
      <c r="H87" s="211"/>
      <c r="I87" s="212"/>
      <c r="J87" s="202"/>
      <c r="K87" s="213"/>
      <c r="L87" s="211"/>
      <c r="M87" s="212"/>
      <c r="N87" s="202"/>
      <c r="O87" s="213"/>
      <c r="P87" s="211"/>
      <c r="Q87" s="212"/>
      <c r="R87" s="202"/>
      <c r="S87" s="213"/>
    </row>
    <row r="88" spans="2:19" ht="45" customHeight="1">
      <c r="B88" s="596" t="s">
        <v>372</v>
      </c>
      <c r="C88" s="561" t="s">
        <v>373</v>
      </c>
      <c r="D88" s="167" t="s">
        <v>374</v>
      </c>
      <c r="E88" s="167" t="s">
        <v>375</v>
      </c>
      <c r="F88" s="183" t="s">
        <v>376</v>
      </c>
      <c r="G88" s="168" t="s">
        <v>377</v>
      </c>
      <c r="H88" s="167" t="s">
        <v>374</v>
      </c>
      <c r="I88" s="167" t="s">
        <v>375</v>
      </c>
      <c r="J88" s="183" t="s">
        <v>376</v>
      </c>
      <c r="K88" s="168" t="s">
        <v>377</v>
      </c>
      <c r="L88" s="167" t="s">
        <v>374</v>
      </c>
      <c r="M88" s="167" t="s">
        <v>375</v>
      </c>
      <c r="N88" s="183" t="s">
        <v>376</v>
      </c>
      <c r="O88" s="168" t="s">
        <v>377</v>
      </c>
      <c r="P88" s="167" t="s">
        <v>374</v>
      </c>
      <c r="Q88" s="167" t="s">
        <v>375</v>
      </c>
      <c r="R88" s="183" t="s">
        <v>376</v>
      </c>
      <c r="S88" s="168" t="s">
        <v>377</v>
      </c>
    </row>
    <row r="89" spans="2:19" ht="29.25" customHeight="1">
      <c r="B89" s="596"/>
      <c r="C89" s="562"/>
      <c r="D89" s="588"/>
      <c r="E89" s="590"/>
      <c r="F89" s="588"/>
      <c r="G89" s="592"/>
      <c r="H89" s="541"/>
      <c r="I89" s="541"/>
      <c r="J89" s="541"/>
      <c r="K89" s="539"/>
      <c r="L89" s="541"/>
      <c r="M89" s="541"/>
      <c r="N89" s="541"/>
      <c r="O89" s="539"/>
      <c r="P89" s="541"/>
      <c r="Q89" s="541"/>
      <c r="R89" s="541"/>
      <c r="S89" s="539"/>
    </row>
    <row r="90" spans="2:19" ht="29.25" customHeight="1">
      <c r="B90" s="596"/>
      <c r="C90" s="562"/>
      <c r="D90" s="589"/>
      <c r="E90" s="591"/>
      <c r="F90" s="589"/>
      <c r="G90" s="593"/>
      <c r="H90" s="542"/>
      <c r="I90" s="542"/>
      <c r="J90" s="542"/>
      <c r="K90" s="540"/>
      <c r="L90" s="542"/>
      <c r="M90" s="542"/>
      <c r="N90" s="542"/>
      <c r="O90" s="540"/>
      <c r="P90" s="542"/>
      <c r="Q90" s="542"/>
      <c r="R90" s="542"/>
      <c r="S90" s="540"/>
    </row>
    <row r="91" spans="2:19" ht="24" hidden="1" outlineLevel="1">
      <c r="B91" s="596"/>
      <c r="C91" s="562"/>
      <c r="D91" s="167" t="s">
        <v>374</v>
      </c>
      <c r="E91" s="167" t="s">
        <v>375</v>
      </c>
      <c r="F91" s="183" t="s">
        <v>376</v>
      </c>
      <c r="G91" s="168" t="s">
        <v>377</v>
      </c>
      <c r="H91" s="167" t="s">
        <v>374</v>
      </c>
      <c r="I91" s="167" t="s">
        <v>375</v>
      </c>
      <c r="J91" s="183" t="s">
        <v>376</v>
      </c>
      <c r="K91" s="168" t="s">
        <v>377</v>
      </c>
      <c r="L91" s="167" t="s">
        <v>374</v>
      </c>
      <c r="M91" s="167" t="s">
        <v>375</v>
      </c>
      <c r="N91" s="183" t="s">
        <v>376</v>
      </c>
      <c r="O91" s="168" t="s">
        <v>377</v>
      </c>
      <c r="P91" s="167" t="s">
        <v>374</v>
      </c>
      <c r="Q91" s="167" t="s">
        <v>375</v>
      </c>
      <c r="R91" s="183" t="s">
        <v>376</v>
      </c>
      <c r="S91" s="168" t="s">
        <v>377</v>
      </c>
    </row>
    <row r="92" spans="2:19" ht="29.25" customHeight="1" hidden="1" outlineLevel="1">
      <c r="B92" s="596"/>
      <c r="C92" s="562"/>
      <c r="D92" s="588"/>
      <c r="E92" s="590"/>
      <c r="F92" s="588"/>
      <c r="G92" s="592"/>
      <c r="H92" s="541"/>
      <c r="I92" s="541"/>
      <c r="J92" s="541"/>
      <c r="K92" s="539"/>
      <c r="L92" s="541"/>
      <c r="M92" s="541"/>
      <c r="N92" s="541"/>
      <c r="O92" s="539"/>
      <c r="P92" s="541"/>
      <c r="Q92" s="541"/>
      <c r="R92" s="541"/>
      <c r="S92" s="539"/>
    </row>
    <row r="93" spans="2:19" ht="29.25" customHeight="1" hidden="1" outlineLevel="1">
      <c r="B93" s="596"/>
      <c r="C93" s="562"/>
      <c r="D93" s="589"/>
      <c r="E93" s="591"/>
      <c r="F93" s="589"/>
      <c r="G93" s="593"/>
      <c r="H93" s="542"/>
      <c r="I93" s="542"/>
      <c r="J93" s="542"/>
      <c r="K93" s="540"/>
      <c r="L93" s="542"/>
      <c r="M93" s="542"/>
      <c r="N93" s="542"/>
      <c r="O93" s="540"/>
      <c r="P93" s="542"/>
      <c r="Q93" s="542"/>
      <c r="R93" s="542"/>
      <c r="S93" s="540"/>
    </row>
    <row r="94" spans="2:19" ht="24" hidden="1" outlineLevel="1">
      <c r="B94" s="596"/>
      <c r="C94" s="562"/>
      <c r="D94" s="167" t="s">
        <v>374</v>
      </c>
      <c r="E94" s="167" t="s">
        <v>375</v>
      </c>
      <c r="F94" s="183" t="s">
        <v>376</v>
      </c>
      <c r="G94" s="168" t="s">
        <v>377</v>
      </c>
      <c r="H94" s="167" t="s">
        <v>374</v>
      </c>
      <c r="I94" s="167" t="s">
        <v>375</v>
      </c>
      <c r="J94" s="183" t="s">
        <v>376</v>
      </c>
      <c r="K94" s="168" t="s">
        <v>377</v>
      </c>
      <c r="L94" s="167" t="s">
        <v>374</v>
      </c>
      <c r="M94" s="167" t="s">
        <v>375</v>
      </c>
      <c r="N94" s="183" t="s">
        <v>376</v>
      </c>
      <c r="O94" s="168" t="s">
        <v>377</v>
      </c>
      <c r="P94" s="167" t="s">
        <v>374</v>
      </c>
      <c r="Q94" s="167" t="s">
        <v>375</v>
      </c>
      <c r="R94" s="183" t="s">
        <v>376</v>
      </c>
      <c r="S94" s="168" t="s">
        <v>377</v>
      </c>
    </row>
    <row r="95" spans="2:19" ht="29.25" customHeight="1" hidden="1" outlineLevel="1">
      <c r="B95" s="596"/>
      <c r="C95" s="562"/>
      <c r="D95" s="588"/>
      <c r="E95" s="590"/>
      <c r="F95" s="588"/>
      <c r="G95" s="592"/>
      <c r="H95" s="541"/>
      <c r="I95" s="541"/>
      <c r="J95" s="541"/>
      <c r="K95" s="539"/>
      <c r="L95" s="541"/>
      <c r="M95" s="541"/>
      <c r="N95" s="541"/>
      <c r="O95" s="539"/>
      <c r="P95" s="541"/>
      <c r="Q95" s="541"/>
      <c r="R95" s="541"/>
      <c r="S95" s="539"/>
    </row>
    <row r="96" spans="2:19" ht="29.25" customHeight="1" hidden="1" outlineLevel="1">
      <c r="B96" s="596"/>
      <c r="C96" s="562"/>
      <c r="D96" s="589"/>
      <c r="E96" s="591"/>
      <c r="F96" s="589"/>
      <c r="G96" s="593"/>
      <c r="H96" s="542"/>
      <c r="I96" s="542"/>
      <c r="J96" s="542"/>
      <c r="K96" s="540"/>
      <c r="L96" s="542"/>
      <c r="M96" s="542"/>
      <c r="N96" s="542"/>
      <c r="O96" s="540"/>
      <c r="P96" s="542"/>
      <c r="Q96" s="542"/>
      <c r="R96" s="542"/>
      <c r="S96" s="540"/>
    </row>
    <row r="97" spans="2:19" ht="24" hidden="1" outlineLevel="1">
      <c r="B97" s="596"/>
      <c r="C97" s="562"/>
      <c r="D97" s="167" t="s">
        <v>374</v>
      </c>
      <c r="E97" s="167" t="s">
        <v>375</v>
      </c>
      <c r="F97" s="183" t="s">
        <v>376</v>
      </c>
      <c r="G97" s="168" t="s">
        <v>377</v>
      </c>
      <c r="H97" s="167" t="s">
        <v>374</v>
      </c>
      <c r="I97" s="167" t="s">
        <v>375</v>
      </c>
      <c r="J97" s="183" t="s">
        <v>376</v>
      </c>
      <c r="K97" s="168" t="s">
        <v>377</v>
      </c>
      <c r="L97" s="167" t="s">
        <v>374</v>
      </c>
      <c r="M97" s="167" t="s">
        <v>375</v>
      </c>
      <c r="N97" s="183" t="s">
        <v>376</v>
      </c>
      <c r="O97" s="168" t="s">
        <v>377</v>
      </c>
      <c r="P97" s="167" t="s">
        <v>374</v>
      </c>
      <c r="Q97" s="167" t="s">
        <v>375</v>
      </c>
      <c r="R97" s="183" t="s">
        <v>376</v>
      </c>
      <c r="S97" s="168" t="s">
        <v>377</v>
      </c>
    </row>
    <row r="98" spans="2:19" ht="29.25" customHeight="1" hidden="1" outlineLevel="1">
      <c r="B98" s="596"/>
      <c r="C98" s="562"/>
      <c r="D98" s="588"/>
      <c r="E98" s="590"/>
      <c r="F98" s="588"/>
      <c r="G98" s="592"/>
      <c r="H98" s="541"/>
      <c r="I98" s="541"/>
      <c r="J98" s="541"/>
      <c r="K98" s="539"/>
      <c r="L98" s="541"/>
      <c r="M98" s="541"/>
      <c r="N98" s="541"/>
      <c r="O98" s="539"/>
      <c r="P98" s="541"/>
      <c r="Q98" s="541"/>
      <c r="R98" s="541"/>
      <c r="S98" s="539"/>
    </row>
    <row r="99" spans="2:19" ht="29.25" customHeight="1" hidden="1" outlineLevel="1">
      <c r="B99" s="596"/>
      <c r="C99" s="563"/>
      <c r="D99" s="589"/>
      <c r="E99" s="591"/>
      <c r="F99" s="589"/>
      <c r="G99" s="593"/>
      <c r="H99" s="542"/>
      <c r="I99" s="542"/>
      <c r="J99" s="542"/>
      <c r="K99" s="540"/>
      <c r="L99" s="542"/>
      <c r="M99" s="542"/>
      <c r="N99" s="542"/>
      <c r="O99" s="540"/>
      <c r="P99" s="542"/>
      <c r="Q99" s="542"/>
      <c r="R99" s="542"/>
      <c r="S99" s="540"/>
    </row>
    <row r="100" spans="2:3" ht="15" collapsed="1" thickBot="1">
      <c r="B100" s="156"/>
      <c r="C100" s="156"/>
    </row>
    <row r="101" spans="2:19" ht="15" thickBot="1">
      <c r="B101" s="156"/>
      <c r="C101" s="156"/>
      <c r="D101" s="577" t="s">
        <v>312</v>
      </c>
      <c r="E101" s="578"/>
      <c r="F101" s="578"/>
      <c r="G101" s="579"/>
      <c r="H101" s="551" t="s">
        <v>378</v>
      </c>
      <c r="I101" s="552"/>
      <c r="J101" s="552"/>
      <c r="K101" s="553"/>
      <c r="L101" s="551" t="s">
        <v>314</v>
      </c>
      <c r="M101" s="552"/>
      <c r="N101" s="552"/>
      <c r="O101" s="553"/>
      <c r="P101" s="551" t="s">
        <v>315</v>
      </c>
      <c r="Q101" s="552"/>
      <c r="R101" s="552"/>
      <c r="S101" s="553"/>
    </row>
    <row r="102" spans="2:19" ht="33.75" customHeight="1">
      <c r="B102" s="585" t="s">
        <v>379</v>
      </c>
      <c r="C102" s="564" t="s">
        <v>380</v>
      </c>
      <c r="D102" s="214" t="s">
        <v>381</v>
      </c>
      <c r="E102" s="215" t="s">
        <v>382</v>
      </c>
      <c r="F102" s="543" t="s">
        <v>383</v>
      </c>
      <c r="G102" s="544"/>
      <c r="H102" s="214" t="s">
        <v>381</v>
      </c>
      <c r="I102" s="215" t="s">
        <v>382</v>
      </c>
      <c r="J102" s="543" t="s">
        <v>383</v>
      </c>
      <c r="K102" s="544"/>
      <c r="L102" s="214" t="s">
        <v>381</v>
      </c>
      <c r="M102" s="215" t="s">
        <v>382</v>
      </c>
      <c r="N102" s="543" t="s">
        <v>383</v>
      </c>
      <c r="O102" s="544"/>
      <c r="P102" s="214" t="s">
        <v>381</v>
      </c>
      <c r="Q102" s="215" t="s">
        <v>382</v>
      </c>
      <c r="R102" s="543" t="s">
        <v>383</v>
      </c>
      <c r="S102" s="544"/>
    </row>
    <row r="103" spans="2:19" ht="30" customHeight="1">
      <c r="B103" s="586"/>
      <c r="C103" s="565"/>
      <c r="D103" s="216"/>
      <c r="E103" s="217"/>
      <c r="F103" s="594"/>
      <c r="G103" s="595"/>
      <c r="H103" s="218"/>
      <c r="I103" s="219"/>
      <c r="J103" s="537"/>
      <c r="K103" s="538"/>
      <c r="L103" s="218"/>
      <c r="M103" s="219"/>
      <c r="N103" s="537"/>
      <c r="O103" s="538"/>
      <c r="P103" s="218"/>
      <c r="Q103" s="219"/>
      <c r="R103" s="537"/>
      <c r="S103" s="538"/>
    </row>
    <row r="104" spans="2:19" ht="32.25" customHeight="1">
      <c r="B104" s="586"/>
      <c r="C104" s="585" t="s">
        <v>384</v>
      </c>
      <c r="D104" s="220" t="s">
        <v>381</v>
      </c>
      <c r="E104" s="167" t="s">
        <v>382</v>
      </c>
      <c r="F104" s="167" t="s">
        <v>385</v>
      </c>
      <c r="G104" s="190" t="s">
        <v>386</v>
      </c>
      <c r="H104" s="220" t="s">
        <v>381</v>
      </c>
      <c r="I104" s="167" t="s">
        <v>382</v>
      </c>
      <c r="J104" s="167" t="s">
        <v>385</v>
      </c>
      <c r="K104" s="190" t="s">
        <v>386</v>
      </c>
      <c r="L104" s="220" t="s">
        <v>381</v>
      </c>
      <c r="M104" s="167" t="s">
        <v>382</v>
      </c>
      <c r="N104" s="167" t="s">
        <v>385</v>
      </c>
      <c r="O104" s="190" t="s">
        <v>386</v>
      </c>
      <c r="P104" s="220" t="s">
        <v>381</v>
      </c>
      <c r="Q104" s="167" t="s">
        <v>382</v>
      </c>
      <c r="R104" s="167" t="s">
        <v>385</v>
      </c>
      <c r="S104" s="190" t="s">
        <v>386</v>
      </c>
    </row>
    <row r="105" spans="2:19" ht="27.75" customHeight="1">
      <c r="B105" s="586"/>
      <c r="C105" s="586"/>
      <c r="D105" s="216">
        <v>0</v>
      </c>
      <c r="E105" s="185">
        <v>0</v>
      </c>
      <c r="F105" s="201" t="s">
        <v>556</v>
      </c>
      <c r="G105" s="210" t="s">
        <v>433</v>
      </c>
      <c r="H105" s="218"/>
      <c r="I105" s="187"/>
      <c r="J105" s="203"/>
      <c r="K105" s="213"/>
      <c r="L105" s="218"/>
      <c r="M105" s="187"/>
      <c r="N105" s="203"/>
      <c r="O105" s="213"/>
      <c r="P105" s="218"/>
      <c r="Q105" s="187"/>
      <c r="R105" s="203"/>
      <c r="S105" s="213"/>
    </row>
    <row r="106" spans="2:19" ht="27.75" customHeight="1" hidden="1" outlineLevel="1">
      <c r="B106" s="586"/>
      <c r="C106" s="586"/>
      <c r="D106" s="220" t="s">
        <v>381</v>
      </c>
      <c r="E106" s="167" t="s">
        <v>382</v>
      </c>
      <c r="F106" s="167" t="s">
        <v>385</v>
      </c>
      <c r="G106" s="190" t="s">
        <v>386</v>
      </c>
      <c r="H106" s="220" t="s">
        <v>381</v>
      </c>
      <c r="I106" s="167" t="s">
        <v>382</v>
      </c>
      <c r="J106" s="167" t="s">
        <v>385</v>
      </c>
      <c r="K106" s="190" t="s">
        <v>386</v>
      </c>
      <c r="L106" s="220" t="s">
        <v>381</v>
      </c>
      <c r="M106" s="167" t="s">
        <v>382</v>
      </c>
      <c r="N106" s="167" t="s">
        <v>385</v>
      </c>
      <c r="O106" s="190" t="s">
        <v>386</v>
      </c>
      <c r="P106" s="220" t="s">
        <v>381</v>
      </c>
      <c r="Q106" s="167" t="s">
        <v>382</v>
      </c>
      <c r="R106" s="167" t="s">
        <v>385</v>
      </c>
      <c r="S106" s="190" t="s">
        <v>386</v>
      </c>
    </row>
    <row r="107" spans="2:19" ht="27.75" customHeight="1" hidden="1" outlineLevel="1">
      <c r="B107" s="586"/>
      <c r="C107" s="586"/>
      <c r="D107" s="216"/>
      <c r="E107" s="185"/>
      <c r="F107" s="201"/>
      <c r="G107" s="210"/>
      <c r="H107" s="218"/>
      <c r="I107" s="187"/>
      <c r="J107" s="203"/>
      <c r="K107" s="213"/>
      <c r="L107" s="218"/>
      <c r="M107" s="187"/>
      <c r="N107" s="203"/>
      <c r="O107" s="213"/>
      <c r="P107" s="218"/>
      <c r="Q107" s="187"/>
      <c r="R107" s="203"/>
      <c r="S107" s="213"/>
    </row>
    <row r="108" spans="2:19" ht="27.75" customHeight="1" hidden="1" outlineLevel="1">
      <c r="B108" s="586"/>
      <c r="C108" s="586"/>
      <c r="D108" s="220" t="s">
        <v>381</v>
      </c>
      <c r="E108" s="167" t="s">
        <v>382</v>
      </c>
      <c r="F108" s="167" t="s">
        <v>385</v>
      </c>
      <c r="G108" s="190" t="s">
        <v>386</v>
      </c>
      <c r="H108" s="220" t="s">
        <v>381</v>
      </c>
      <c r="I108" s="167" t="s">
        <v>382</v>
      </c>
      <c r="J108" s="167" t="s">
        <v>385</v>
      </c>
      <c r="K108" s="190" t="s">
        <v>386</v>
      </c>
      <c r="L108" s="220" t="s">
        <v>381</v>
      </c>
      <c r="M108" s="167" t="s">
        <v>382</v>
      </c>
      <c r="N108" s="167" t="s">
        <v>385</v>
      </c>
      <c r="O108" s="190" t="s">
        <v>386</v>
      </c>
      <c r="P108" s="220" t="s">
        <v>381</v>
      </c>
      <c r="Q108" s="167" t="s">
        <v>382</v>
      </c>
      <c r="R108" s="167" t="s">
        <v>385</v>
      </c>
      <c r="S108" s="190" t="s">
        <v>386</v>
      </c>
    </row>
    <row r="109" spans="2:19" ht="27.75" customHeight="1" hidden="1" outlineLevel="1">
      <c r="B109" s="586"/>
      <c r="C109" s="586"/>
      <c r="D109" s="216"/>
      <c r="E109" s="185"/>
      <c r="F109" s="201"/>
      <c r="G109" s="210"/>
      <c r="H109" s="218"/>
      <c r="I109" s="187"/>
      <c r="J109" s="203"/>
      <c r="K109" s="213"/>
      <c r="L109" s="218"/>
      <c r="M109" s="187"/>
      <c r="N109" s="203"/>
      <c r="O109" s="213"/>
      <c r="P109" s="218"/>
      <c r="Q109" s="187"/>
      <c r="R109" s="203"/>
      <c r="S109" s="213"/>
    </row>
    <row r="110" spans="2:19" ht="27.75" customHeight="1" hidden="1" outlineLevel="1">
      <c r="B110" s="586"/>
      <c r="C110" s="586"/>
      <c r="D110" s="220" t="s">
        <v>381</v>
      </c>
      <c r="E110" s="167" t="s">
        <v>382</v>
      </c>
      <c r="F110" s="167" t="s">
        <v>385</v>
      </c>
      <c r="G110" s="190" t="s">
        <v>386</v>
      </c>
      <c r="H110" s="220" t="s">
        <v>381</v>
      </c>
      <c r="I110" s="167" t="s">
        <v>382</v>
      </c>
      <c r="J110" s="167" t="s">
        <v>385</v>
      </c>
      <c r="K110" s="190" t="s">
        <v>386</v>
      </c>
      <c r="L110" s="220" t="s">
        <v>381</v>
      </c>
      <c r="M110" s="167" t="s">
        <v>382</v>
      </c>
      <c r="N110" s="167" t="s">
        <v>385</v>
      </c>
      <c r="O110" s="190" t="s">
        <v>386</v>
      </c>
      <c r="P110" s="220" t="s">
        <v>381</v>
      </c>
      <c r="Q110" s="167" t="s">
        <v>382</v>
      </c>
      <c r="R110" s="167" t="s">
        <v>385</v>
      </c>
      <c r="S110" s="190" t="s">
        <v>386</v>
      </c>
    </row>
    <row r="111" spans="2:19" ht="27.75" customHeight="1" hidden="1" outlineLevel="1">
      <c r="B111" s="587"/>
      <c r="C111" s="587"/>
      <c r="D111" s="216"/>
      <c r="E111" s="185"/>
      <c r="F111" s="201"/>
      <c r="G111" s="210"/>
      <c r="H111" s="218"/>
      <c r="I111" s="187"/>
      <c r="J111" s="203"/>
      <c r="K111" s="213"/>
      <c r="L111" s="218"/>
      <c r="M111" s="187"/>
      <c r="N111" s="203"/>
      <c r="O111" s="213"/>
      <c r="P111" s="218"/>
      <c r="Q111" s="187"/>
      <c r="R111" s="203"/>
      <c r="S111" s="213"/>
    </row>
    <row r="112" spans="2:19" ht="26.25" customHeight="1" collapsed="1">
      <c r="B112" s="580" t="s">
        <v>387</v>
      </c>
      <c r="C112" s="583" t="s">
        <v>388</v>
      </c>
      <c r="D112" s="221" t="s">
        <v>389</v>
      </c>
      <c r="E112" s="221" t="s">
        <v>390</v>
      </c>
      <c r="F112" s="221" t="s">
        <v>311</v>
      </c>
      <c r="G112" s="222" t="s">
        <v>391</v>
      </c>
      <c r="H112" s="223" t="s">
        <v>389</v>
      </c>
      <c r="I112" s="221" t="s">
        <v>390</v>
      </c>
      <c r="J112" s="221" t="s">
        <v>311</v>
      </c>
      <c r="K112" s="222" t="s">
        <v>391</v>
      </c>
      <c r="L112" s="221" t="s">
        <v>389</v>
      </c>
      <c r="M112" s="221" t="s">
        <v>390</v>
      </c>
      <c r="N112" s="221" t="s">
        <v>311</v>
      </c>
      <c r="O112" s="222" t="s">
        <v>391</v>
      </c>
      <c r="P112" s="221" t="s">
        <v>389</v>
      </c>
      <c r="Q112" s="221" t="s">
        <v>390</v>
      </c>
      <c r="R112" s="221" t="s">
        <v>311</v>
      </c>
      <c r="S112" s="222" t="s">
        <v>391</v>
      </c>
    </row>
    <row r="113" spans="2:19" ht="32.25" customHeight="1">
      <c r="B113" s="581"/>
      <c r="C113" s="584"/>
      <c r="D113" s="184">
        <v>0</v>
      </c>
      <c r="E113" s="184"/>
      <c r="F113" s="184"/>
      <c r="G113" s="184"/>
      <c r="H113" s="206">
        <v>6</v>
      </c>
      <c r="I113" s="186" t="s">
        <v>444</v>
      </c>
      <c r="J113" s="186" t="s">
        <v>491</v>
      </c>
      <c r="K113" s="207" t="s">
        <v>562</v>
      </c>
      <c r="L113" s="186"/>
      <c r="M113" s="186"/>
      <c r="N113" s="186"/>
      <c r="O113" s="207"/>
      <c r="P113" s="186"/>
      <c r="Q113" s="186"/>
      <c r="R113" s="186"/>
      <c r="S113" s="207"/>
    </row>
    <row r="114" spans="2:19" ht="32.25" customHeight="1">
      <c r="B114" s="581"/>
      <c r="C114" s="249"/>
      <c r="D114" s="184">
        <v>0</v>
      </c>
      <c r="E114" s="184"/>
      <c r="F114" s="184"/>
      <c r="G114" s="184"/>
      <c r="H114" s="248">
        <v>14</v>
      </c>
      <c r="I114" s="186" t="s">
        <v>440</v>
      </c>
      <c r="J114" s="186" t="s">
        <v>494</v>
      </c>
      <c r="K114" s="207" t="s">
        <v>566</v>
      </c>
      <c r="L114" s="186"/>
      <c r="M114" s="186"/>
      <c r="N114" s="186"/>
      <c r="O114" s="207"/>
      <c r="P114" s="186"/>
      <c r="Q114" s="186"/>
      <c r="R114" s="186"/>
      <c r="S114" s="207"/>
    </row>
    <row r="115" spans="2:19" ht="32.25" customHeight="1">
      <c r="B115" s="581"/>
      <c r="C115" s="249"/>
      <c r="D115" s="184">
        <v>0</v>
      </c>
      <c r="E115" s="184"/>
      <c r="F115" s="184"/>
      <c r="G115" s="184"/>
      <c r="H115" s="248">
        <v>14</v>
      </c>
      <c r="I115" s="186" t="s">
        <v>434</v>
      </c>
      <c r="J115" s="186" t="s">
        <v>478</v>
      </c>
      <c r="K115" s="207" t="s">
        <v>577</v>
      </c>
      <c r="L115" s="186"/>
      <c r="M115" s="186"/>
      <c r="N115" s="186"/>
      <c r="O115" s="207"/>
      <c r="P115" s="186"/>
      <c r="Q115" s="186"/>
      <c r="R115" s="186"/>
      <c r="S115" s="207"/>
    </row>
    <row r="116" spans="2:19" ht="32.25" customHeight="1">
      <c r="B116" s="581"/>
      <c r="C116" s="249">
        <v>0</v>
      </c>
      <c r="D116" s="184">
        <v>0</v>
      </c>
      <c r="E116" s="184"/>
      <c r="F116" s="184"/>
      <c r="G116" s="184"/>
      <c r="H116" s="248">
        <v>20</v>
      </c>
      <c r="I116" s="186" t="s">
        <v>434</v>
      </c>
      <c r="J116" s="186" t="s">
        <v>439</v>
      </c>
      <c r="K116" s="207" t="s">
        <v>588</v>
      </c>
      <c r="L116" s="186"/>
      <c r="M116" s="186"/>
      <c r="N116" s="186"/>
      <c r="O116" s="207"/>
      <c r="P116" s="186"/>
      <c r="Q116" s="186"/>
      <c r="R116" s="186"/>
      <c r="S116" s="207"/>
    </row>
    <row r="117" spans="2:19" ht="32.25" customHeight="1">
      <c r="B117" s="581"/>
      <c r="C117" s="580" t="s">
        <v>392</v>
      </c>
      <c r="D117" s="167" t="s">
        <v>393</v>
      </c>
      <c r="E117" s="547" t="s">
        <v>394</v>
      </c>
      <c r="F117" s="548"/>
      <c r="G117" s="168" t="s">
        <v>395</v>
      </c>
      <c r="H117" s="167" t="s">
        <v>393</v>
      </c>
      <c r="I117" s="547" t="s">
        <v>394</v>
      </c>
      <c r="J117" s="548"/>
      <c r="K117" s="168" t="s">
        <v>395</v>
      </c>
      <c r="L117" s="167" t="s">
        <v>393</v>
      </c>
      <c r="M117" s="547" t="s">
        <v>394</v>
      </c>
      <c r="N117" s="548"/>
      <c r="O117" s="168" t="s">
        <v>395</v>
      </c>
      <c r="P117" s="167" t="s">
        <v>393</v>
      </c>
      <c r="Q117" s="167" t="s">
        <v>394</v>
      </c>
      <c r="R117" s="547" t="s">
        <v>394</v>
      </c>
      <c r="S117" s="548"/>
    </row>
    <row r="118" spans="2:19" ht="23.25" customHeight="1">
      <c r="B118" s="581"/>
      <c r="C118" s="581"/>
      <c r="D118" s="224">
        <v>28000</v>
      </c>
      <c r="E118" s="566" t="s">
        <v>439</v>
      </c>
      <c r="F118" s="567"/>
      <c r="G118" s="171">
        <v>1</v>
      </c>
      <c r="H118" s="225">
        <v>28000</v>
      </c>
      <c r="I118" s="549" t="s">
        <v>439</v>
      </c>
      <c r="J118" s="550"/>
      <c r="K118" s="196">
        <v>1.2</v>
      </c>
      <c r="L118" s="225"/>
      <c r="M118" s="549"/>
      <c r="N118" s="550"/>
      <c r="O118" s="174"/>
      <c r="P118" s="225"/>
      <c r="Q118" s="172"/>
      <c r="R118" s="549"/>
      <c r="S118" s="550"/>
    </row>
    <row r="119" spans="2:19" ht="23.25" customHeight="1" hidden="1" outlineLevel="1">
      <c r="B119" s="581"/>
      <c r="C119" s="581"/>
      <c r="D119" s="167" t="s">
        <v>393</v>
      </c>
      <c r="E119" s="547" t="s">
        <v>394</v>
      </c>
      <c r="F119" s="548"/>
      <c r="G119" s="168" t="s">
        <v>395</v>
      </c>
      <c r="H119" s="167" t="s">
        <v>393</v>
      </c>
      <c r="I119" s="547" t="s">
        <v>394</v>
      </c>
      <c r="J119" s="548"/>
      <c r="K119" s="168" t="s">
        <v>395</v>
      </c>
      <c r="L119" s="167" t="s">
        <v>393</v>
      </c>
      <c r="M119" s="547" t="s">
        <v>394</v>
      </c>
      <c r="N119" s="548"/>
      <c r="O119" s="168" t="s">
        <v>395</v>
      </c>
      <c r="P119" s="167" t="s">
        <v>393</v>
      </c>
      <c r="Q119" s="167" t="s">
        <v>394</v>
      </c>
      <c r="R119" s="547" t="s">
        <v>394</v>
      </c>
      <c r="S119" s="548"/>
    </row>
    <row r="120" spans="2:19" ht="23.25" customHeight="1" hidden="1" outlineLevel="1">
      <c r="B120" s="581"/>
      <c r="C120" s="581"/>
      <c r="D120" s="224"/>
      <c r="E120" s="566"/>
      <c r="F120" s="567"/>
      <c r="G120" s="171"/>
      <c r="H120" s="225"/>
      <c r="I120" s="549"/>
      <c r="J120" s="550"/>
      <c r="K120" s="174"/>
      <c r="L120" s="225"/>
      <c r="M120" s="549"/>
      <c r="N120" s="550"/>
      <c r="O120" s="174"/>
      <c r="P120" s="225"/>
      <c r="Q120" s="172"/>
      <c r="R120" s="549"/>
      <c r="S120" s="550"/>
    </row>
    <row r="121" spans="2:19" ht="23.25" customHeight="1" hidden="1" outlineLevel="1">
      <c r="B121" s="581"/>
      <c r="C121" s="581"/>
      <c r="D121" s="167" t="s">
        <v>393</v>
      </c>
      <c r="E121" s="547" t="s">
        <v>394</v>
      </c>
      <c r="F121" s="548"/>
      <c r="G121" s="168" t="s">
        <v>395</v>
      </c>
      <c r="H121" s="167" t="s">
        <v>393</v>
      </c>
      <c r="I121" s="547" t="s">
        <v>394</v>
      </c>
      <c r="J121" s="548"/>
      <c r="K121" s="168" t="s">
        <v>395</v>
      </c>
      <c r="L121" s="167" t="s">
        <v>393</v>
      </c>
      <c r="M121" s="547" t="s">
        <v>394</v>
      </c>
      <c r="N121" s="548"/>
      <c r="O121" s="168" t="s">
        <v>395</v>
      </c>
      <c r="P121" s="167" t="s">
        <v>393</v>
      </c>
      <c r="Q121" s="167" t="s">
        <v>394</v>
      </c>
      <c r="R121" s="547" t="s">
        <v>394</v>
      </c>
      <c r="S121" s="548"/>
    </row>
    <row r="122" spans="2:19" ht="23.25" customHeight="1" hidden="1" outlineLevel="1">
      <c r="B122" s="581"/>
      <c r="C122" s="581"/>
      <c r="D122" s="224"/>
      <c r="E122" s="566"/>
      <c r="F122" s="567"/>
      <c r="G122" s="171"/>
      <c r="H122" s="225"/>
      <c r="I122" s="549"/>
      <c r="J122" s="550"/>
      <c r="K122" s="174"/>
      <c r="L122" s="225"/>
      <c r="M122" s="549"/>
      <c r="N122" s="550"/>
      <c r="O122" s="174"/>
      <c r="P122" s="225"/>
      <c r="Q122" s="172"/>
      <c r="R122" s="549"/>
      <c r="S122" s="550"/>
    </row>
    <row r="123" spans="2:19" ht="23.25" customHeight="1" hidden="1" outlineLevel="1">
      <c r="B123" s="581"/>
      <c r="C123" s="581"/>
      <c r="D123" s="167" t="s">
        <v>393</v>
      </c>
      <c r="E123" s="547" t="s">
        <v>394</v>
      </c>
      <c r="F123" s="548"/>
      <c r="G123" s="168" t="s">
        <v>395</v>
      </c>
      <c r="H123" s="167" t="s">
        <v>393</v>
      </c>
      <c r="I123" s="547" t="s">
        <v>394</v>
      </c>
      <c r="J123" s="548"/>
      <c r="K123" s="168" t="s">
        <v>395</v>
      </c>
      <c r="L123" s="167" t="s">
        <v>393</v>
      </c>
      <c r="M123" s="547" t="s">
        <v>394</v>
      </c>
      <c r="N123" s="548"/>
      <c r="O123" s="168" t="s">
        <v>395</v>
      </c>
      <c r="P123" s="167" t="s">
        <v>393</v>
      </c>
      <c r="Q123" s="167" t="s">
        <v>394</v>
      </c>
      <c r="R123" s="547" t="s">
        <v>394</v>
      </c>
      <c r="S123" s="548"/>
    </row>
    <row r="124" spans="2:19" ht="23.25" customHeight="1" hidden="1" outlineLevel="1">
      <c r="B124" s="582"/>
      <c r="C124" s="582"/>
      <c r="D124" s="224"/>
      <c r="E124" s="566"/>
      <c r="F124" s="567"/>
      <c r="G124" s="171"/>
      <c r="H124" s="225"/>
      <c r="I124" s="549"/>
      <c r="J124" s="550"/>
      <c r="K124" s="174"/>
      <c r="L124" s="225"/>
      <c r="M124" s="549"/>
      <c r="N124" s="550"/>
      <c r="O124" s="174"/>
      <c r="P124" s="225"/>
      <c r="Q124" s="172"/>
      <c r="R124" s="549"/>
      <c r="S124" s="550"/>
    </row>
    <row r="125" spans="2:3" ht="15" collapsed="1" thickBot="1">
      <c r="B125" s="156"/>
      <c r="C125" s="156"/>
    </row>
    <row r="126" spans="2:19" ht="15" thickBot="1">
      <c r="B126" s="156"/>
      <c r="C126" s="156"/>
      <c r="D126" s="577" t="s">
        <v>312</v>
      </c>
      <c r="E126" s="578"/>
      <c r="F126" s="578"/>
      <c r="G126" s="579"/>
      <c r="H126" s="577" t="s">
        <v>313</v>
      </c>
      <c r="I126" s="578"/>
      <c r="J126" s="578"/>
      <c r="K126" s="579"/>
      <c r="L126" s="578" t="s">
        <v>314</v>
      </c>
      <c r="M126" s="578"/>
      <c r="N126" s="578"/>
      <c r="O126" s="578"/>
      <c r="P126" s="577" t="s">
        <v>315</v>
      </c>
      <c r="Q126" s="578"/>
      <c r="R126" s="578"/>
      <c r="S126" s="579"/>
    </row>
    <row r="127" spans="2:19" ht="14.25">
      <c r="B127" s="564" t="s">
        <v>396</v>
      </c>
      <c r="C127" s="564" t="s">
        <v>397</v>
      </c>
      <c r="D127" s="543" t="s">
        <v>398</v>
      </c>
      <c r="E127" s="554"/>
      <c r="F127" s="554"/>
      <c r="G127" s="544"/>
      <c r="H127" s="543" t="s">
        <v>398</v>
      </c>
      <c r="I127" s="554"/>
      <c r="J127" s="554"/>
      <c r="K127" s="544"/>
      <c r="L127" s="543" t="s">
        <v>398</v>
      </c>
      <c r="M127" s="554"/>
      <c r="N127" s="554"/>
      <c r="O127" s="544"/>
      <c r="P127" s="543" t="s">
        <v>398</v>
      </c>
      <c r="Q127" s="554"/>
      <c r="R127" s="554"/>
      <c r="S127" s="544"/>
    </row>
    <row r="128" spans="2:19" ht="45" customHeight="1">
      <c r="B128" s="565"/>
      <c r="C128" s="565"/>
      <c r="D128" s="555"/>
      <c r="E128" s="556"/>
      <c r="F128" s="556"/>
      <c r="G128" s="557"/>
      <c r="H128" s="558"/>
      <c r="I128" s="559"/>
      <c r="J128" s="559"/>
      <c r="K128" s="560"/>
      <c r="L128" s="558"/>
      <c r="M128" s="559"/>
      <c r="N128" s="559"/>
      <c r="O128" s="560"/>
      <c r="P128" s="558"/>
      <c r="Q128" s="559"/>
      <c r="R128" s="559"/>
      <c r="S128" s="560"/>
    </row>
    <row r="129" spans="2:19" ht="32.25" customHeight="1">
      <c r="B129" s="561" t="s">
        <v>399</v>
      </c>
      <c r="C129" s="561" t="s">
        <v>400</v>
      </c>
      <c r="D129" s="221" t="s">
        <v>401</v>
      </c>
      <c r="E129" s="189" t="s">
        <v>311</v>
      </c>
      <c r="F129" s="167" t="s">
        <v>333</v>
      </c>
      <c r="G129" s="168" t="s">
        <v>350</v>
      </c>
      <c r="H129" s="221" t="s">
        <v>401</v>
      </c>
      <c r="I129" s="235" t="s">
        <v>311</v>
      </c>
      <c r="J129" s="167" t="s">
        <v>333</v>
      </c>
      <c r="K129" s="168" t="s">
        <v>350</v>
      </c>
      <c r="L129" s="221" t="s">
        <v>401</v>
      </c>
      <c r="M129" s="235" t="s">
        <v>311</v>
      </c>
      <c r="N129" s="167" t="s">
        <v>333</v>
      </c>
      <c r="O129" s="168" t="s">
        <v>350</v>
      </c>
      <c r="P129" s="221" t="s">
        <v>401</v>
      </c>
      <c r="Q129" s="235" t="s">
        <v>311</v>
      </c>
      <c r="R129" s="167" t="s">
        <v>333</v>
      </c>
      <c r="S129" s="168" t="s">
        <v>350</v>
      </c>
    </row>
    <row r="130" spans="2:19" ht="23.25" customHeight="1">
      <c r="B130" s="562"/>
      <c r="C130" s="563"/>
      <c r="D130" s="184"/>
      <c r="E130" s="226"/>
      <c r="F130" s="170"/>
      <c r="G130" s="205"/>
      <c r="H130" s="186"/>
      <c r="I130" s="238"/>
      <c r="J130" s="186"/>
      <c r="K130" s="236"/>
      <c r="L130" s="186"/>
      <c r="M130" s="238"/>
      <c r="N130" s="186"/>
      <c r="O130" s="236"/>
      <c r="P130" s="186"/>
      <c r="Q130" s="238"/>
      <c r="R130" s="186"/>
      <c r="S130" s="236"/>
    </row>
    <row r="131" spans="2:19" ht="29.25" customHeight="1">
      <c r="B131" s="562"/>
      <c r="C131" s="561" t="s">
        <v>402</v>
      </c>
      <c r="D131" s="167" t="s">
        <v>403</v>
      </c>
      <c r="E131" s="547" t="s">
        <v>404</v>
      </c>
      <c r="F131" s="548"/>
      <c r="G131" s="168" t="s">
        <v>405</v>
      </c>
      <c r="H131" s="167" t="s">
        <v>403</v>
      </c>
      <c r="I131" s="547" t="s">
        <v>404</v>
      </c>
      <c r="J131" s="548"/>
      <c r="K131" s="168" t="s">
        <v>405</v>
      </c>
      <c r="L131" s="167" t="s">
        <v>403</v>
      </c>
      <c r="M131" s="547" t="s">
        <v>404</v>
      </c>
      <c r="N131" s="548"/>
      <c r="O131" s="168" t="s">
        <v>405</v>
      </c>
      <c r="P131" s="167" t="s">
        <v>403</v>
      </c>
      <c r="Q131" s="547" t="s">
        <v>404</v>
      </c>
      <c r="R131" s="548"/>
      <c r="S131" s="168" t="s">
        <v>405</v>
      </c>
    </row>
    <row r="132" spans="2:19" ht="39" customHeight="1">
      <c r="B132" s="563"/>
      <c r="C132" s="563"/>
      <c r="D132" s="224"/>
      <c r="E132" s="566"/>
      <c r="F132" s="567"/>
      <c r="G132" s="171"/>
      <c r="H132" s="225"/>
      <c r="I132" s="549"/>
      <c r="J132" s="550"/>
      <c r="K132" s="174"/>
      <c r="L132" s="225"/>
      <c r="M132" s="549"/>
      <c r="N132" s="550"/>
      <c r="O132" s="174"/>
      <c r="P132" s="225"/>
      <c r="Q132" s="549"/>
      <c r="R132" s="550"/>
      <c r="S132" s="174"/>
    </row>
    <row r="136" ht="14.25" hidden="1"/>
    <row r="137" ht="14.25" hidden="1"/>
    <row r="138" ht="14.25" hidden="1">
      <c r="D138" s="136" t="s">
        <v>406</v>
      </c>
    </row>
    <row r="139" spans="4:9" ht="14.25" hidden="1">
      <c r="D139" s="136" t="s">
        <v>407</v>
      </c>
      <c r="E139" s="136" t="s">
        <v>408</v>
      </c>
      <c r="F139" s="136" t="s">
        <v>409</v>
      </c>
      <c r="H139" s="136" t="s">
        <v>410</v>
      </c>
      <c r="I139" s="136" t="s">
        <v>411</v>
      </c>
    </row>
    <row r="140" spans="4:9" ht="14.25" hidden="1">
      <c r="D140" s="136" t="s">
        <v>412</v>
      </c>
      <c r="E140" s="136" t="s">
        <v>413</v>
      </c>
      <c r="F140" s="136" t="s">
        <v>414</v>
      </c>
      <c r="H140" s="136" t="s">
        <v>415</v>
      </c>
      <c r="I140" s="136" t="s">
        <v>416</v>
      </c>
    </row>
    <row r="141" spans="4:9" ht="14.25" hidden="1">
      <c r="D141" s="136" t="s">
        <v>417</v>
      </c>
      <c r="E141" s="136" t="s">
        <v>418</v>
      </c>
      <c r="F141" s="136" t="s">
        <v>419</v>
      </c>
      <c r="H141" s="136" t="s">
        <v>420</v>
      </c>
      <c r="I141" s="136" t="s">
        <v>421</v>
      </c>
    </row>
    <row r="142" spans="4:11" ht="14.25" hidden="1">
      <c r="D142" s="136" t="s">
        <v>422</v>
      </c>
      <c r="F142" s="136" t="s">
        <v>423</v>
      </c>
      <c r="G142" s="136" t="s">
        <v>424</v>
      </c>
      <c r="H142" s="136" t="s">
        <v>425</v>
      </c>
      <c r="I142" s="136" t="s">
        <v>426</v>
      </c>
      <c r="K142" s="136" t="s">
        <v>427</v>
      </c>
    </row>
    <row r="143" spans="4:12" ht="14.25" hidden="1">
      <c r="D143" s="136" t="s">
        <v>428</v>
      </c>
      <c r="F143" s="136" t="s">
        <v>429</v>
      </c>
      <c r="G143" s="136" t="s">
        <v>430</v>
      </c>
      <c r="H143" s="136" t="s">
        <v>431</v>
      </c>
      <c r="I143" s="136" t="s">
        <v>432</v>
      </c>
      <c r="K143" s="136" t="s">
        <v>433</v>
      </c>
      <c r="L143" s="136" t="s">
        <v>434</v>
      </c>
    </row>
    <row r="144" spans="4:12" ht="14.25" hidden="1">
      <c r="D144" s="136" t="s">
        <v>435</v>
      </c>
      <c r="E144" s="227" t="s">
        <v>436</v>
      </c>
      <c r="G144" s="136" t="s">
        <v>437</v>
      </c>
      <c r="H144" s="136" t="s">
        <v>438</v>
      </c>
      <c r="K144" s="136" t="s">
        <v>439</v>
      </c>
      <c r="L144" s="136" t="s">
        <v>440</v>
      </c>
    </row>
    <row r="145" spans="4:12" ht="14.25" hidden="1">
      <c r="D145" s="136" t="s">
        <v>441</v>
      </c>
      <c r="E145" s="228" t="s">
        <v>442</v>
      </c>
      <c r="K145" s="136" t="s">
        <v>443</v>
      </c>
      <c r="L145" s="136" t="s">
        <v>444</v>
      </c>
    </row>
    <row r="146" spans="5:12" ht="14.25" hidden="1">
      <c r="E146" s="229" t="s">
        <v>445</v>
      </c>
      <c r="H146" s="136" t="s">
        <v>446</v>
      </c>
      <c r="K146" s="136" t="s">
        <v>447</v>
      </c>
      <c r="L146" s="136" t="s">
        <v>448</v>
      </c>
    </row>
    <row r="147" spans="8:12" ht="14.25" hidden="1">
      <c r="H147" s="136" t="s">
        <v>449</v>
      </c>
      <c r="K147" s="136" t="s">
        <v>450</v>
      </c>
      <c r="L147" s="136" t="s">
        <v>451</v>
      </c>
    </row>
    <row r="148" spans="8:12" ht="14.25" hidden="1">
      <c r="H148" s="136" t="s">
        <v>452</v>
      </c>
      <c r="K148" s="136" t="s">
        <v>453</v>
      </c>
      <c r="L148" s="136" t="s">
        <v>454</v>
      </c>
    </row>
    <row r="149" spans="2:12" ht="14.25" hidden="1">
      <c r="B149" s="136" t="s">
        <v>455</v>
      </c>
      <c r="C149" s="136" t="s">
        <v>456</v>
      </c>
      <c r="D149" s="136" t="s">
        <v>455</v>
      </c>
      <c r="G149" s="136" t="s">
        <v>457</v>
      </c>
      <c r="H149" s="136" t="s">
        <v>458</v>
      </c>
      <c r="J149" s="136" t="s">
        <v>283</v>
      </c>
      <c r="K149" s="136" t="s">
        <v>459</v>
      </c>
      <c r="L149" s="136" t="s">
        <v>460</v>
      </c>
    </row>
    <row r="150" spans="2:11" ht="14.25" hidden="1">
      <c r="B150" s="136">
        <v>1</v>
      </c>
      <c r="C150" s="136" t="s">
        <v>461</v>
      </c>
      <c r="D150" s="136" t="s">
        <v>462</v>
      </c>
      <c r="E150" s="136" t="s">
        <v>350</v>
      </c>
      <c r="F150" s="136" t="s">
        <v>11</v>
      </c>
      <c r="G150" s="136" t="s">
        <v>463</v>
      </c>
      <c r="H150" s="136" t="s">
        <v>464</v>
      </c>
      <c r="J150" s="136" t="s">
        <v>439</v>
      </c>
      <c r="K150" s="136" t="s">
        <v>465</v>
      </c>
    </row>
    <row r="151" spans="2:11" ht="14.25" hidden="1">
      <c r="B151" s="136">
        <v>2</v>
      </c>
      <c r="C151" s="136" t="s">
        <v>466</v>
      </c>
      <c r="D151" s="136" t="s">
        <v>467</v>
      </c>
      <c r="E151" s="136" t="s">
        <v>333</v>
      </c>
      <c r="F151" s="136" t="s">
        <v>18</v>
      </c>
      <c r="G151" s="136" t="s">
        <v>468</v>
      </c>
      <c r="J151" s="136" t="s">
        <v>469</v>
      </c>
      <c r="K151" s="136" t="s">
        <v>470</v>
      </c>
    </row>
    <row r="152" spans="2:11" ht="14.25" hidden="1">
      <c r="B152" s="136">
        <v>3</v>
      </c>
      <c r="C152" s="136" t="s">
        <v>471</v>
      </c>
      <c r="D152" s="136" t="s">
        <v>472</v>
      </c>
      <c r="E152" s="136" t="s">
        <v>311</v>
      </c>
      <c r="G152" s="136" t="s">
        <v>473</v>
      </c>
      <c r="J152" s="136" t="s">
        <v>474</v>
      </c>
      <c r="K152" s="136" t="s">
        <v>475</v>
      </c>
    </row>
    <row r="153" spans="2:11" ht="14.25" hidden="1">
      <c r="B153" s="136">
        <v>4</v>
      </c>
      <c r="C153" s="136" t="s">
        <v>464</v>
      </c>
      <c r="H153" s="136" t="s">
        <v>476</v>
      </c>
      <c r="I153" s="136" t="s">
        <v>477</v>
      </c>
      <c r="J153" s="136" t="s">
        <v>478</v>
      </c>
      <c r="K153" s="136" t="s">
        <v>479</v>
      </c>
    </row>
    <row r="154" spans="4:11" ht="14.25" hidden="1">
      <c r="D154" s="136" t="s">
        <v>473</v>
      </c>
      <c r="H154" s="136" t="s">
        <v>480</v>
      </c>
      <c r="I154" s="136" t="s">
        <v>481</v>
      </c>
      <c r="J154" s="136" t="s">
        <v>482</v>
      </c>
      <c r="K154" s="136" t="s">
        <v>483</v>
      </c>
    </row>
    <row r="155" spans="4:11" ht="14.25" hidden="1">
      <c r="D155" s="136" t="s">
        <v>484</v>
      </c>
      <c r="H155" s="136" t="s">
        <v>485</v>
      </c>
      <c r="I155" s="136" t="s">
        <v>486</v>
      </c>
      <c r="J155" s="136" t="s">
        <v>487</v>
      </c>
      <c r="K155" s="136" t="s">
        <v>488</v>
      </c>
    </row>
    <row r="156" spans="4:11" ht="14.25" hidden="1">
      <c r="D156" s="136" t="s">
        <v>489</v>
      </c>
      <c r="H156" s="136" t="s">
        <v>490</v>
      </c>
      <c r="J156" s="136" t="s">
        <v>491</v>
      </c>
      <c r="K156" s="136" t="s">
        <v>492</v>
      </c>
    </row>
    <row r="157" spans="8:10" ht="14.25" hidden="1">
      <c r="H157" s="136" t="s">
        <v>493</v>
      </c>
      <c r="J157" s="136" t="s">
        <v>494</v>
      </c>
    </row>
    <row r="158" spans="4:11" ht="57.75" hidden="1">
      <c r="D158" s="230" t="s">
        <v>495</v>
      </c>
      <c r="E158" s="136" t="s">
        <v>496</v>
      </c>
      <c r="F158" s="136" t="s">
        <v>497</v>
      </c>
      <c r="G158" s="136" t="s">
        <v>498</v>
      </c>
      <c r="H158" s="136" t="s">
        <v>499</v>
      </c>
      <c r="I158" s="136" t="s">
        <v>500</v>
      </c>
      <c r="J158" s="136" t="s">
        <v>501</v>
      </c>
      <c r="K158" s="136" t="s">
        <v>502</v>
      </c>
    </row>
    <row r="159" spans="2:11" ht="72.75" hidden="1">
      <c r="B159" s="136" t="s">
        <v>605</v>
      </c>
      <c r="C159" s="136" t="s">
        <v>604</v>
      </c>
      <c r="D159" s="230" t="s">
        <v>503</v>
      </c>
      <c r="E159" s="136" t="s">
        <v>504</v>
      </c>
      <c r="F159" s="136" t="s">
        <v>505</v>
      </c>
      <c r="G159" s="136" t="s">
        <v>506</v>
      </c>
      <c r="H159" s="136" t="s">
        <v>507</v>
      </c>
      <c r="I159" s="136" t="s">
        <v>508</v>
      </c>
      <c r="J159" s="136" t="s">
        <v>509</v>
      </c>
      <c r="K159" s="136" t="s">
        <v>510</v>
      </c>
    </row>
    <row r="160" spans="2:11" ht="43.5" hidden="1">
      <c r="B160" s="136" t="s">
        <v>606</v>
      </c>
      <c r="C160" s="136" t="s">
        <v>603</v>
      </c>
      <c r="D160" s="230" t="s">
        <v>511</v>
      </c>
      <c r="E160" s="136" t="s">
        <v>512</v>
      </c>
      <c r="F160" s="136" t="s">
        <v>513</v>
      </c>
      <c r="G160" s="136" t="s">
        <v>514</v>
      </c>
      <c r="H160" s="136" t="s">
        <v>515</v>
      </c>
      <c r="I160" s="136" t="s">
        <v>516</v>
      </c>
      <c r="J160" s="136" t="s">
        <v>517</v>
      </c>
      <c r="K160" s="136" t="s">
        <v>518</v>
      </c>
    </row>
    <row r="161" spans="2:11" ht="14.25" hidden="1">
      <c r="B161" s="136" t="s">
        <v>607</v>
      </c>
      <c r="C161" s="136" t="s">
        <v>602</v>
      </c>
      <c r="F161" s="136" t="s">
        <v>519</v>
      </c>
      <c r="G161" s="136" t="s">
        <v>520</v>
      </c>
      <c r="H161" s="136" t="s">
        <v>521</v>
      </c>
      <c r="I161" s="136" t="s">
        <v>522</v>
      </c>
      <c r="J161" s="136" t="s">
        <v>523</v>
      </c>
      <c r="K161" s="136" t="s">
        <v>524</v>
      </c>
    </row>
    <row r="162" spans="2:11" ht="14.25" hidden="1">
      <c r="B162" s="136" t="s">
        <v>608</v>
      </c>
      <c r="G162" s="136" t="s">
        <v>525</v>
      </c>
      <c r="H162" s="136" t="s">
        <v>526</v>
      </c>
      <c r="I162" s="136" t="s">
        <v>527</v>
      </c>
      <c r="J162" s="136" t="s">
        <v>528</v>
      </c>
      <c r="K162" s="136" t="s">
        <v>529</v>
      </c>
    </row>
    <row r="163" spans="3:10" ht="14.25" hidden="1">
      <c r="C163" s="136" t="s">
        <v>530</v>
      </c>
      <c r="J163" s="136" t="s">
        <v>531</v>
      </c>
    </row>
    <row r="164" spans="3:10" ht="14.25" hidden="1">
      <c r="C164" s="136" t="s">
        <v>532</v>
      </c>
      <c r="I164" s="136" t="s">
        <v>533</v>
      </c>
      <c r="J164" s="136" t="s">
        <v>534</v>
      </c>
    </row>
    <row r="165" spans="2:10" ht="14.25" hidden="1">
      <c r="B165" s="239" t="s">
        <v>609</v>
      </c>
      <c r="C165" s="136" t="s">
        <v>535</v>
      </c>
      <c r="I165" s="136" t="s">
        <v>536</v>
      </c>
      <c r="J165" s="136" t="s">
        <v>537</v>
      </c>
    </row>
    <row r="166" spans="2:10" ht="14.25" hidden="1">
      <c r="B166" s="239" t="s">
        <v>29</v>
      </c>
      <c r="C166" s="136" t="s">
        <v>538</v>
      </c>
      <c r="D166" s="136" t="s">
        <v>539</v>
      </c>
      <c r="E166" s="136" t="s">
        <v>540</v>
      </c>
      <c r="I166" s="136" t="s">
        <v>541</v>
      </c>
      <c r="J166" s="136" t="s">
        <v>283</v>
      </c>
    </row>
    <row r="167" spans="2:9" ht="14.25" hidden="1">
      <c r="B167" s="239" t="s">
        <v>16</v>
      </c>
      <c r="D167" s="136" t="s">
        <v>542</v>
      </c>
      <c r="E167" s="136" t="s">
        <v>543</v>
      </c>
      <c r="H167" s="136" t="s">
        <v>415</v>
      </c>
      <c r="I167" s="136" t="s">
        <v>544</v>
      </c>
    </row>
    <row r="168" spans="2:10" ht="14.25" hidden="1">
      <c r="B168" s="239" t="s">
        <v>34</v>
      </c>
      <c r="D168" s="136" t="s">
        <v>545</v>
      </c>
      <c r="E168" s="136" t="s">
        <v>546</v>
      </c>
      <c r="H168" s="136" t="s">
        <v>425</v>
      </c>
      <c r="I168" s="136" t="s">
        <v>547</v>
      </c>
      <c r="J168" s="136" t="s">
        <v>548</v>
      </c>
    </row>
    <row r="169" spans="2:10" ht="14.25" hidden="1">
      <c r="B169" s="239" t="s">
        <v>610</v>
      </c>
      <c r="C169" s="136" t="s">
        <v>549</v>
      </c>
      <c r="D169" s="136" t="s">
        <v>550</v>
      </c>
      <c r="H169" s="136" t="s">
        <v>431</v>
      </c>
      <c r="I169" s="136" t="s">
        <v>551</v>
      </c>
      <c r="J169" s="136" t="s">
        <v>552</v>
      </c>
    </row>
    <row r="170" spans="2:9" ht="14.25" hidden="1">
      <c r="B170" s="239" t="s">
        <v>611</v>
      </c>
      <c r="C170" s="136" t="s">
        <v>553</v>
      </c>
      <c r="H170" s="136" t="s">
        <v>438</v>
      </c>
      <c r="I170" s="136" t="s">
        <v>554</v>
      </c>
    </row>
    <row r="171" spans="2:9" ht="14.25" hidden="1">
      <c r="B171" s="239" t="s">
        <v>612</v>
      </c>
      <c r="C171" s="136" t="s">
        <v>555</v>
      </c>
      <c r="E171" s="136" t="s">
        <v>556</v>
      </c>
      <c r="H171" s="136" t="s">
        <v>557</v>
      </c>
      <c r="I171" s="136" t="s">
        <v>558</v>
      </c>
    </row>
    <row r="172" spans="2:9" ht="14.25" hidden="1">
      <c r="B172" s="239" t="s">
        <v>613</v>
      </c>
      <c r="C172" s="136" t="s">
        <v>559</v>
      </c>
      <c r="E172" s="136" t="s">
        <v>560</v>
      </c>
      <c r="H172" s="136" t="s">
        <v>561</v>
      </c>
      <c r="I172" s="136" t="s">
        <v>562</v>
      </c>
    </row>
    <row r="173" spans="2:9" ht="14.25" hidden="1">
      <c r="B173" s="239" t="s">
        <v>614</v>
      </c>
      <c r="C173" s="136" t="s">
        <v>563</v>
      </c>
      <c r="E173" s="136" t="s">
        <v>564</v>
      </c>
      <c r="H173" s="136" t="s">
        <v>565</v>
      </c>
      <c r="I173" s="136" t="s">
        <v>566</v>
      </c>
    </row>
    <row r="174" spans="2:9" ht="14.25" hidden="1">
      <c r="B174" s="239" t="s">
        <v>615</v>
      </c>
      <c r="C174" s="136" t="s">
        <v>567</v>
      </c>
      <c r="E174" s="136" t="s">
        <v>568</v>
      </c>
      <c r="H174" s="136" t="s">
        <v>569</v>
      </c>
      <c r="I174" s="136" t="s">
        <v>570</v>
      </c>
    </row>
    <row r="175" spans="2:9" ht="14.25" hidden="1">
      <c r="B175" s="239" t="s">
        <v>616</v>
      </c>
      <c r="C175" s="136" t="s">
        <v>571</v>
      </c>
      <c r="E175" s="136" t="s">
        <v>572</v>
      </c>
      <c r="H175" s="136" t="s">
        <v>573</v>
      </c>
      <c r="I175" s="136" t="s">
        <v>574</v>
      </c>
    </row>
    <row r="176" spans="2:9" ht="14.25" hidden="1">
      <c r="B176" s="239" t="s">
        <v>617</v>
      </c>
      <c r="C176" s="136" t="s">
        <v>283</v>
      </c>
      <c r="E176" s="136" t="s">
        <v>575</v>
      </c>
      <c r="H176" s="136" t="s">
        <v>576</v>
      </c>
      <c r="I176" s="136" t="s">
        <v>577</v>
      </c>
    </row>
    <row r="177" spans="2:9" ht="14.25" hidden="1">
      <c r="B177" s="239" t="s">
        <v>618</v>
      </c>
      <c r="E177" s="136" t="s">
        <v>578</v>
      </c>
      <c r="H177" s="136" t="s">
        <v>579</v>
      </c>
      <c r="I177" s="136" t="s">
        <v>580</v>
      </c>
    </row>
    <row r="178" spans="2:9" ht="14.25" hidden="1">
      <c r="B178" s="239" t="s">
        <v>619</v>
      </c>
      <c r="E178" s="136" t="s">
        <v>581</v>
      </c>
      <c r="H178" s="136" t="s">
        <v>582</v>
      </c>
      <c r="I178" s="136" t="s">
        <v>583</v>
      </c>
    </row>
    <row r="179" spans="2:9" ht="14.25" hidden="1">
      <c r="B179" s="239" t="s">
        <v>620</v>
      </c>
      <c r="E179" s="136" t="s">
        <v>584</v>
      </c>
      <c r="H179" s="136" t="s">
        <v>585</v>
      </c>
      <c r="I179" s="136" t="s">
        <v>586</v>
      </c>
    </row>
    <row r="180" spans="2:9" ht="14.25" hidden="1">
      <c r="B180" s="239" t="s">
        <v>621</v>
      </c>
      <c r="H180" s="136" t="s">
        <v>587</v>
      </c>
      <c r="I180" s="136" t="s">
        <v>588</v>
      </c>
    </row>
    <row r="181" spans="2:8" ht="14.25" hidden="1">
      <c r="B181" s="239" t="s">
        <v>622</v>
      </c>
      <c r="H181" s="136" t="s">
        <v>589</v>
      </c>
    </row>
    <row r="182" spans="2:8" ht="14.25" hidden="1">
      <c r="B182" s="239" t="s">
        <v>623</v>
      </c>
      <c r="H182" s="136" t="s">
        <v>590</v>
      </c>
    </row>
    <row r="183" spans="2:8" ht="14.25" hidden="1">
      <c r="B183" s="239" t="s">
        <v>624</v>
      </c>
      <c r="H183" s="136" t="s">
        <v>591</v>
      </c>
    </row>
    <row r="184" spans="2:8" ht="14.25" hidden="1">
      <c r="B184" s="239" t="s">
        <v>625</v>
      </c>
      <c r="H184" s="136" t="s">
        <v>592</v>
      </c>
    </row>
    <row r="185" spans="2:8" ht="14.25" hidden="1">
      <c r="B185" s="239" t="s">
        <v>626</v>
      </c>
      <c r="D185" t="s">
        <v>593</v>
      </c>
      <c r="H185" s="136" t="s">
        <v>594</v>
      </c>
    </row>
    <row r="186" spans="2:8" ht="14.25" hidden="1">
      <c r="B186" s="239" t="s">
        <v>627</v>
      </c>
      <c r="D186" t="s">
        <v>595</v>
      </c>
      <c r="H186" s="136" t="s">
        <v>596</v>
      </c>
    </row>
    <row r="187" spans="2:8" ht="14.25" hidden="1">
      <c r="B187" s="239" t="s">
        <v>628</v>
      </c>
      <c r="D187" t="s">
        <v>597</v>
      </c>
      <c r="H187" s="136" t="s">
        <v>598</v>
      </c>
    </row>
    <row r="188" spans="2:8" ht="14.25" hidden="1">
      <c r="B188" s="239" t="s">
        <v>629</v>
      </c>
      <c r="D188" t="s">
        <v>595</v>
      </c>
      <c r="H188" s="136" t="s">
        <v>599</v>
      </c>
    </row>
    <row r="189" spans="2:4" ht="14.25" hidden="1">
      <c r="B189" s="239" t="s">
        <v>630</v>
      </c>
      <c r="D189" t="s">
        <v>600</v>
      </c>
    </row>
    <row r="190" spans="2:4" ht="14.25" hidden="1">
      <c r="B190" s="239" t="s">
        <v>631</v>
      </c>
      <c r="D190" t="s">
        <v>595</v>
      </c>
    </row>
    <row r="191" ht="14.25" hidden="1">
      <c r="B191" s="239" t="s">
        <v>632</v>
      </c>
    </row>
    <row r="192" ht="14.25" hidden="1">
      <c r="B192" s="239" t="s">
        <v>633</v>
      </c>
    </row>
    <row r="193" ht="14.25" hidden="1">
      <c r="B193" s="239" t="s">
        <v>634</v>
      </c>
    </row>
    <row r="194" ht="14.25" hidden="1">
      <c r="B194" s="239" t="s">
        <v>635</v>
      </c>
    </row>
    <row r="195" ht="14.25" hidden="1">
      <c r="B195" s="239" t="s">
        <v>636</v>
      </c>
    </row>
    <row r="196" ht="14.25" hidden="1">
      <c r="B196" s="239" t="s">
        <v>637</v>
      </c>
    </row>
    <row r="197" ht="14.25" hidden="1">
      <c r="B197" s="239" t="s">
        <v>638</v>
      </c>
    </row>
    <row r="198" ht="14.25" hidden="1">
      <c r="B198" s="239" t="s">
        <v>639</v>
      </c>
    </row>
    <row r="199" ht="14.25" hidden="1">
      <c r="B199" s="239" t="s">
        <v>640</v>
      </c>
    </row>
    <row r="200" ht="14.25" hidden="1">
      <c r="B200" s="239" t="s">
        <v>50</v>
      </c>
    </row>
    <row r="201" ht="14.25" hidden="1">
      <c r="B201" s="239" t="s">
        <v>56</v>
      </c>
    </row>
    <row r="202" ht="14.25" hidden="1">
      <c r="B202" s="239" t="s">
        <v>58</v>
      </c>
    </row>
    <row r="203" ht="14.25" hidden="1">
      <c r="B203" s="239" t="s">
        <v>60</v>
      </c>
    </row>
    <row r="204" ht="14.25" hidden="1">
      <c r="B204" s="239" t="s">
        <v>23</v>
      </c>
    </row>
    <row r="205" ht="14.25" hidden="1">
      <c r="B205" s="239" t="s">
        <v>62</v>
      </c>
    </row>
    <row r="206" ht="14.25" hidden="1">
      <c r="B206" s="239" t="s">
        <v>64</v>
      </c>
    </row>
    <row r="207" ht="14.25" hidden="1">
      <c r="B207" s="239" t="s">
        <v>66</v>
      </c>
    </row>
    <row r="208" ht="14.25" hidden="1">
      <c r="B208" s="239" t="s">
        <v>67</v>
      </c>
    </row>
    <row r="209" ht="14.25" hidden="1">
      <c r="B209" s="239" t="s">
        <v>68</v>
      </c>
    </row>
    <row r="210" ht="14.25" hidden="1">
      <c r="B210" s="239" t="s">
        <v>69</v>
      </c>
    </row>
    <row r="211" ht="14.25" hidden="1">
      <c r="B211" s="239" t="s">
        <v>641</v>
      </c>
    </row>
    <row r="212" ht="14.25" hidden="1">
      <c r="B212" s="239" t="s">
        <v>642</v>
      </c>
    </row>
    <row r="213" ht="14.25" hidden="1">
      <c r="B213" s="239" t="s">
        <v>73</v>
      </c>
    </row>
    <row r="214" ht="14.25" hidden="1">
      <c r="B214" s="239" t="s">
        <v>75</v>
      </c>
    </row>
    <row r="215" ht="14.25" hidden="1">
      <c r="B215" s="239" t="s">
        <v>79</v>
      </c>
    </row>
    <row r="216" ht="14.25" hidden="1">
      <c r="B216" s="239" t="s">
        <v>643</v>
      </c>
    </row>
    <row r="217" ht="14.25" hidden="1">
      <c r="B217" s="239" t="s">
        <v>644</v>
      </c>
    </row>
    <row r="218" ht="14.25" hidden="1">
      <c r="B218" s="239" t="s">
        <v>645</v>
      </c>
    </row>
    <row r="219" ht="14.25" hidden="1">
      <c r="B219" s="239" t="s">
        <v>77</v>
      </c>
    </row>
    <row r="220" ht="14.25" hidden="1">
      <c r="B220" s="239" t="s">
        <v>78</v>
      </c>
    </row>
    <row r="221" ht="14.25" hidden="1">
      <c r="B221" s="239" t="s">
        <v>81</v>
      </c>
    </row>
    <row r="222" ht="14.25" hidden="1">
      <c r="B222" s="239" t="s">
        <v>83</v>
      </c>
    </row>
    <row r="223" ht="14.25" hidden="1">
      <c r="B223" s="239" t="s">
        <v>646</v>
      </c>
    </row>
    <row r="224" ht="14.25" hidden="1">
      <c r="B224" s="239" t="s">
        <v>82</v>
      </c>
    </row>
    <row r="225" ht="14.25" hidden="1">
      <c r="B225" s="239" t="s">
        <v>84</v>
      </c>
    </row>
    <row r="226" ht="14.25" hidden="1">
      <c r="B226" s="239" t="s">
        <v>87</v>
      </c>
    </row>
    <row r="227" ht="14.25" hidden="1">
      <c r="B227" s="239" t="s">
        <v>86</v>
      </c>
    </row>
    <row r="228" ht="14.25" hidden="1">
      <c r="B228" s="239" t="s">
        <v>647</v>
      </c>
    </row>
    <row r="229" ht="14.25" hidden="1">
      <c r="B229" s="239" t="s">
        <v>93</v>
      </c>
    </row>
    <row r="230" ht="14.25" hidden="1">
      <c r="B230" s="239" t="s">
        <v>95</v>
      </c>
    </row>
    <row r="231" ht="14.25" hidden="1">
      <c r="B231" s="239" t="s">
        <v>96</v>
      </c>
    </row>
    <row r="232" ht="14.25" hidden="1">
      <c r="B232" s="239" t="s">
        <v>97</v>
      </c>
    </row>
    <row r="233" ht="14.25" hidden="1">
      <c r="B233" s="239" t="s">
        <v>648</v>
      </c>
    </row>
    <row r="234" ht="14.25" hidden="1">
      <c r="B234" s="239" t="s">
        <v>649</v>
      </c>
    </row>
    <row r="235" ht="14.25" hidden="1">
      <c r="B235" s="239" t="s">
        <v>98</v>
      </c>
    </row>
    <row r="236" ht="14.25" hidden="1">
      <c r="B236" s="239" t="s">
        <v>152</v>
      </c>
    </row>
    <row r="237" ht="14.25" hidden="1">
      <c r="B237" s="239" t="s">
        <v>650</v>
      </c>
    </row>
    <row r="238" ht="28.5" hidden="1">
      <c r="B238" s="239" t="s">
        <v>651</v>
      </c>
    </row>
    <row r="239" ht="14.25" hidden="1">
      <c r="B239" s="239" t="s">
        <v>103</v>
      </c>
    </row>
    <row r="240" ht="14.25" hidden="1">
      <c r="B240" s="239" t="s">
        <v>105</v>
      </c>
    </row>
    <row r="241" ht="14.25" hidden="1">
      <c r="B241" s="239" t="s">
        <v>652</v>
      </c>
    </row>
    <row r="242" ht="14.25" hidden="1">
      <c r="B242" s="239" t="s">
        <v>153</v>
      </c>
    </row>
    <row r="243" ht="14.25" hidden="1">
      <c r="B243" s="239" t="s">
        <v>170</v>
      </c>
    </row>
    <row r="244" ht="14.25" hidden="1">
      <c r="B244" s="239" t="s">
        <v>104</v>
      </c>
    </row>
    <row r="245" ht="14.25" hidden="1">
      <c r="B245" s="239" t="s">
        <v>108</v>
      </c>
    </row>
    <row r="246" ht="14.25" hidden="1">
      <c r="B246" s="239" t="s">
        <v>102</v>
      </c>
    </row>
    <row r="247" ht="14.25" hidden="1">
      <c r="B247" s="239" t="s">
        <v>124</v>
      </c>
    </row>
    <row r="248" ht="14.25" hidden="1">
      <c r="B248" s="239" t="s">
        <v>653</v>
      </c>
    </row>
    <row r="249" ht="14.25" hidden="1">
      <c r="B249" s="239" t="s">
        <v>110</v>
      </c>
    </row>
    <row r="250" ht="14.25" hidden="1">
      <c r="B250" s="239" t="s">
        <v>113</v>
      </c>
    </row>
    <row r="251" ht="14.25" hidden="1">
      <c r="B251" s="239" t="s">
        <v>119</v>
      </c>
    </row>
    <row r="252" ht="14.25" hidden="1">
      <c r="B252" s="239" t="s">
        <v>116</v>
      </c>
    </row>
    <row r="253" ht="28.5" hidden="1">
      <c r="B253" s="239" t="s">
        <v>654</v>
      </c>
    </row>
    <row r="254" ht="14.25" hidden="1">
      <c r="B254" s="239" t="s">
        <v>114</v>
      </c>
    </row>
    <row r="255" ht="14.25" hidden="1">
      <c r="B255" s="239" t="s">
        <v>115</v>
      </c>
    </row>
    <row r="256" ht="14.25" hidden="1">
      <c r="B256" s="239" t="s">
        <v>126</v>
      </c>
    </row>
    <row r="257" ht="14.25" hidden="1">
      <c r="B257" s="239" t="s">
        <v>123</v>
      </c>
    </row>
    <row r="258" ht="14.25" hidden="1">
      <c r="B258" s="239" t="s">
        <v>122</v>
      </c>
    </row>
    <row r="259" ht="14.25" hidden="1">
      <c r="B259" s="239" t="s">
        <v>125</v>
      </c>
    </row>
    <row r="260" ht="14.25" hidden="1">
      <c r="B260" s="239" t="s">
        <v>117</v>
      </c>
    </row>
    <row r="261" ht="14.25" hidden="1">
      <c r="B261" s="239" t="s">
        <v>118</v>
      </c>
    </row>
    <row r="262" ht="14.25" hidden="1">
      <c r="B262" s="239" t="s">
        <v>111</v>
      </c>
    </row>
    <row r="263" ht="14.25" hidden="1">
      <c r="B263" s="239" t="s">
        <v>112</v>
      </c>
    </row>
    <row r="264" ht="14.25" hidden="1">
      <c r="B264" s="239" t="s">
        <v>127</v>
      </c>
    </row>
    <row r="265" ht="14.25" hidden="1">
      <c r="B265" s="239" t="s">
        <v>133</v>
      </c>
    </row>
    <row r="266" ht="14.25" hidden="1">
      <c r="B266" s="239" t="s">
        <v>134</v>
      </c>
    </row>
    <row r="267" ht="14.25" hidden="1">
      <c r="B267" s="239" t="s">
        <v>132</v>
      </c>
    </row>
    <row r="268" ht="14.25" hidden="1">
      <c r="B268" s="239" t="s">
        <v>655</v>
      </c>
    </row>
    <row r="269" ht="14.25" hidden="1">
      <c r="B269" s="239" t="s">
        <v>129</v>
      </c>
    </row>
    <row r="270" ht="14.25" hidden="1">
      <c r="B270" s="239" t="s">
        <v>128</v>
      </c>
    </row>
    <row r="271" ht="14.25" hidden="1">
      <c r="B271" s="239" t="s">
        <v>136</v>
      </c>
    </row>
    <row r="272" ht="14.25" hidden="1">
      <c r="B272" s="239" t="s">
        <v>137</v>
      </c>
    </row>
    <row r="273" ht="14.25" hidden="1">
      <c r="B273" s="239" t="s">
        <v>139</v>
      </c>
    </row>
    <row r="274" ht="14.25" hidden="1">
      <c r="B274" s="239" t="s">
        <v>142</v>
      </c>
    </row>
    <row r="275" ht="14.25" hidden="1">
      <c r="B275" s="239" t="s">
        <v>143</v>
      </c>
    </row>
    <row r="276" ht="14.25" hidden="1">
      <c r="B276" s="239" t="s">
        <v>138</v>
      </c>
    </row>
    <row r="277" ht="14.25" hidden="1">
      <c r="B277" s="239" t="s">
        <v>140</v>
      </c>
    </row>
    <row r="278" ht="14.25" hidden="1">
      <c r="B278" s="239" t="s">
        <v>144</v>
      </c>
    </row>
    <row r="279" ht="14.25" hidden="1">
      <c r="B279" s="239" t="s">
        <v>656</v>
      </c>
    </row>
    <row r="280" ht="14.25" hidden="1">
      <c r="B280" s="239" t="s">
        <v>141</v>
      </c>
    </row>
    <row r="281" ht="14.25" hidden="1">
      <c r="B281" s="239" t="s">
        <v>149</v>
      </c>
    </row>
    <row r="282" ht="14.25" hidden="1">
      <c r="B282" s="239" t="s">
        <v>150</v>
      </c>
    </row>
    <row r="283" ht="14.25" hidden="1">
      <c r="B283" s="239" t="s">
        <v>151</v>
      </c>
    </row>
    <row r="284" ht="14.25" hidden="1">
      <c r="B284" s="239" t="s">
        <v>158</v>
      </c>
    </row>
    <row r="285" ht="14.25" hidden="1">
      <c r="B285" s="239" t="s">
        <v>171</v>
      </c>
    </row>
    <row r="286" ht="14.25" hidden="1">
      <c r="B286" s="239" t="s">
        <v>159</v>
      </c>
    </row>
    <row r="287" ht="14.25" hidden="1">
      <c r="B287" s="239" t="s">
        <v>166</v>
      </c>
    </row>
    <row r="288" ht="14.25" hidden="1">
      <c r="B288" s="239" t="s">
        <v>162</v>
      </c>
    </row>
    <row r="289" ht="14.25" hidden="1">
      <c r="B289" s="239" t="s">
        <v>65</v>
      </c>
    </row>
    <row r="290" ht="14.25" hidden="1">
      <c r="B290" s="239" t="s">
        <v>156</v>
      </c>
    </row>
    <row r="291" ht="14.25" hidden="1">
      <c r="B291" s="239" t="s">
        <v>160</v>
      </c>
    </row>
    <row r="292" ht="14.25" hidden="1">
      <c r="B292" s="239" t="s">
        <v>157</v>
      </c>
    </row>
    <row r="293" ht="14.25" hidden="1">
      <c r="B293" s="239" t="s">
        <v>172</v>
      </c>
    </row>
    <row r="294" ht="14.25" hidden="1">
      <c r="B294" s="239" t="s">
        <v>657</v>
      </c>
    </row>
    <row r="295" ht="14.25" hidden="1">
      <c r="B295" s="239" t="s">
        <v>165</v>
      </c>
    </row>
    <row r="296" ht="14.25" hidden="1">
      <c r="B296" s="239" t="s">
        <v>173</v>
      </c>
    </row>
    <row r="297" ht="14.25" hidden="1">
      <c r="B297" s="239" t="s">
        <v>161</v>
      </c>
    </row>
    <row r="298" ht="14.25" hidden="1">
      <c r="B298" s="239" t="s">
        <v>176</v>
      </c>
    </row>
    <row r="299" ht="14.25" hidden="1">
      <c r="B299" s="239" t="s">
        <v>658</v>
      </c>
    </row>
    <row r="300" ht="14.25" hidden="1">
      <c r="B300" s="239" t="s">
        <v>181</v>
      </c>
    </row>
    <row r="301" ht="14.25" hidden="1">
      <c r="B301" s="239" t="s">
        <v>178</v>
      </c>
    </row>
    <row r="302" ht="14.25" hidden="1">
      <c r="B302" s="239" t="s">
        <v>177</v>
      </c>
    </row>
    <row r="303" ht="14.25" hidden="1">
      <c r="B303" s="239" t="s">
        <v>186</v>
      </c>
    </row>
    <row r="304" ht="14.25" hidden="1">
      <c r="B304" s="239" t="s">
        <v>182</v>
      </c>
    </row>
    <row r="305" ht="14.25" hidden="1">
      <c r="B305" s="239" t="s">
        <v>183</v>
      </c>
    </row>
    <row r="306" ht="14.25" hidden="1">
      <c r="B306" s="239" t="s">
        <v>184</v>
      </c>
    </row>
    <row r="307" ht="14.25" hidden="1">
      <c r="B307" s="239" t="s">
        <v>185</v>
      </c>
    </row>
    <row r="308" ht="14.25" hidden="1">
      <c r="B308" s="239" t="s">
        <v>187</v>
      </c>
    </row>
    <row r="309" ht="14.25" hidden="1">
      <c r="B309" s="239" t="s">
        <v>659</v>
      </c>
    </row>
    <row r="310" ht="14.25" hidden="1">
      <c r="B310" s="239" t="s">
        <v>188</v>
      </c>
    </row>
    <row r="311" ht="14.25" hidden="1">
      <c r="B311" s="239" t="s">
        <v>189</v>
      </c>
    </row>
    <row r="312" ht="14.25" hidden="1">
      <c r="B312" s="239" t="s">
        <v>194</v>
      </c>
    </row>
    <row r="313" ht="14.25" hidden="1">
      <c r="B313" s="239" t="s">
        <v>195</v>
      </c>
    </row>
    <row r="314" ht="14.25" hidden="1">
      <c r="B314" s="239" t="s">
        <v>154</v>
      </c>
    </row>
    <row r="315" ht="14.25" hidden="1">
      <c r="B315" s="239" t="s">
        <v>660</v>
      </c>
    </row>
    <row r="316" ht="14.25" hidden="1">
      <c r="B316" s="239" t="s">
        <v>661</v>
      </c>
    </row>
    <row r="317" ht="14.25" hidden="1">
      <c r="B317" s="239" t="s">
        <v>196</v>
      </c>
    </row>
    <row r="318" ht="14.25" hidden="1">
      <c r="B318" s="239" t="s">
        <v>155</v>
      </c>
    </row>
    <row r="319" ht="14.25" hidden="1">
      <c r="B319" s="239" t="s">
        <v>662</v>
      </c>
    </row>
    <row r="320" ht="14.25" hidden="1">
      <c r="B320" s="239" t="s">
        <v>168</v>
      </c>
    </row>
    <row r="321" ht="14.25" hidden="1">
      <c r="B321" s="239" t="s">
        <v>200</v>
      </c>
    </row>
    <row r="322" ht="14.25" hidden="1">
      <c r="B322" s="239" t="s">
        <v>201</v>
      </c>
    </row>
    <row r="323" ht="14.25" hidden="1">
      <c r="B323" s="239" t="s">
        <v>180</v>
      </c>
    </row>
    <row r="324" ht="14.2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6:S126"/>
    <mergeCell ref="M122:N122"/>
    <mergeCell ref="M123:N123"/>
    <mergeCell ref="M124:N124"/>
    <mergeCell ref="R119:S119"/>
    <mergeCell ref="R120:S120"/>
    <mergeCell ref="R121:S121"/>
    <mergeCell ref="R122:S122"/>
    <mergeCell ref="R123:S123"/>
    <mergeCell ref="H127:K127"/>
    <mergeCell ref="L127:O127"/>
    <mergeCell ref="B112:B124"/>
    <mergeCell ref="C112:C113"/>
    <mergeCell ref="C117:C124"/>
    <mergeCell ref="E117:F117"/>
    <mergeCell ref="E118:F118"/>
    <mergeCell ref="E119:F119"/>
    <mergeCell ref="E120:F120"/>
    <mergeCell ref="L126:O126"/>
    <mergeCell ref="I119:J119"/>
    <mergeCell ref="I120:J120"/>
    <mergeCell ref="I121:J121"/>
    <mergeCell ref="I122:J122"/>
    <mergeCell ref="I123:J123"/>
    <mergeCell ref="R124:S124"/>
    <mergeCell ref="I124:J124"/>
    <mergeCell ref="M119:N119"/>
    <mergeCell ref="M120:N120"/>
    <mergeCell ref="M121:N121"/>
    <mergeCell ref="E124:F124"/>
    <mergeCell ref="D126:G126"/>
    <mergeCell ref="H126:K126"/>
    <mergeCell ref="E121:F121"/>
    <mergeCell ref="E122:F122"/>
    <mergeCell ref="E123:F123"/>
    <mergeCell ref="C2:G2"/>
    <mergeCell ref="B6:G6"/>
    <mergeCell ref="B7:G7"/>
    <mergeCell ref="B8:G8"/>
    <mergeCell ref="C3:G3"/>
    <mergeCell ref="M132:N132"/>
    <mergeCell ref="J68:K68"/>
    <mergeCell ref="J69:K69"/>
    <mergeCell ref="N68:O68"/>
    <mergeCell ref="N69:O69"/>
    <mergeCell ref="Q132:R132"/>
    <mergeCell ref="C131:C132"/>
    <mergeCell ref="E131:F131"/>
    <mergeCell ref="I131:J131"/>
    <mergeCell ref="M131:N131"/>
    <mergeCell ref="Q131:R131"/>
    <mergeCell ref="E132:F132"/>
    <mergeCell ref="I132:J132"/>
    <mergeCell ref="P127:S127"/>
    <mergeCell ref="D128:G128"/>
    <mergeCell ref="H128:K128"/>
    <mergeCell ref="L128:O128"/>
    <mergeCell ref="P128:S128"/>
    <mergeCell ref="B129:B132"/>
    <mergeCell ref="C129:C130"/>
    <mergeCell ref="B127:B128"/>
    <mergeCell ref="C127:C128"/>
    <mergeCell ref="D127:G127"/>
    <mergeCell ref="R69:S69"/>
    <mergeCell ref="I117:J117"/>
    <mergeCell ref="I118:J118"/>
    <mergeCell ref="M117:N117"/>
    <mergeCell ref="M118:N118"/>
    <mergeCell ref="R118:S118"/>
    <mergeCell ref="R117:S117"/>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9">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30">
      <formula1>$H$167:$H$188</formula1>
    </dataValidation>
    <dataValidation type="whole" allowBlank="1" showInputMessage="1" showErrorMessage="1" prompt="Enter No. of development strategies" error="Please enter a number here" sqref="D132 H132 L132 P132">
      <formula1>0</formula1>
      <formula2>999999999</formula2>
    </dataValidation>
    <dataValidation type="whole" allowBlank="1" showInputMessage="1" showErrorMessage="1" prompt="Enter No. of policy introduced or adjusted" error="Please enter a number" sqref="D130 H130 L130 P130">
      <formula1>0</formula1>
      <formula2>999999999999</formula2>
    </dataValidation>
    <dataValidation type="decimal" allowBlank="1" showInputMessage="1" showErrorMessage="1" prompt="Enter income level of households" error="Please enter a number" sqref="O124 G124 K124 G118 G120 G122 K118 K120 K122 O118 O120 O122">
      <formula1>0</formula1>
      <formula2>9999999999999</formula2>
    </dataValidation>
    <dataValidation type="whole" allowBlank="1" showInputMessage="1" showErrorMessage="1" prompt="Enter number of households" sqref="L124 D124 H124 D118 D120 D122 H118 H120 H122 L118 L120 L122 P118 P120 P122 P124">
      <formula1>0</formula1>
      <formula2>999999999999</formula2>
    </dataValidation>
    <dataValidation type="list" allowBlank="1" showInputMessage="1" showErrorMessage="1" prompt="Select income source" sqref="E118:F118 E124:F124 E122:F122 E120:F120 I118 M118 R118 I120 I122 I124 M120 M122 M124 R120 R122 R124">
      <formula1>$K$142:$K$156</formula1>
    </dataValidation>
    <dataValidation type="list" allowBlank="1" showInputMessage="1" showErrorMessage="1" sqref="E145:E146">
      <formula1>$D$16:$D$18</formula1>
    </dataValidation>
    <dataValidation type="list" allowBlank="1" showInputMessage="1" showErrorMessage="1" prompt="Select effectiveness" sqref="G132 K132 O132 S132">
      <formula1>$K$158:$K$162</formula1>
    </dataValidation>
    <dataValidation type="list" allowBlank="1" showInputMessage="1" showErrorMessage="1" prompt="Select type of policy" sqref="S130 K130 O130">
      <formula1>policy</formula1>
    </dataValidation>
    <dataValidation type="list" allowBlank="1" showInputMessage="1" showErrorMessage="1" prompt="Select income source" sqref="Q118 Q122 Q124 Q120">
      <formula1>incomesource</formula1>
    </dataValidation>
    <dataValidation type="list" allowBlank="1" showInputMessage="1" showErrorMessage="1" prompt="Select scale" sqref="F130 J130 N130 R130 F30 F32 F34 F36 F38 J30 J32 J34 J36 J38 N38 N36 N34 N32 N30 R30 R32 R34 R36 R38 E59 I59 M59 Q59">
      <formula1>$D$154:$D$156</formula1>
    </dataValidation>
    <dataValidation type="list" allowBlank="1" showInputMessage="1" showErrorMessage="1" prompt="Select sector" sqref="Q130 F113:F116 R113:R116 N113:N116 J113:J116 M130 N54 J54 I130 N59 J59 D71:D76 G78:G83 H71:H76 K78:K83 L71:L76 O78:O83 P71:P76 S78:S83 E130 R59 F59 R54 F54">
      <formula1>$J$149:$J$157</formula1>
    </dataValidation>
    <dataValidation type="list" allowBlank="1" showInputMessage="1" showErrorMessage="1" sqref="I129 K129 M129 E129 O129 G129 S129 Q129 K112 M77 O77 S112 F112 S77 Q77 G77 I77 K77 O112">
      <formula1>group</formula1>
    </dataValidation>
    <dataValidation type="list" allowBlank="1" showInputMessage="1" showErrorMessage="1" prompt="Select integration level" sqref="D128:S128">
      <formula1>$H$146:$H$150</formula1>
    </dataValidation>
    <dataValidation type="list" allowBlank="1" showInputMessage="1" showErrorMessage="1" prompt="Select state of enforcement" sqref="E132:F132 I132:J132 M132:N132 Q132:R132">
      <formula1>$I$139:$I$143</formula1>
    </dataValidation>
    <dataValidation type="list" allowBlank="1" showInputMessage="1" showErrorMessage="1" prompt="Select type of assets" sqref="Q113:Q116 M113:M116 I113:I116 E113:E116">
      <formula1>$L$143:$L$149</formula1>
    </dataValidation>
    <dataValidation type="whole" allowBlank="1" showInputMessage="1" showErrorMessage="1" prompt="Enter number of assets" sqref="P113:P116 L113:L116 H113:H116 D113:D116">
      <formula1>0</formula1>
      <formula2>9999999999999</formula2>
    </dataValidation>
    <dataValidation type="whole" allowBlank="1" showInputMessage="1" showErrorMessage="1" prompt="Please enter the No. of targeted households" error="Please enter a number here" sqref="D103 P111 P109 P107 P105 L109 L107 L105 H109 H107 H105 D109 D107 D105 P103 L103 H111 D111 H103 L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Q98:Q99 Q95:Q96 Q92:Q93 Q89:Q90 M89:M90 M95:M96 M98:M99 I98:I99 I95:I96 I92:I93 M92:M93 I89:I90 E98:E99 E95:E96 E92:E93">
      <formula1>0</formula1>
    </dataValidation>
    <dataValidation type="whole" allowBlank="1" showInputMessage="1" showErrorMessage="1" prompt="Please enter a number" error="Please enter a number here" sqref="D78:D83 P78:P83 L78:L83 H78:H83">
      <formula1>0</formula1>
      <formula2>9999999999999990</formula2>
    </dataValidation>
    <dataValidation type="decimal" allowBlank="1" showInputMessage="1" showErrorMessage="1" prompt="Please enter a number here" errorTitle="Invalid data" error="Please enter a number" sqref="E54 P65 L65 H65 D65 I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M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S50 S47 S44 S41 O50 O47 O44 O41 K50 K47 K44 K41 G50 G47 G44">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$D$154:$D$156</formula1>
    </dataValidation>
    <dataValidation type="decimal" allowBlank="1" showInputMessage="1" showErrorMessage="1" prompt="Enter the number of adopted Early Warning Systems" errorTitle="Invalid data" error="Please enter a number here" sqref="D40:D41 P49:P50 P46:P47 P43:P44 P40:P41 L49:L50 L46:L47 L43:L44 L40:L41 H49:H50 H46:H47 H43:H44 H40:H41 D49:D50 D46:D47 D43:D44">
      <formula1>0</formula1>
      <formula2>9999999999</formula2>
    </dataValidation>
    <dataValidation type="list" allowBlank="1" showInputMessage="1" showErrorMessage="1" prompt="Please select the alternate source" sqref="G111 O111 G105 K111 G107 G109 K105 K107 K109 O105 O107 O109 S105 S107 S109 S111">
      <formula1>$K$142:$K$156</formula1>
    </dataValidation>
    <dataValidation type="list" allowBlank="1" showInputMessage="1" showErrorMessage="1" prompt="Select % increase in income level" sqref="F111 N111 F105 J111 F107 F109 J105 J107 J109 N105 N107 N109 R105 R107 R109 R111">
      <formula1>$E$171:$E$179</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$C$169:$C$176</formula1>
    </dataValidation>
    <dataValidation type="list" allowBlank="1" showInputMessage="1" showErrorMessage="1" prompt="Enter the unit and type of the natural asset of ecosystem restored" sqref="F89:F90 J89:J90 N89:N90 F92:F93 F95:F96 F98:F99 N98:N99 N95:N96 N92:N93 J98:J99 J95:J96 J92:J93">
      <formula1>$C$163:$C$166</formula1>
    </dataValidation>
    <dataValidation type="list" allowBlank="1" showInputMessage="1" showErrorMessage="1" prompt="Select targeted asset" sqref="E71:E76 Q71:Q76 M71:M76 I71:I76">
      <formula1>$J$168:$J$169</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$D$166:$D$169</formula1>
    </dataValidation>
    <dataValidation type="list" allowBlank="1" showInputMessage="1" showErrorMessage="1" prompt="Select status" sqref="O38 K38 G36 G30 G32 G34 G38 K30 K32 K34 K36 O30 O32 O34 O36 S30 S32 S34 S36 S38">
      <formula1>$E$166:$E$168</formula1>
    </dataValidation>
    <dataValidation type="list" allowBlank="1" showInputMessage="1" showErrorMessage="1" prompt="Select a sector" sqref="F63:G63 J63:K63 N63:O63 R63:S63">
      <formula1>$J$149:$J$157</formula1>
    </dataValidation>
    <dataValidation type="decimal" allowBlank="1" showInputMessage="1" showErrorMessage="1" prompt="Enter a number here" errorTitle="Invalid data" error="Please enter a number between 0 and 9999999" sqref="E21:G21 Q27 M21:O21 I27 M27 Q21:S21 I21:K21 E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P63:Q63 L63:M63 H63:I63 Q111 Q109 Q107 Q105 M109 M107 M105 I109 I107 I105 E109 E107 E105 D63:E63 Q55 E111 I103 M103 I111 M111 Q103 Q65 M65 I65 Q57 E57 Q28 I57 M57 M55 I55 E103 E55 E28 Q22:Q23 I28 M28 M22:M23 I22:I23 E65">
      <formula1>0</formula1>
      <formula2>100</formula2>
    </dataValidation>
    <dataValidation type="list" allowBlank="1" showInputMessage="1" showErrorMessage="1" prompt="Select the effectiveness of protection/rehabilitation" sqref="S98 S89 S95 S92">
      <formula1>effectiveness</formula1>
    </dataValidation>
    <dataValidation type="list" allowBlank="1" showInputMessage="1" showErrorMessage="1" prompt="Select programme/sector" sqref="F87 J87 N87 R87">
      <formula1>$J$149:$J$157</formula1>
    </dataValidation>
    <dataValidation type="list" allowBlank="1" showInputMessage="1" showErrorMessage="1" prompt="Select level of improvements" sqref="I87 Q87 M87">
      <formula1>effectiveness</formula1>
    </dataValidation>
    <dataValidation type="list" allowBlank="1" showInputMessage="1" showErrorMessage="1" prompt="Select changes in asset" sqref="F71:G76 J71:K76 N71:O76 R71:S76">
      <formula1>$I$158:$I$162</formula1>
    </dataValidation>
    <dataValidation type="list" allowBlank="1" showInputMessage="1" showErrorMessage="1" prompt="Select response level" sqref="F69 J69 N69 R69">
      <formula1>$H$158:$H$162</formula1>
    </dataValidation>
    <dataValidation type="list" allowBlank="1" showInputMessage="1" showErrorMessage="1" prompt="Select geographical scale" sqref="E69 I69 M69 Q69">
      <formula1>$D$154:$D$156</formula1>
    </dataValidation>
    <dataValidation type="list" allowBlank="1" showInputMessage="1" showErrorMessage="1" prompt="Select project/programme sector" sqref="D69 H69 L69 P69 E30 E32 E34 E36 E38 I38 I36 I34 I32 I30 M30 M32 M34 M36 M38 Q38 Q36 Q34 Q32 Q30">
      <formula1>$J$149:$J$157</formula1>
    </dataValidation>
    <dataValidation type="list" allowBlank="1" showInputMessage="1" showErrorMessage="1" prompt="Select level of awarness" sqref="F65:G65 J65:K65 N65:O65 R65:S65">
      <formula1>$G$158:$G$162</formula1>
    </dataValidation>
    <dataValidation type="list" allowBlank="1" showInputMessage="1" showErrorMessage="1" prompt="Select scale" sqref="G59 O59 K59 S59">
      <formula1>$F$158:$F$161</formula1>
    </dataValidation>
    <dataValidation type="list" allowBlank="1" showInputMessage="1" showErrorMessage="1" prompt="Select capacity level" sqref="G54 O54 K54 S54">
      <formula1>$F$158:$F$161</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J27:J28 N27:N28 R27:R28">
      <formula1>$D$138:$D$145</formula1>
    </dataValidation>
    <dataValidation type="whole" allowBlank="1" showInputMessage="1" showErrorMessage="1" promptTitle="Please enter a number here" errorTitle="Please enter a number here" error="Please enter a number here" sqref="D30 P30 P32 P34 P36 P38 L38 L36 L34 L32 L30 H30 H32 H34 H36 H38 D38 D36 D34 D32">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$D$138:$D$145</formula1>
    </dataValidation>
    <dataValidation type="list" allowBlank="1" showInputMessage="1" showErrorMessage="1" prompt="Select type" sqref="F57:G57 J57:K57 N57:O57 R57:S57 D59 H59 L59 P59">
      <formula1>$D$150:$D$152</formula1>
    </dataValidation>
    <dataValidation type="list" allowBlank="1" showInputMessage="1" showErrorMessage="1" sqref="E78:F83 Q78:R83 M78:N83 I78:J83">
      <formula1>type1</formula1>
    </dataValidation>
    <dataValidation type="list" allowBlank="1" showInputMessage="1" showErrorMessage="1" prompt="Select level of improvements" sqref="D87:E87 H87 L87 P87">
      <formula1>$K$158:$K$162</formula1>
    </dataValidation>
    <dataValidation type="list" allowBlank="1" showInputMessage="1" showErrorMessage="1" prompt="Select type" sqref="G87 K87 S87 O87">
      <formula1>$F$139:$F$143</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$K$158:$K$162</formula1>
    </dataValidation>
    <dataValidation type="list" allowBlank="1" showInputMessage="1" showErrorMessage="1" prompt="Select improvement level" error="Please select improvement level from the drop-down list" sqref="F103:G103 J103:K103 N103:O103 R103:S103">
      <formula1>$H$153:$H$157</formula1>
    </dataValidation>
    <dataValidation type="list" allowBlank="1" showInputMessage="1" showErrorMessage="1" prompt="Select adaptation strategy" sqref="S113:S116 O113:O116 K113:K116 G113:G116">
      <formula1>$I$164:$I$180</formula1>
    </dataValidation>
    <dataValidation type="list" allowBlank="1" showInputMessage="1" showErrorMessage="1" prompt="Please select from the drop-down list" error="Please select the from the drop-down list&#10;" sqref="C17">
      <formula1>$J$150:$J$157</formula1>
    </dataValidation>
    <dataValidation type="list" allowBlank="1" showInputMessage="1" showErrorMessage="1" prompt="Please select from the drop-down list" error="Please select from the drop-down list" sqref="C14">
      <formula1>$C$159:$C$161</formula1>
    </dataValidation>
    <dataValidation type="list" allowBlank="1" showInputMessage="1" showErrorMessage="1" prompt="Select from the drop-down list" error="Select from the drop-down list" sqref="C16">
      <formula1>$B$159:$B$162</formula1>
    </dataValidation>
    <dataValidation type="list" allowBlank="1" showInputMessage="1" showErrorMessage="1" prompt="Select from the drop-down list" error="Select from the drop-down list" sqref="C15">
      <formula1>$B$165:$B$323</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S27:S28 O27:O28 K27:K28">
      <formula1>$K$158:$K$162</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5" thickBot="1">
      <c r="B1" s="35" t="s">
        <v>237</v>
      </c>
    </row>
    <row r="2" ht="282.75" thickBot="1">
      <c r="B2" s="36" t="s">
        <v>238</v>
      </c>
    </row>
    <row r="3" ht="15" thickBot="1">
      <c r="B3" s="35" t="s">
        <v>239</v>
      </c>
    </row>
    <row r="4" ht="270" thickBot="1">
      <c r="B4" s="37" t="s">
        <v>240</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H14"/>
  <sheetViews>
    <sheetView zoomScalePageLayoutView="0" workbookViewId="0" topLeftCell="A1">
      <selection activeCell="J9" sqref="J9"/>
    </sheetView>
  </sheetViews>
  <sheetFormatPr defaultColWidth="9.140625" defaultRowHeight="15"/>
  <cols>
    <col min="2" max="2" width="18.7109375" style="0" customWidth="1"/>
    <col min="6" max="6" width="32.421875" style="0" customWidth="1"/>
  </cols>
  <sheetData>
    <row r="1" spans="1:7" ht="35.25" customHeight="1">
      <c r="A1" s="416"/>
      <c r="B1" s="646" t="s">
        <v>925</v>
      </c>
      <c r="C1" s="646"/>
      <c r="D1" s="646"/>
      <c r="E1" s="646"/>
      <c r="F1" s="646"/>
      <c r="G1" s="646"/>
    </row>
    <row r="2" spans="1:7" ht="15.75" thickBot="1">
      <c r="A2" s="416"/>
      <c r="B2" s="366"/>
      <c r="C2" s="367"/>
      <c r="D2" s="366"/>
      <c r="E2" s="366"/>
      <c r="F2" s="366"/>
      <c r="G2" s="366"/>
    </row>
    <row r="3" spans="1:7" ht="77.25" thickBot="1">
      <c r="A3" s="416"/>
      <c r="B3" s="368" t="s">
        <v>217</v>
      </c>
      <c r="C3" s="368" t="s">
        <v>867</v>
      </c>
      <c r="D3" s="368" t="s">
        <v>868</v>
      </c>
      <c r="E3" s="368" t="s">
        <v>869</v>
      </c>
      <c r="F3" s="368" t="s">
        <v>870</v>
      </c>
      <c r="G3" s="366"/>
    </row>
    <row r="4" spans="1:8" ht="25.5" thickBot="1">
      <c r="A4" s="416"/>
      <c r="B4" s="368" t="s">
        <v>742</v>
      </c>
      <c r="C4" s="369">
        <f>'[2]FinancialData'!F14</f>
        <v>24410.67</v>
      </c>
      <c r="D4" s="369">
        <v>23078.9473684211</v>
      </c>
      <c r="E4" s="369">
        <f>C4-D4</f>
        <v>1331.7226315788976</v>
      </c>
      <c r="F4" s="368"/>
      <c r="G4" s="366"/>
      <c r="H4" s="418">
        <f>(E4/C4)</f>
        <v>0.05455493976932619</v>
      </c>
    </row>
    <row r="5" spans="1:8" ht="64.5" thickBot="1">
      <c r="A5" s="416"/>
      <c r="B5" s="368" t="s">
        <v>743</v>
      </c>
      <c r="C5" s="369">
        <f>'[2]FinancialData'!F15</f>
        <v>30017.07</v>
      </c>
      <c r="D5" s="369">
        <v>42631.5789473684</v>
      </c>
      <c r="E5" s="374">
        <f>C5-D5</f>
        <v>-12614.508947368398</v>
      </c>
      <c r="F5" s="368" t="s">
        <v>910</v>
      </c>
      <c r="G5" s="366"/>
      <c r="H5" s="418">
        <f aca="true" t="shared" si="0" ref="H5:H12">(E5/C5)</f>
        <v>-0.4202445124513618</v>
      </c>
    </row>
    <row r="6" spans="1:8" ht="51.75" thickBot="1">
      <c r="A6" s="416"/>
      <c r="B6" s="368" t="s">
        <v>744</v>
      </c>
      <c r="C6" s="369">
        <f>'[2]FinancialData'!F16</f>
        <v>373665.52</v>
      </c>
      <c r="D6" s="369">
        <v>482894.736842105</v>
      </c>
      <c r="E6" s="370">
        <f aca="true" t="shared" si="1" ref="E6:E12">C6-D6</f>
        <v>-109229.21684210497</v>
      </c>
      <c r="F6" s="368" t="s">
        <v>911</v>
      </c>
      <c r="G6" s="366"/>
      <c r="H6" s="418">
        <f t="shared" si="0"/>
        <v>-0.29231815887670065</v>
      </c>
    </row>
    <row r="7" spans="1:8" ht="180" thickBot="1">
      <c r="A7" s="416"/>
      <c r="B7" s="368" t="s">
        <v>745</v>
      </c>
      <c r="C7" s="369">
        <f>'[2]FinancialData'!F17</f>
        <v>246222.59</v>
      </c>
      <c r="D7" s="369">
        <v>334210.526315789</v>
      </c>
      <c r="E7" s="370">
        <f t="shared" si="1"/>
        <v>-87987.93631578897</v>
      </c>
      <c r="F7" s="368" t="s">
        <v>926</v>
      </c>
      <c r="G7" s="366"/>
      <c r="H7" s="418">
        <f t="shared" si="0"/>
        <v>-0.35735119314514957</v>
      </c>
    </row>
    <row r="8" spans="1:8" ht="25.5" thickBot="1">
      <c r="A8" s="416"/>
      <c r="B8" s="368" t="s">
        <v>746</v>
      </c>
      <c r="C8" s="369">
        <f>'[2]FinancialData'!F18</f>
        <v>62611.1</v>
      </c>
      <c r="D8" s="369">
        <v>65131.5789473684</v>
      </c>
      <c r="E8" s="369">
        <f t="shared" si="1"/>
        <v>-2520.4789473683995</v>
      </c>
      <c r="F8" s="368"/>
      <c r="G8" s="366"/>
      <c r="H8" s="418">
        <f t="shared" si="0"/>
        <v>-0.04025610390758826</v>
      </c>
    </row>
    <row r="9" spans="1:8" ht="39" thickBot="1">
      <c r="A9" s="416"/>
      <c r="B9" s="368" t="s">
        <v>747</v>
      </c>
      <c r="C9" s="369">
        <f>'[2]FinancialData'!F19</f>
        <v>359247.93</v>
      </c>
      <c r="D9" s="369">
        <v>334868.421052632</v>
      </c>
      <c r="E9" s="371">
        <f t="shared" si="1"/>
        <v>24379.508947368013</v>
      </c>
      <c r="F9" s="368"/>
      <c r="G9" s="366"/>
      <c r="H9" s="418">
        <f t="shared" si="0"/>
        <v>0.06786262887407038</v>
      </c>
    </row>
    <row r="10" spans="1:8" ht="64.5" thickBot="1">
      <c r="A10" s="416"/>
      <c r="B10" s="368" t="s">
        <v>748</v>
      </c>
      <c r="C10" s="369">
        <f>'[2]FinancialData'!F20</f>
        <v>19086.42</v>
      </c>
      <c r="D10" s="369">
        <v>26315.7894736842</v>
      </c>
      <c r="E10" s="370">
        <f t="shared" si="1"/>
        <v>-7229.369473684201</v>
      </c>
      <c r="F10" s="417" t="s">
        <v>912</v>
      </c>
      <c r="G10" s="366"/>
      <c r="H10" s="418">
        <f t="shared" si="0"/>
        <v>-0.3787703232813802</v>
      </c>
    </row>
    <row r="11" spans="1:8" ht="39" thickBot="1">
      <c r="A11" s="416"/>
      <c r="B11" s="368" t="s">
        <v>749</v>
      </c>
      <c r="C11" s="369">
        <f>'[2]FinancialData'!F21</f>
        <v>55915.64</v>
      </c>
      <c r="D11" s="369">
        <v>75684.2105263158</v>
      </c>
      <c r="E11" s="370">
        <f t="shared" si="1"/>
        <v>-19768.5705263158</v>
      </c>
      <c r="F11" s="368" t="s">
        <v>913</v>
      </c>
      <c r="G11" s="366"/>
      <c r="H11" s="418">
        <f t="shared" si="0"/>
        <v>-0.3535427749072675</v>
      </c>
    </row>
    <row r="12" spans="1:8" ht="14.25">
      <c r="A12" s="416"/>
      <c r="B12" s="368" t="s">
        <v>750</v>
      </c>
      <c r="C12" s="369">
        <f>'[2]FinancialData'!F22</f>
        <v>13672.42</v>
      </c>
      <c r="D12" s="369">
        <v>12500</v>
      </c>
      <c r="E12" s="369">
        <f t="shared" si="1"/>
        <v>1172.42</v>
      </c>
      <c r="F12" s="368"/>
      <c r="G12" s="366"/>
      <c r="H12" s="418">
        <f t="shared" si="0"/>
        <v>0.08575073030231664</v>
      </c>
    </row>
    <row r="13" spans="1:7" ht="14.25">
      <c r="A13" s="416"/>
      <c r="B13" s="366"/>
      <c r="C13" s="366"/>
      <c r="D13" s="366"/>
      <c r="E13" s="366"/>
      <c r="F13" s="366"/>
      <c r="G13" s="366"/>
    </row>
    <row r="14" spans="1:7" ht="14.25">
      <c r="A14" s="416"/>
      <c r="B14" s="366"/>
      <c r="C14" s="366"/>
      <c r="D14" s="366"/>
      <c r="E14" s="366"/>
      <c r="F14" s="366"/>
      <c r="G14" s="366"/>
    </row>
  </sheetData>
  <sheetProtection/>
  <mergeCells count="1">
    <mergeCell ref="B1:G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2017-07-27T18:01:29Z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http://wbdocsservices.worldbank.org/services?I4_SERVICE=VC&amp;I4_KEY=TF069013&amp;I4_DOCID=090224b086171b28</vt:lpwstr>
  </property>
  <property fmtid="{D5CDD505-2E9C-101B-9397-08002B2CF9AE}" pid="9" name="UpdatedtoDB">
    <vt:lpwstr>Yes</vt:lpwstr>
  </property>
  <property fmtid="{D5CDD505-2E9C-101B-9397-08002B2CF9AE}" pid="10" name="WorkflowChangePath">
    <vt:lpwstr>8602daae-4394-45c7-b912-0c99bcc17980,5;8602daae-4394-45c7-b912-0c99bcc17980,8;8602daae-4394-45c7-b912-0c99bcc17980,10;8602daae-4394-45c7-b912-0c99bcc17980,12;8602daae-4394-45c7-b912-0c99bcc17980,14;8602daae-4394-45c7-b912-0c99bcc17980,16;8602daae-4394-45c</vt:lpwstr>
  </property>
  <property fmtid="{D5CDD505-2E9C-101B-9397-08002B2CF9AE}" pid="11" name="ProjectStatus">
    <vt:lpwstr>Project Approved</vt:lpwstr>
  </property>
  <property fmtid="{D5CDD505-2E9C-101B-9397-08002B2CF9AE}" pid="12" name="PublicDoc">
    <vt:lpwstr>Yes</vt:lpwstr>
  </property>
  <property fmtid="{D5CDD505-2E9C-101B-9397-08002B2CF9AE}" pid="13" name="SentToWBDocsPublic">
    <vt:lpwstr>No</vt:lpwstr>
  </property>
  <property fmtid="{D5CDD505-2E9C-101B-9397-08002B2CF9AE}" pid="14" name="DocAuthor_WBDocs">
    <vt:lpwstr>Adaptation Fund Board Secretariat</vt:lpwstr>
  </property>
  <property fmtid="{D5CDD505-2E9C-101B-9397-08002B2CF9AE}" pid="15" name="Fund_WBDocs">
    <vt:lpwstr>AF</vt:lpwstr>
  </property>
  <property fmtid="{D5CDD505-2E9C-101B-9397-08002B2CF9AE}" pid="16" name="WBDocsDocURLPublicOnly">
    <vt:lpwstr/>
  </property>
  <property fmtid="{D5CDD505-2E9C-101B-9397-08002B2CF9AE}" pid="17" name="ApproverUPI_WBDocs">
    <vt:lpwstr>000384891</vt:lpwstr>
  </property>
  <property fmtid="{D5CDD505-2E9C-101B-9397-08002B2CF9AE}" pid="18" name="DocumentType_WBDocs">
    <vt:lpwstr>Project Status Report</vt:lpwstr>
  </property>
</Properties>
</file>