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codeName="ThisWorkbook" defaultThemeVersion="124226"/>
  <bookViews>
    <workbookView xWindow="480" yWindow="420" windowWidth="16335" windowHeight="7725" tabRatio="769" activeTab="3"/>
  </bookViews>
  <sheets>
    <sheet name="CONTENTS" sheetId="66" r:id="rId1"/>
    <sheet name="Table II.1(a)" sheetId="50" r:id="rId2"/>
    <sheet name="Table II.1(b)" sheetId="65" r:id="rId3"/>
    <sheet name="Table II.2" sheetId="67" r:id="rId4"/>
    <sheet name="Table II.3" sheetId="43" r:id="rId5"/>
    <sheet name="Table II.4" sheetId="49" r:id="rId6"/>
    <sheet name="Table II.5" sheetId="51" r:id="rId7"/>
    <sheet name="Table II.6" sheetId="52" r:id="rId8"/>
    <sheet name="Table II.7(a)" sheetId="53" r:id="rId9"/>
    <sheet name="Table II.7(b)" sheetId="54" r:id="rId10"/>
    <sheet name="Table II.7(c)" sheetId="69" r:id="rId11"/>
    <sheet name="Table II.8(a)" sheetId="56" r:id="rId12"/>
    <sheet name="Table II.8(b)" sheetId="57" r:id="rId13"/>
    <sheet name="Table II.8(c)" sheetId="70" r:id="rId14"/>
    <sheet name="Table II.9" sheetId="59" r:id="rId15"/>
    <sheet name="Table II.10" sheetId="60" r:id="rId16"/>
    <sheet name="Table II.11" sheetId="71" r:id="rId17"/>
    <sheet name="Table II.12" sheetId="72" r:id="rId18"/>
    <sheet name="Table II.13" sheetId="73" r:id="rId19"/>
    <sheet name="Table II.14" sheetId="74" r:id="rId20"/>
    <sheet name="Table II.15" sheetId="75" r:id="rId21"/>
    <sheet name="Table II.16" sheetId="76" r:id="rId22"/>
    <sheet name="Table II.17" sheetId="77" r:id="rId23"/>
  </sheets>
  <definedNames>
    <definedName name="_xlnm._FilterDatabase" localSheetId="4" hidden="1">'Table II.3'!$B$4:$F$4</definedName>
  </definedNames>
  <calcPr calcId="171027"/>
</workbook>
</file>

<file path=xl/calcChain.xml><?xml version="1.0" encoding="utf-8"?>
<calcChain xmlns="http://schemas.openxmlformats.org/spreadsheetml/2006/main">
  <c r="O26" i="53" l="1"/>
  <c r="O25" i="53"/>
  <c r="O24" i="53"/>
  <c r="O23" i="53"/>
  <c r="O22" i="53"/>
  <c r="O21" i="53"/>
  <c r="O20" i="53"/>
  <c r="O19" i="53"/>
  <c r="O18" i="53"/>
  <c r="Q14" i="53"/>
  <c r="Q15" i="53"/>
  <c r="N15" i="53"/>
  <c r="N26" i="53"/>
  <c r="N25" i="53"/>
  <c r="N24" i="53"/>
  <c r="N23" i="53"/>
  <c r="N22" i="53"/>
  <c r="N21" i="53"/>
  <c r="N20" i="53"/>
  <c r="N19" i="53"/>
  <c r="N18" i="53"/>
  <c r="N14" i="53"/>
  <c r="N13" i="53"/>
  <c r="N12" i="53"/>
  <c r="N11" i="53"/>
  <c r="H26" i="77" l="1"/>
  <c r="H23" i="77"/>
  <c r="H22" i="77"/>
  <c r="H21" i="77"/>
  <c r="H20" i="77"/>
  <c r="H19" i="77"/>
  <c r="F26" i="77"/>
  <c r="F23" i="77"/>
  <c r="F22" i="77"/>
  <c r="F21" i="77"/>
  <c r="F20" i="77"/>
  <c r="F19" i="77"/>
  <c r="D26" i="77"/>
  <c r="D23" i="77"/>
  <c r="D22" i="77"/>
  <c r="D21" i="77"/>
  <c r="D20" i="77"/>
  <c r="J26" i="76"/>
  <c r="J23" i="76"/>
  <c r="J22" i="76"/>
  <c r="J21" i="76"/>
  <c r="J20" i="76"/>
  <c r="J19" i="76"/>
  <c r="H26" i="76"/>
  <c r="H23" i="76"/>
  <c r="H22" i="76"/>
  <c r="H21" i="76"/>
  <c r="H20" i="76"/>
  <c r="H19" i="76"/>
  <c r="F26" i="76"/>
  <c r="F23" i="76"/>
  <c r="F22" i="76"/>
  <c r="F21" i="76"/>
  <c r="F20" i="76"/>
  <c r="F19" i="76"/>
  <c r="D26" i="76"/>
  <c r="D23" i="76"/>
  <c r="D22" i="76"/>
  <c r="D21" i="76"/>
  <c r="D20" i="76"/>
  <c r="H19" i="75"/>
  <c r="L26" i="75"/>
  <c r="L23" i="75"/>
  <c r="L22" i="75"/>
  <c r="L21" i="75"/>
  <c r="L20" i="75"/>
  <c r="L19" i="75"/>
  <c r="J26" i="75"/>
  <c r="J23" i="75"/>
  <c r="J22" i="75"/>
  <c r="J21" i="75"/>
  <c r="J20" i="75"/>
  <c r="J19" i="75"/>
  <c r="H26" i="75"/>
  <c r="H23" i="75"/>
  <c r="H22" i="75"/>
  <c r="H21" i="75"/>
  <c r="H20" i="75"/>
  <c r="F26" i="75"/>
  <c r="F23" i="75"/>
  <c r="F22" i="75"/>
  <c r="F21" i="75"/>
  <c r="F20" i="75"/>
  <c r="D26" i="75"/>
  <c r="D23" i="75"/>
  <c r="D22" i="75"/>
  <c r="D21" i="75"/>
  <c r="D20" i="75"/>
  <c r="D19" i="75"/>
  <c r="D19" i="74"/>
  <c r="F19" i="74"/>
  <c r="H19" i="74"/>
  <c r="J26" i="74"/>
  <c r="J23" i="74"/>
  <c r="J22" i="74"/>
  <c r="J20" i="74"/>
  <c r="J19" i="74"/>
  <c r="P26" i="74"/>
  <c r="P23" i="74"/>
  <c r="P22" i="74"/>
  <c r="P21" i="74"/>
  <c r="P20" i="74"/>
  <c r="P19" i="74"/>
  <c r="N26" i="74"/>
  <c r="N23" i="74"/>
  <c r="N22" i="74"/>
  <c r="N21" i="74"/>
  <c r="N20" i="74"/>
  <c r="N19" i="74"/>
  <c r="L26" i="74"/>
  <c r="L23" i="74"/>
  <c r="L22" i="74"/>
  <c r="L21" i="74"/>
  <c r="L20" i="74"/>
  <c r="L19" i="74"/>
  <c r="D23" i="74"/>
  <c r="F15" i="56" l="1"/>
  <c r="D15" i="56"/>
  <c r="P15" i="56"/>
  <c r="R15" i="56"/>
  <c r="T15" i="56"/>
  <c r="D16" i="71"/>
  <c r="AL16" i="72"/>
  <c r="AJ16" i="72"/>
  <c r="AB16" i="72"/>
  <c r="Z16" i="72"/>
  <c r="D15" i="60"/>
  <c r="P15" i="59"/>
  <c r="J15" i="52"/>
  <c r="N15" i="51"/>
  <c r="H15" i="51"/>
  <c r="F15" i="51"/>
  <c r="D20" i="51" l="1"/>
  <c r="L33" i="71"/>
  <c r="L32" i="71"/>
  <c r="L31" i="71"/>
  <c r="L27" i="71"/>
  <c r="L26" i="71"/>
  <c r="L25" i="71"/>
  <c r="L24" i="71"/>
  <c r="L23" i="71"/>
  <c r="L22" i="71"/>
  <c r="L21" i="71"/>
  <c r="L20" i="71"/>
  <c r="L19" i="71"/>
  <c r="L15" i="71"/>
  <c r="L14" i="71"/>
  <c r="L13" i="71"/>
  <c r="L12" i="71"/>
  <c r="L8" i="71"/>
  <c r="L32" i="49"/>
  <c r="L31" i="49"/>
  <c r="L30" i="49"/>
  <c r="L26" i="49"/>
  <c r="L25" i="49"/>
  <c r="L24" i="49"/>
  <c r="L23" i="49"/>
  <c r="L22" i="49"/>
  <c r="L21" i="49"/>
  <c r="L20" i="49"/>
  <c r="L19" i="49"/>
  <c r="L18" i="49"/>
  <c r="L14" i="49"/>
  <c r="L13" i="49"/>
  <c r="L12" i="49"/>
  <c r="L11" i="49"/>
  <c r="L7" i="49"/>
  <c r="J32" i="49"/>
  <c r="J31" i="49"/>
  <c r="J30" i="49"/>
  <c r="J26" i="49"/>
  <c r="J25" i="49"/>
  <c r="J24" i="49"/>
  <c r="J23" i="49"/>
  <c r="J22" i="49"/>
  <c r="J21" i="49"/>
  <c r="J20" i="49"/>
  <c r="J19" i="49"/>
  <c r="J18" i="49"/>
  <c r="J14" i="49"/>
  <c r="J13" i="49"/>
  <c r="J12" i="49"/>
  <c r="J11" i="49"/>
  <c r="J7" i="49"/>
  <c r="H32" i="49"/>
  <c r="H31" i="49"/>
  <c r="H30" i="49"/>
  <c r="H26" i="49"/>
  <c r="H25" i="49"/>
  <c r="H24" i="49"/>
  <c r="H23" i="49"/>
  <c r="H22" i="49"/>
  <c r="H21" i="49"/>
  <c r="H20" i="49"/>
  <c r="H19" i="49"/>
  <c r="H18" i="49"/>
  <c r="H14" i="49"/>
  <c r="H13" i="49"/>
  <c r="H12" i="49"/>
  <c r="H11" i="49"/>
  <c r="H7" i="49"/>
  <c r="F32" i="49"/>
  <c r="F31" i="49"/>
  <c r="F30" i="49"/>
  <c r="F26" i="49"/>
  <c r="F25" i="49"/>
  <c r="F24" i="49"/>
  <c r="F23" i="49"/>
  <c r="F22" i="49"/>
  <c r="F21" i="49"/>
  <c r="F20" i="49"/>
  <c r="F19" i="49"/>
  <c r="F18" i="49"/>
  <c r="F14" i="49"/>
  <c r="F13" i="49"/>
  <c r="F12" i="49"/>
  <c r="F11" i="49"/>
  <c r="F7" i="49"/>
  <c r="D7" i="49"/>
  <c r="D12" i="49"/>
  <c r="D13" i="49"/>
  <c r="D14" i="49"/>
  <c r="D18" i="49"/>
  <c r="D19" i="49"/>
  <c r="D20" i="49"/>
  <c r="D21" i="49"/>
  <c r="D22" i="49"/>
  <c r="D23" i="49"/>
  <c r="D24" i="49"/>
  <c r="D25" i="49"/>
  <c r="D26" i="49"/>
  <c r="D30" i="49"/>
  <c r="D31" i="49"/>
  <c r="D32" i="49"/>
  <c r="D11" i="49"/>
  <c r="H32" i="77" l="1"/>
  <c r="F32" i="77"/>
  <c r="D32" i="77"/>
  <c r="H31" i="77"/>
  <c r="F31" i="77"/>
  <c r="D31" i="77"/>
  <c r="H30" i="77"/>
  <c r="F30" i="77"/>
  <c r="D30" i="77"/>
  <c r="D19" i="77"/>
  <c r="H14" i="77"/>
  <c r="F14" i="77"/>
  <c r="D14" i="77"/>
  <c r="H13" i="77"/>
  <c r="F13" i="77"/>
  <c r="D13" i="77"/>
  <c r="H12" i="77"/>
  <c r="F12" i="77"/>
  <c r="D12" i="77"/>
  <c r="H11" i="77"/>
  <c r="F11" i="77"/>
  <c r="D11" i="77"/>
  <c r="H7" i="77"/>
  <c r="F7" i="77"/>
  <c r="D7" i="77"/>
  <c r="J32" i="76"/>
  <c r="H32" i="76"/>
  <c r="F32" i="76"/>
  <c r="D32" i="76"/>
  <c r="J31" i="76"/>
  <c r="H31" i="76"/>
  <c r="F31" i="76"/>
  <c r="D31" i="76"/>
  <c r="J30" i="76"/>
  <c r="H30" i="76"/>
  <c r="F30" i="76"/>
  <c r="D30" i="76"/>
  <c r="D19" i="76"/>
  <c r="J14" i="76"/>
  <c r="H14" i="76"/>
  <c r="F14" i="76"/>
  <c r="D14" i="76"/>
  <c r="J13" i="76"/>
  <c r="H13" i="76"/>
  <c r="F13" i="76"/>
  <c r="D13" i="76"/>
  <c r="J12" i="76"/>
  <c r="H12" i="76"/>
  <c r="F12" i="76"/>
  <c r="D12" i="76"/>
  <c r="J11" i="76"/>
  <c r="H11" i="76"/>
  <c r="F11" i="76"/>
  <c r="D11" i="76"/>
  <c r="J7" i="76"/>
  <c r="H7" i="76"/>
  <c r="F7" i="76"/>
  <c r="D7" i="76"/>
  <c r="L32" i="75"/>
  <c r="J32" i="75"/>
  <c r="H32" i="75"/>
  <c r="F32" i="75"/>
  <c r="D32" i="75"/>
  <c r="L31" i="75"/>
  <c r="J31" i="75"/>
  <c r="H31" i="75"/>
  <c r="F31" i="75"/>
  <c r="D31" i="75"/>
  <c r="L30" i="75"/>
  <c r="J30" i="75"/>
  <c r="H30" i="75"/>
  <c r="F30" i="75"/>
  <c r="D30" i="75"/>
  <c r="L14" i="75"/>
  <c r="J14" i="75"/>
  <c r="H14" i="75"/>
  <c r="F14" i="75"/>
  <c r="D14" i="75"/>
  <c r="L13" i="75"/>
  <c r="J13" i="75"/>
  <c r="H13" i="75"/>
  <c r="F13" i="75"/>
  <c r="D13" i="75"/>
  <c r="L12" i="75"/>
  <c r="J12" i="75"/>
  <c r="H12" i="75"/>
  <c r="F12" i="75"/>
  <c r="D12" i="75"/>
  <c r="L11" i="75"/>
  <c r="J11" i="75"/>
  <c r="H11" i="75"/>
  <c r="F11" i="75"/>
  <c r="D11" i="75"/>
  <c r="L7" i="75"/>
  <c r="J7" i="75"/>
  <c r="H7" i="75"/>
  <c r="F7" i="75"/>
  <c r="D7" i="75"/>
  <c r="J21" i="74"/>
  <c r="H26" i="74"/>
  <c r="H23" i="74"/>
  <c r="H21" i="74"/>
  <c r="H20" i="74"/>
  <c r="F26" i="74"/>
  <c r="F23" i="74"/>
  <c r="F21" i="74"/>
  <c r="F20" i="74"/>
  <c r="P32" i="74"/>
  <c r="P31" i="74"/>
  <c r="P30" i="74"/>
  <c r="P14" i="74"/>
  <c r="P13" i="74"/>
  <c r="P12" i="74"/>
  <c r="P11" i="74"/>
  <c r="P7" i="74"/>
  <c r="N32" i="74"/>
  <c r="N31" i="74"/>
  <c r="N30" i="74"/>
  <c r="N14" i="74"/>
  <c r="N13" i="74"/>
  <c r="N12" i="74"/>
  <c r="N11" i="74"/>
  <c r="N7" i="74"/>
  <c r="L32" i="74"/>
  <c r="L31" i="74"/>
  <c r="L30" i="74"/>
  <c r="L14" i="74"/>
  <c r="L13" i="74"/>
  <c r="L12" i="74"/>
  <c r="L11" i="74"/>
  <c r="L7" i="74"/>
  <c r="J32" i="74"/>
  <c r="H32" i="74"/>
  <c r="F32" i="74"/>
  <c r="D32" i="74"/>
  <c r="J31" i="74"/>
  <c r="H31" i="74"/>
  <c r="F31" i="74"/>
  <c r="D31" i="74"/>
  <c r="J30" i="74"/>
  <c r="H30" i="74"/>
  <c r="F30" i="74"/>
  <c r="D30" i="74"/>
  <c r="D26" i="74"/>
  <c r="D21" i="74"/>
  <c r="D20" i="74"/>
  <c r="J14" i="74"/>
  <c r="H14" i="74"/>
  <c r="F14" i="74"/>
  <c r="D14" i="74"/>
  <c r="J13" i="74"/>
  <c r="H13" i="74"/>
  <c r="F13" i="74"/>
  <c r="D13" i="74"/>
  <c r="J12" i="74"/>
  <c r="H12" i="74"/>
  <c r="F12" i="74"/>
  <c r="D12" i="74"/>
  <c r="J11" i="74"/>
  <c r="H11" i="74"/>
  <c r="F11" i="74"/>
  <c r="D11" i="74"/>
  <c r="J7" i="74"/>
  <c r="H7" i="74"/>
  <c r="F7" i="74"/>
  <c r="D7" i="74"/>
  <c r="J32" i="73"/>
  <c r="H32" i="73"/>
  <c r="F32" i="73"/>
  <c r="D32" i="73"/>
  <c r="J31" i="73"/>
  <c r="H31" i="73"/>
  <c r="F31" i="73"/>
  <c r="D31" i="73"/>
  <c r="J30" i="73"/>
  <c r="H30" i="73"/>
  <c r="F30" i="73"/>
  <c r="D30" i="73"/>
  <c r="J26" i="73"/>
  <c r="H26" i="73"/>
  <c r="F26" i="73"/>
  <c r="D26" i="73"/>
  <c r="J25" i="73"/>
  <c r="H25" i="73"/>
  <c r="F25" i="73"/>
  <c r="D25" i="73"/>
  <c r="J24" i="73"/>
  <c r="H24" i="73"/>
  <c r="F24" i="73"/>
  <c r="D24" i="73"/>
  <c r="J23" i="73"/>
  <c r="H23" i="73"/>
  <c r="F23" i="73"/>
  <c r="D23" i="73"/>
  <c r="J22" i="73"/>
  <c r="H22" i="73"/>
  <c r="F22" i="73"/>
  <c r="D22" i="73"/>
  <c r="J21" i="73"/>
  <c r="H21" i="73"/>
  <c r="F21" i="73"/>
  <c r="D21" i="73"/>
  <c r="J20" i="73"/>
  <c r="H20" i="73"/>
  <c r="F20" i="73"/>
  <c r="D20" i="73"/>
  <c r="J19" i="73"/>
  <c r="H19" i="73"/>
  <c r="F19" i="73"/>
  <c r="D19" i="73"/>
  <c r="J18" i="73"/>
  <c r="H18" i="73"/>
  <c r="F18" i="73"/>
  <c r="D18" i="73"/>
  <c r="J14" i="73"/>
  <c r="H14" i="73"/>
  <c r="F14" i="73"/>
  <c r="D14" i="73"/>
  <c r="J13" i="73"/>
  <c r="H13" i="73"/>
  <c r="F13" i="73"/>
  <c r="D13" i="73"/>
  <c r="J12" i="73"/>
  <c r="H12" i="73"/>
  <c r="F12" i="73"/>
  <c r="D12" i="73"/>
  <c r="J11" i="73"/>
  <c r="H11" i="73"/>
  <c r="F11" i="73"/>
  <c r="D11" i="73"/>
  <c r="J7" i="73"/>
  <c r="H7" i="73"/>
  <c r="F7" i="73"/>
  <c r="D7" i="73"/>
  <c r="CX33" i="72"/>
  <c r="CV33" i="72"/>
  <c r="CT33" i="72"/>
  <c r="CR33" i="72"/>
  <c r="CP33" i="72"/>
  <c r="CX32" i="72"/>
  <c r="CV32" i="72"/>
  <c r="CT32" i="72"/>
  <c r="CR32" i="72"/>
  <c r="CP32" i="72"/>
  <c r="CX31" i="72"/>
  <c r="CV31" i="72"/>
  <c r="CT31" i="72"/>
  <c r="CR31" i="72"/>
  <c r="CP31" i="72"/>
  <c r="CX27" i="72"/>
  <c r="CV27" i="72"/>
  <c r="CT27" i="72"/>
  <c r="CR27" i="72"/>
  <c r="CP27" i="72"/>
  <c r="CX26" i="72"/>
  <c r="CV26" i="72"/>
  <c r="CT26" i="72"/>
  <c r="CR26" i="72"/>
  <c r="CP26" i="72"/>
  <c r="CX25" i="72"/>
  <c r="CV25" i="72"/>
  <c r="CT25" i="72"/>
  <c r="CR25" i="72"/>
  <c r="CP25" i="72"/>
  <c r="CX24" i="72"/>
  <c r="CV24" i="72"/>
  <c r="CT24" i="72"/>
  <c r="CR24" i="72"/>
  <c r="CP24" i="72"/>
  <c r="CX23" i="72"/>
  <c r="CV23" i="72"/>
  <c r="CT23" i="72"/>
  <c r="CR23" i="72"/>
  <c r="CP23" i="72"/>
  <c r="CX22" i="72"/>
  <c r="CV22" i="72"/>
  <c r="CT22" i="72"/>
  <c r="CR22" i="72"/>
  <c r="CP22" i="72"/>
  <c r="CX21" i="72"/>
  <c r="CV21" i="72"/>
  <c r="CT21" i="72"/>
  <c r="CR21" i="72"/>
  <c r="CP21" i="72"/>
  <c r="CX20" i="72"/>
  <c r="CV20" i="72"/>
  <c r="CT20" i="72"/>
  <c r="CR20" i="72"/>
  <c r="CP20" i="72"/>
  <c r="CX19" i="72"/>
  <c r="CV19" i="72"/>
  <c r="CT19" i="72"/>
  <c r="CR19" i="72"/>
  <c r="CP19" i="72"/>
  <c r="CX15" i="72"/>
  <c r="CV15" i="72"/>
  <c r="CT15" i="72"/>
  <c r="CR15" i="72"/>
  <c r="CP15" i="72"/>
  <c r="CX14" i="72"/>
  <c r="CV14" i="72"/>
  <c r="CT14" i="72"/>
  <c r="CR14" i="72"/>
  <c r="CP14" i="72"/>
  <c r="CX13" i="72"/>
  <c r="CV13" i="72"/>
  <c r="CT13" i="72"/>
  <c r="CR13" i="72"/>
  <c r="CP13" i="72"/>
  <c r="CX12" i="72"/>
  <c r="CV12" i="72"/>
  <c r="CT12" i="72"/>
  <c r="CR12" i="72"/>
  <c r="CP12" i="72"/>
  <c r="CX8" i="72"/>
  <c r="CV8" i="72"/>
  <c r="CT8" i="72"/>
  <c r="CR8" i="72"/>
  <c r="CP8" i="72"/>
  <c r="CN33" i="72"/>
  <c r="CL33" i="72"/>
  <c r="CJ33" i="72"/>
  <c r="CH33" i="72"/>
  <c r="CF33" i="72"/>
  <c r="CN32" i="72"/>
  <c r="CL32" i="72"/>
  <c r="CJ32" i="72"/>
  <c r="CH32" i="72"/>
  <c r="CF32" i="72"/>
  <c r="CN31" i="72"/>
  <c r="CL31" i="72"/>
  <c r="CJ31" i="72"/>
  <c r="CH31" i="72"/>
  <c r="CF31" i="72"/>
  <c r="CN27" i="72"/>
  <c r="CL27" i="72"/>
  <c r="CJ27" i="72"/>
  <c r="CH27" i="72"/>
  <c r="CF27" i="72"/>
  <c r="CN26" i="72"/>
  <c r="CL26" i="72"/>
  <c r="CJ26" i="72"/>
  <c r="CH26" i="72"/>
  <c r="CF26" i="72"/>
  <c r="CN25" i="72"/>
  <c r="CL25" i="72"/>
  <c r="CJ25" i="72"/>
  <c r="CH25" i="72"/>
  <c r="CF25" i="72"/>
  <c r="CN24" i="72"/>
  <c r="CL24" i="72"/>
  <c r="CJ24" i="72"/>
  <c r="CH24" i="72"/>
  <c r="CF24" i="72"/>
  <c r="CN23" i="72"/>
  <c r="CL23" i="72"/>
  <c r="CJ23" i="72"/>
  <c r="CH23" i="72"/>
  <c r="CF23" i="72"/>
  <c r="CN22" i="72"/>
  <c r="CL22" i="72"/>
  <c r="CJ22" i="72"/>
  <c r="CH22" i="72"/>
  <c r="CF22" i="72"/>
  <c r="CN21" i="72"/>
  <c r="CL21" i="72"/>
  <c r="CJ21" i="72"/>
  <c r="CH21" i="72"/>
  <c r="CF21" i="72"/>
  <c r="CN20" i="72"/>
  <c r="CL20" i="72"/>
  <c r="CJ20" i="72"/>
  <c r="CH20" i="72"/>
  <c r="CF20" i="72"/>
  <c r="CN19" i="72"/>
  <c r="CL19" i="72"/>
  <c r="CJ19" i="72"/>
  <c r="CH19" i="72"/>
  <c r="CF19" i="72"/>
  <c r="CN15" i="72"/>
  <c r="CL15" i="72"/>
  <c r="CJ15" i="72"/>
  <c r="CH15" i="72"/>
  <c r="CF15" i="72"/>
  <c r="CN14" i="72"/>
  <c r="CL14" i="72"/>
  <c r="CJ14" i="72"/>
  <c r="CH14" i="72"/>
  <c r="CF14" i="72"/>
  <c r="CN13" i="72"/>
  <c r="CL13" i="72"/>
  <c r="CJ13" i="72"/>
  <c r="CH13" i="72"/>
  <c r="CF13" i="72"/>
  <c r="CN12" i="72"/>
  <c r="CL12" i="72"/>
  <c r="CJ12" i="72"/>
  <c r="CH12" i="72"/>
  <c r="CF12" i="72"/>
  <c r="CN8" i="72"/>
  <c r="CL8" i="72"/>
  <c r="CJ8" i="72"/>
  <c r="CH8" i="72"/>
  <c r="CF8" i="72"/>
  <c r="CD33" i="72"/>
  <c r="CB33" i="72"/>
  <c r="BZ33" i="72"/>
  <c r="BX33" i="72"/>
  <c r="BV33" i="72"/>
  <c r="CD32" i="72"/>
  <c r="CB32" i="72"/>
  <c r="BZ32" i="72"/>
  <c r="BX32" i="72"/>
  <c r="BV32" i="72"/>
  <c r="CD31" i="72"/>
  <c r="CB31" i="72"/>
  <c r="BZ31" i="72"/>
  <c r="BX31" i="72"/>
  <c r="BV31" i="72"/>
  <c r="CD27" i="72"/>
  <c r="CB27" i="72"/>
  <c r="BZ27" i="72"/>
  <c r="BX27" i="72"/>
  <c r="BV27" i="72"/>
  <c r="CD26" i="72"/>
  <c r="CB26" i="72"/>
  <c r="BZ26" i="72"/>
  <c r="BX26" i="72"/>
  <c r="BV26" i="72"/>
  <c r="CD25" i="72"/>
  <c r="CB25" i="72"/>
  <c r="BZ25" i="72"/>
  <c r="BX25" i="72"/>
  <c r="BV25" i="72"/>
  <c r="CD24" i="72"/>
  <c r="CB24" i="72"/>
  <c r="BZ24" i="72"/>
  <c r="BX24" i="72"/>
  <c r="BV24" i="72"/>
  <c r="CD23" i="72"/>
  <c r="CB23" i="72"/>
  <c r="BZ23" i="72"/>
  <c r="BX23" i="72"/>
  <c r="BV23" i="72"/>
  <c r="CD22" i="72"/>
  <c r="CB22" i="72"/>
  <c r="BZ22" i="72"/>
  <c r="BX22" i="72"/>
  <c r="BV22" i="72"/>
  <c r="CD21" i="72"/>
  <c r="CB21" i="72"/>
  <c r="BZ21" i="72"/>
  <c r="BX21" i="72"/>
  <c r="BV21" i="72"/>
  <c r="CD20" i="72"/>
  <c r="CB20" i="72"/>
  <c r="BZ20" i="72"/>
  <c r="BX20" i="72"/>
  <c r="BV20" i="72"/>
  <c r="CD19" i="72"/>
  <c r="CB19" i="72"/>
  <c r="BZ19" i="72"/>
  <c r="BX19" i="72"/>
  <c r="BV19" i="72"/>
  <c r="CD15" i="72"/>
  <c r="CB15" i="72"/>
  <c r="BZ15" i="72"/>
  <c r="BX15" i="72"/>
  <c r="BV15" i="72"/>
  <c r="CD14" i="72"/>
  <c r="CB14" i="72"/>
  <c r="BZ14" i="72"/>
  <c r="BX14" i="72"/>
  <c r="BV14" i="72"/>
  <c r="CD13" i="72"/>
  <c r="CB13" i="72"/>
  <c r="BZ13" i="72"/>
  <c r="BX13" i="72"/>
  <c r="BV13" i="72"/>
  <c r="CD12" i="72"/>
  <c r="CB12" i="72"/>
  <c r="BZ12" i="72"/>
  <c r="BX12" i="72"/>
  <c r="BV12" i="72"/>
  <c r="CD8" i="72"/>
  <c r="CB8" i="72"/>
  <c r="BZ8" i="72"/>
  <c r="BX8" i="72"/>
  <c r="BV8" i="72"/>
  <c r="BT33" i="72"/>
  <c r="BR33" i="72"/>
  <c r="BP33" i="72"/>
  <c r="BN33" i="72"/>
  <c r="BL33" i="72"/>
  <c r="BT32" i="72"/>
  <c r="BR32" i="72"/>
  <c r="BP32" i="72"/>
  <c r="BN32" i="72"/>
  <c r="BL32" i="72"/>
  <c r="BT31" i="72"/>
  <c r="BR31" i="72"/>
  <c r="BP31" i="72"/>
  <c r="BN31" i="72"/>
  <c r="BL31" i="72"/>
  <c r="BT27" i="72"/>
  <c r="BR27" i="72"/>
  <c r="BP27" i="72"/>
  <c r="BN27" i="72"/>
  <c r="BL27" i="72"/>
  <c r="BT26" i="72"/>
  <c r="BR26" i="72"/>
  <c r="BP26" i="72"/>
  <c r="BN26" i="72"/>
  <c r="BL26" i="72"/>
  <c r="BT25" i="72"/>
  <c r="BR25" i="72"/>
  <c r="BP25" i="72"/>
  <c r="BN25" i="72"/>
  <c r="BL25" i="72"/>
  <c r="BT24" i="72"/>
  <c r="BR24" i="72"/>
  <c r="BP24" i="72"/>
  <c r="BN24" i="72"/>
  <c r="BL24" i="72"/>
  <c r="BT23" i="72"/>
  <c r="BR23" i="72"/>
  <c r="BP23" i="72"/>
  <c r="BN23" i="72"/>
  <c r="BL23" i="72"/>
  <c r="BT22" i="72"/>
  <c r="BR22" i="72"/>
  <c r="BP22" i="72"/>
  <c r="BN22" i="72"/>
  <c r="BL22" i="72"/>
  <c r="BT21" i="72"/>
  <c r="BR21" i="72"/>
  <c r="BP21" i="72"/>
  <c r="BN21" i="72"/>
  <c r="BL21" i="72"/>
  <c r="BT20" i="72"/>
  <c r="BR20" i="72"/>
  <c r="BP20" i="72"/>
  <c r="BN20" i="72"/>
  <c r="BL20" i="72"/>
  <c r="BT19" i="72"/>
  <c r="BR19" i="72"/>
  <c r="BP19" i="72"/>
  <c r="BN19" i="72"/>
  <c r="BL19" i="72"/>
  <c r="BT15" i="72"/>
  <c r="BR15" i="72"/>
  <c r="BP15" i="72"/>
  <c r="BN15" i="72"/>
  <c r="BL15" i="72"/>
  <c r="BT14" i="72"/>
  <c r="BR14" i="72"/>
  <c r="BP14" i="72"/>
  <c r="BN14" i="72"/>
  <c r="BL14" i="72"/>
  <c r="BT13" i="72"/>
  <c r="BR13" i="72"/>
  <c r="BP13" i="72"/>
  <c r="BN13" i="72"/>
  <c r="BL13" i="72"/>
  <c r="BT12" i="72"/>
  <c r="BR12" i="72"/>
  <c r="BP12" i="72"/>
  <c r="BN12" i="72"/>
  <c r="BL12" i="72"/>
  <c r="BT8" i="72"/>
  <c r="BR8" i="72"/>
  <c r="BP8" i="72"/>
  <c r="BN8" i="72"/>
  <c r="BL8" i="72"/>
  <c r="BJ33" i="72"/>
  <c r="BH33" i="72"/>
  <c r="BF33" i="72"/>
  <c r="BD33" i="72"/>
  <c r="BB33" i="72"/>
  <c r="BJ32" i="72"/>
  <c r="BH32" i="72"/>
  <c r="BF32" i="72"/>
  <c r="BD32" i="72"/>
  <c r="BB32" i="72"/>
  <c r="BJ31" i="72"/>
  <c r="BH31" i="72"/>
  <c r="BF31" i="72"/>
  <c r="BD31" i="72"/>
  <c r="BB31" i="72"/>
  <c r="BJ27" i="72"/>
  <c r="BH27" i="72"/>
  <c r="BF27" i="72"/>
  <c r="BD27" i="72"/>
  <c r="BB27" i="72"/>
  <c r="BJ26" i="72"/>
  <c r="BH26" i="72"/>
  <c r="BF26" i="72"/>
  <c r="BD26" i="72"/>
  <c r="BB26" i="72"/>
  <c r="BJ25" i="72"/>
  <c r="BH25" i="72"/>
  <c r="BF25" i="72"/>
  <c r="BD25" i="72"/>
  <c r="BB25" i="72"/>
  <c r="BJ24" i="72"/>
  <c r="BH24" i="72"/>
  <c r="BF24" i="72"/>
  <c r="BD24" i="72"/>
  <c r="BB24" i="72"/>
  <c r="BJ23" i="72"/>
  <c r="BH23" i="72"/>
  <c r="BF23" i="72"/>
  <c r="BD23" i="72"/>
  <c r="BB23" i="72"/>
  <c r="BJ22" i="72"/>
  <c r="BH22" i="72"/>
  <c r="BF22" i="72"/>
  <c r="BD22" i="72"/>
  <c r="BB22" i="72"/>
  <c r="BJ21" i="72"/>
  <c r="BH21" i="72"/>
  <c r="BF21" i="72"/>
  <c r="BD21" i="72"/>
  <c r="BB21" i="72"/>
  <c r="BJ20" i="72"/>
  <c r="BH20" i="72"/>
  <c r="BF20" i="72"/>
  <c r="BD20" i="72"/>
  <c r="BB20" i="72"/>
  <c r="BJ19" i="72"/>
  <c r="BH19" i="72"/>
  <c r="BF19" i="72"/>
  <c r="BD19" i="72"/>
  <c r="BB19" i="72"/>
  <c r="BJ15" i="72"/>
  <c r="BH15" i="72"/>
  <c r="BF15" i="72"/>
  <c r="BD15" i="72"/>
  <c r="BB15" i="72"/>
  <c r="BJ14" i="72"/>
  <c r="BH14" i="72"/>
  <c r="BF14" i="72"/>
  <c r="BD14" i="72"/>
  <c r="BB14" i="72"/>
  <c r="BJ13" i="72"/>
  <c r="BH13" i="72"/>
  <c r="BF13" i="72"/>
  <c r="BD13" i="72"/>
  <c r="BB13" i="72"/>
  <c r="BJ12" i="72"/>
  <c r="BH12" i="72"/>
  <c r="BF12" i="72"/>
  <c r="BD12" i="72"/>
  <c r="BB12" i="72"/>
  <c r="BJ8" i="72"/>
  <c r="BH8" i="72"/>
  <c r="BF8" i="72"/>
  <c r="BD8" i="72"/>
  <c r="BB8" i="72"/>
  <c r="AZ33" i="72"/>
  <c r="AX33" i="72"/>
  <c r="AV33" i="72"/>
  <c r="AT33" i="72"/>
  <c r="AR33" i="72"/>
  <c r="AZ32" i="72"/>
  <c r="AX32" i="72"/>
  <c r="AV32" i="72"/>
  <c r="AT32" i="72"/>
  <c r="AR32" i="72"/>
  <c r="AZ31" i="72"/>
  <c r="AX31" i="72"/>
  <c r="AV31" i="72"/>
  <c r="AT31" i="72"/>
  <c r="AR31" i="72"/>
  <c r="AZ27" i="72"/>
  <c r="AX27" i="72"/>
  <c r="AV27" i="72"/>
  <c r="AT27" i="72"/>
  <c r="AR27" i="72"/>
  <c r="AZ26" i="72"/>
  <c r="AX26" i="72"/>
  <c r="AV26" i="72"/>
  <c r="AT26" i="72"/>
  <c r="AR26" i="72"/>
  <c r="AZ25" i="72"/>
  <c r="AX25" i="72"/>
  <c r="AV25" i="72"/>
  <c r="AT25" i="72"/>
  <c r="AR25" i="72"/>
  <c r="AZ24" i="72"/>
  <c r="AX24" i="72"/>
  <c r="AV24" i="72"/>
  <c r="AT24" i="72"/>
  <c r="AR24" i="72"/>
  <c r="AZ23" i="72"/>
  <c r="AX23" i="72"/>
  <c r="AV23" i="72"/>
  <c r="AT23" i="72"/>
  <c r="AR23" i="72"/>
  <c r="AZ22" i="72"/>
  <c r="AX22" i="72"/>
  <c r="AV22" i="72"/>
  <c r="AT22" i="72"/>
  <c r="AR22" i="72"/>
  <c r="AZ21" i="72"/>
  <c r="AX21" i="72"/>
  <c r="AV21" i="72"/>
  <c r="AT21" i="72"/>
  <c r="AR21" i="72"/>
  <c r="AZ20" i="72"/>
  <c r="AX20" i="72"/>
  <c r="AV20" i="72"/>
  <c r="AT20" i="72"/>
  <c r="AR20" i="72"/>
  <c r="AZ19" i="72"/>
  <c r="AX19" i="72"/>
  <c r="AV19" i="72"/>
  <c r="AT19" i="72"/>
  <c r="AR19" i="72"/>
  <c r="AZ15" i="72"/>
  <c r="AX15" i="72"/>
  <c r="AV15" i="72"/>
  <c r="AT15" i="72"/>
  <c r="AR15" i="72"/>
  <c r="AZ14" i="72"/>
  <c r="AX14" i="72"/>
  <c r="AV14" i="72"/>
  <c r="AT14" i="72"/>
  <c r="AR14" i="72"/>
  <c r="AZ13" i="72"/>
  <c r="AX13" i="72"/>
  <c r="AV13" i="72"/>
  <c r="AT13" i="72"/>
  <c r="AR13" i="72"/>
  <c r="AZ12" i="72"/>
  <c r="AX12" i="72"/>
  <c r="AV12" i="72"/>
  <c r="AT12" i="72"/>
  <c r="AR12" i="72"/>
  <c r="AZ8" i="72"/>
  <c r="AX8" i="72"/>
  <c r="AV8" i="72"/>
  <c r="AT8" i="72"/>
  <c r="AR8" i="72"/>
  <c r="AP33" i="72"/>
  <c r="AN33" i="72"/>
  <c r="AL33" i="72"/>
  <c r="AJ33" i="72"/>
  <c r="AH33" i="72"/>
  <c r="AP32" i="72"/>
  <c r="AN32" i="72"/>
  <c r="AL32" i="72"/>
  <c r="AJ32" i="72"/>
  <c r="AH32" i="72"/>
  <c r="AP31" i="72"/>
  <c r="AN31" i="72"/>
  <c r="AL31" i="72"/>
  <c r="AJ31" i="72"/>
  <c r="AH31" i="72"/>
  <c r="AP27" i="72"/>
  <c r="AN27" i="72"/>
  <c r="AL27" i="72"/>
  <c r="AJ27" i="72"/>
  <c r="AH27" i="72"/>
  <c r="AP26" i="72"/>
  <c r="AN26" i="72"/>
  <c r="AL26" i="72"/>
  <c r="AJ26" i="72"/>
  <c r="AH26" i="72"/>
  <c r="AP25" i="72"/>
  <c r="AN25" i="72"/>
  <c r="AL25" i="72"/>
  <c r="AJ25" i="72"/>
  <c r="AH25" i="72"/>
  <c r="AP24" i="72"/>
  <c r="AN24" i="72"/>
  <c r="AL24" i="72"/>
  <c r="AJ24" i="72"/>
  <c r="AH24" i="72"/>
  <c r="AP23" i="72"/>
  <c r="AN23" i="72"/>
  <c r="AL23" i="72"/>
  <c r="AJ23" i="72"/>
  <c r="AH23" i="72"/>
  <c r="AP22" i="72"/>
  <c r="AN22" i="72"/>
  <c r="AL22" i="72"/>
  <c r="AJ22" i="72"/>
  <c r="AH22" i="72"/>
  <c r="AP21" i="72"/>
  <c r="AN21" i="72"/>
  <c r="AL21" i="72"/>
  <c r="AJ21" i="72"/>
  <c r="AH21" i="72"/>
  <c r="AP20" i="72"/>
  <c r="AN20" i="72"/>
  <c r="AL20" i="72"/>
  <c r="AJ20" i="72"/>
  <c r="AH20" i="72"/>
  <c r="AP19" i="72"/>
  <c r="AN19" i="72"/>
  <c r="AL19" i="72"/>
  <c r="AJ19" i="72"/>
  <c r="AH19" i="72"/>
  <c r="AP15" i="72"/>
  <c r="AN15" i="72"/>
  <c r="AL15" i="72"/>
  <c r="AJ15" i="72"/>
  <c r="AH15" i="72"/>
  <c r="AP14" i="72"/>
  <c r="AN14" i="72"/>
  <c r="AL14" i="72"/>
  <c r="AJ14" i="72"/>
  <c r="AH14" i="72"/>
  <c r="AP13" i="72"/>
  <c r="AN13" i="72"/>
  <c r="AL13" i="72"/>
  <c r="AJ13" i="72"/>
  <c r="AH13" i="72"/>
  <c r="AP12" i="72"/>
  <c r="AN12" i="72"/>
  <c r="AL12" i="72"/>
  <c r="AJ12" i="72"/>
  <c r="AH12" i="72"/>
  <c r="AP8" i="72"/>
  <c r="AN8" i="72"/>
  <c r="AL8" i="72"/>
  <c r="AJ8" i="72"/>
  <c r="AH8" i="72"/>
  <c r="AF33" i="72"/>
  <c r="AD33" i="72"/>
  <c r="AB33" i="72"/>
  <c r="Z33" i="72"/>
  <c r="X33" i="72"/>
  <c r="AF32" i="72"/>
  <c r="AD32" i="72"/>
  <c r="AB32" i="72"/>
  <c r="Z32" i="72"/>
  <c r="X32" i="72"/>
  <c r="AF31" i="72"/>
  <c r="AD31" i="72"/>
  <c r="AB31" i="72"/>
  <c r="Z31" i="72"/>
  <c r="X31" i="72"/>
  <c r="AF27" i="72"/>
  <c r="AD27" i="72"/>
  <c r="AB27" i="72"/>
  <c r="Z27" i="72"/>
  <c r="X27" i="72"/>
  <c r="AF26" i="72"/>
  <c r="AD26" i="72"/>
  <c r="AB26" i="72"/>
  <c r="Z26" i="72"/>
  <c r="X26" i="72"/>
  <c r="AF25" i="72"/>
  <c r="AD25" i="72"/>
  <c r="AB25" i="72"/>
  <c r="Z25" i="72"/>
  <c r="X25" i="72"/>
  <c r="AF24" i="72"/>
  <c r="AD24" i="72"/>
  <c r="AB24" i="72"/>
  <c r="Z24" i="72"/>
  <c r="X24" i="72"/>
  <c r="AF23" i="72"/>
  <c r="AD23" i="72"/>
  <c r="AB23" i="72"/>
  <c r="Z23" i="72"/>
  <c r="X23" i="72"/>
  <c r="AF22" i="72"/>
  <c r="AD22" i="72"/>
  <c r="AB22" i="72"/>
  <c r="Z22" i="72"/>
  <c r="X22" i="72"/>
  <c r="AF21" i="72"/>
  <c r="AD21" i="72"/>
  <c r="AB21" i="72"/>
  <c r="Z21" i="72"/>
  <c r="X21" i="72"/>
  <c r="AF20" i="72"/>
  <c r="AD20" i="72"/>
  <c r="AB20" i="72"/>
  <c r="Z20" i="72"/>
  <c r="X20" i="72"/>
  <c r="AF19" i="72"/>
  <c r="AD19" i="72"/>
  <c r="AB19" i="72"/>
  <c r="Z19" i="72"/>
  <c r="X19" i="72"/>
  <c r="AF15" i="72"/>
  <c r="AD15" i="72"/>
  <c r="AB15" i="72"/>
  <c r="Z15" i="72"/>
  <c r="X15" i="72"/>
  <c r="AF14" i="72"/>
  <c r="AD14" i="72"/>
  <c r="AB14" i="72"/>
  <c r="Z14" i="72"/>
  <c r="X14" i="72"/>
  <c r="AF13" i="72"/>
  <c r="AD13" i="72"/>
  <c r="AB13" i="72"/>
  <c r="Z13" i="72"/>
  <c r="X13" i="72"/>
  <c r="AF12" i="72"/>
  <c r="AD12" i="72"/>
  <c r="AB12" i="72"/>
  <c r="Z12" i="72"/>
  <c r="X12" i="72"/>
  <c r="AF8" i="72"/>
  <c r="AD8" i="72"/>
  <c r="AB8" i="72"/>
  <c r="Z8" i="72"/>
  <c r="X8" i="72"/>
  <c r="V33" i="72"/>
  <c r="T33" i="72"/>
  <c r="R33" i="72"/>
  <c r="P33" i="72"/>
  <c r="N33" i="72"/>
  <c r="V32" i="72"/>
  <c r="T32" i="72"/>
  <c r="R32" i="72"/>
  <c r="P32" i="72"/>
  <c r="N32" i="72"/>
  <c r="V31" i="72"/>
  <c r="T31" i="72"/>
  <c r="R31" i="72"/>
  <c r="P31" i="72"/>
  <c r="N31" i="72"/>
  <c r="V27" i="72"/>
  <c r="T27" i="72"/>
  <c r="R27" i="72"/>
  <c r="P27" i="72"/>
  <c r="N27" i="72"/>
  <c r="V26" i="72"/>
  <c r="T26" i="72"/>
  <c r="R26" i="72"/>
  <c r="P26" i="72"/>
  <c r="N26" i="72"/>
  <c r="V25" i="72"/>
  <c r="T25" i="72"/>
  <c r="R25" i="72"/>
  <c r="P25" i="72"/>
  <c r="N25" i="72"/>
  <c r="V24" i="72"/>
  <c r="T24" i="72"/>
  <c r="R24" i="72"/>
  <c r="P24" i="72"/>
  <c r="N24" i="72"/>
  <c r="V23" i="72"/>
  <c r="T23" i="72"/>
  <c r="R23" i="72"/>
  <c r="P23" i="72"/>
  <c r="N23" i="72"/>
  <c r="V22" i="72"/>
  <c r="T22" i="72"/>
  <c r="R22" i="72"/>
  <c r="P22" i="72"/>
  <c r="N22" i="72"/>
  <c r="V21" i="72"/>
  <c r="T21" i="72"/>
  <c r="R21" i="72"/>
  <c r="P21" i="72"/>
  <c r="N21" i="72"/>
  <c r="V20" i="72"/>
  <c r="T20" i="72"/>
  <c r="R20" i="72"/>
  <c r="P20" i="72"/>
  <c r="N20" i="72"/>
  <c r="V19" i="72"/>
  <c r="T19" i="72"/>
  <c r="R19" i="72"/>
  <c r="P19" i="72"/>
  <c r="N19" i="72"/>
  <c r="V15" i="72"/>
  <c r="T15" i="72"/>
  <c r="R15" i="72"/>
  <c r="P15" i="72"/>
  <c r="N15" i="72"/>
  <c r="V14" i="72"/>
  <c r="T14" i="72"/>
  <c r="R14" i="72"/>
  <c r="P14" i="72"/>
  <c r="N14" i="72"/>
  <c r="V13" i="72"/>
  <c r="T13" i="72"/>
  <c r="R13" i="72"/>
  <c r="P13" i="72"/>
  <c r="N13" i="72"/>
  <c r="V12" i="72"/>
  <c r="T12" i="72"/>
  <c r="R12" i="72"/>
  <c r="P12" i="72"/>
  <c r="N12" i="72"/>
  <c r="V8" i="72"/>
  <c r="T8" i="72"/>
  <c r="R8" i="72"/>
  <c r="P8" i="72"/>
  <c r="N8" i="72"/>
  <c r="L33" i="72"/>
  <c r="L32" i="72"/>
  <c r="L31" i="72"/>
  <c r="L27" i="72"/>
  <c r="L26" i="72"/>
  <c r="L25" i="72"/>
  <c r="L24" i="72"/>
  <c r="L23" i="72"/>
  <c r="L22" i="72"/>
  <c r="L21" i="72"/>
  <c r="L20" i="72"/>
  <c r="L19" i="72"/>
  <c r="L15" i="72"/>
  <c r="L14" i="72"/>
  <c r="L13" i="72"/>
  <c r="L12" i="72"/>
  <c r="L8" i="72"/>
  <c r="J33" i="72"/>
  <c r="H33" i="72"/>
  <c r="F33" i="72"/>
  <c r="D33" i="72"/>
  <c r="J32" i="72"/>
  <c r="H32" i="72"/>
  <c r="F32" i="72"/>
  <c r="D32" i="72"/>
  <c r="J31" i="72"/>
  <c r="H31" i="72"/>
  <c r="F31" i="72"/>
  <c r="D31" i="72"/>
  <c r="J27" i="72"/>
  <c r="H27" i="72"/>
  <c r="F27" i="72"/>
  <c r="D27" i="72"/>
  <c r="J26" i="72"/>
  <c r="H26" i="72"/>
  <c r="F26" i="72"/>
  <c r="D26" i="72"/>
  <c r="J25" i="72"/>
  <c r="H25" i="72"/>
  <c r="F25" i="72"/>
  <c r="D25" i="72"/>
  <c r="J24" i="72"/>
  <c r="H24" i="72"/>
  <c r="F24" i="72"/>
  <c r="D24" i="72"/>
  <c r="J23" i="72"/>
  <c r="H23" i="72"/>
  <c r="F23" i="72"/>
  <c r="D23" i="72"/>
  <c r="J22" i="72"/>
  <c r="H22" i="72"/>
  <c r="F22" i="72"/>
  <c r="D22" i="72"/>
  <c r="J21" i="72"/>
  <c r="H21" i="72"/>
  <c r="F21" i="72"/>
  <c r="D21" i="72"/>
  <c r="J20" i="72"/>
  <c r="H20" i="72"/>
  <c r="F20" i="72"/>
  <c r="D20" i="72"/>
  <c r="J19" i="72"/>
  <c r="H19" i="72"/>
  <c r="F19" i="72"/>
  <c r="D19" i="72"/>
  <c r="J15" i="72"/>
  <c r="H15" i="72"/>
  <c r="F15" i="72"/>
  <c r="D15" i="72"/>
  <c r="J14" i="72"/>
  <c r="H14" i="72"/>
  <c r="F14" i="72"/>
  <c r="D14" i="72"/>
  <c r="J13" i="72"/>
  <c r="H13" i="72"/>
  <c r="F13" i="72"/>
  <c r="D13" i="72"/>
  <c r="J12" i="72"/>
  <c r="H12" i="72"/>
  <c r="F12" i="72"/>
  <c r="D12" i="72"/>
  <c r="J8" i="72"/>
  <c r="H8" i="72"/>
  <c r="F8" i="72"/>
  <c r="D8" i="72"/>
  <c r="J33" i="71"/>
  <c r="H33" i="71"/>
  <c r="F33" i="71"/>
  <c r="D33" i="71"/>
  <c r="J32" i="71"/>
  <c r="H32" i="71"/>
  <c r="F32" i="71"/>
  <c r="D32" i="71"/>
  <c r="J31" i="71"/>
  <c r="H31" i="71"/>
  <c r="F31" i="71"/>
  <c r="D31" i="71"/>
  <c r="J27" i="71"/>
  <c r="H27" i="71"/>
  <c r="F27" i="71"/>
  <c r="D27" i="71"/>
  <c r="J26" i="71"/>
  <c r="H26" i="71"/>
  <c r="F26" i="71"/>
  <c r="D26" i="71"/>
  <c r="J25" i="71"/>
  <c r="H25" i="71"/>
  <c r="F25" i="71"/>
  <c r="D25" i="71"/>
  <c r="J24" i="71"/>
  <c r="H24" i="71"/>
  <c r="F24" i="71"/>
  <c r="D24" i="71"/>
  <c r="J23" i="71"/>
  <c r="H23" i="71"/>
  <c r="F23" i="71"/>
  <c r="D23" i="71"/>
  <c r="J22" i="71"/>
  <c r="H22" i="71"/>
  <c r="F22" i="71"/>
  <c r="D22" i="71"/>
  <c r="J21" i="71"/>
  <c r="H21" i="71"/>
  <c r="F21" i="71"/>
  <c r="D21" i="71"/>
  <c r="J20" i="71"/>
  <c r="H20" i="71"/>
  <c r="F20" i="71"/>
  <c r="D20" i="71"/>
  <c r="J19" i="71"/>
  <c r="H19" i="71"/>
  <c r="F19" i="71"/>
  <c r="D19" i="71"/>
  <c r="J15" i="71"/>
  <c r="H15" i="71"/>
  <c r="F15" i="71"/>
  <c r="D15" i="71"/>
  <c r="J14" i="71"/>
  <c r="H14" i="71"/>
  <c r="F14" i="71"/>
  <c r="D14" i="71"/>
  <c r="J13" i="71"/>
  <c r="H13" i="71"/>
  <c r="F13" i="71"/>
  <c r="D13" i="71"/>
  <c r="J12" i="71"/>
  <c r="H12" i="71"/>
  <c r="F12" i="71"/>
  <c r="D12" i="71"/>
  <c r="J8" i="71"/>
  <c r="H8" i="71"/>
  <c r="F8" i="71"/>
  <c r="D8" i="71"/>
  <c r="D32" i="60"/>
  <c r="D31" i="60"/>
  <c r="D30" i="60"/>
  <c r="D26" i="60"/>
  <c r="D25" i="60"/>
  <c r="D24" i="60"/>
  <c r="D23" i="60"/>
  <c r="D22" i="60"/>
  <c r="D21" i="60"/>
  <c r="D20" i="60"/>
  <c r="D19" i="60"/>
  <c r="D18" i="60"/>
  <c r="D14" i="60"/>
  <c r="D13" i="60"/>
  <c r="D12" i="60"/>
  <c r="D11" i="60"/>
  <c r="D7" i="60"/>
  <c r="D32" i="59"/>
  <c r="D31" i="59"/>
  <c r="D30" i="59"/>
  <c r="D26" i="59"/>
  <c r="D25" i="59"/>
  <c r="D24" i="59"/>
  <c r="D23" i="59"/>
  <c r="D22" i="59"/>
  <c r="D21" i="59"/>
  <c r="D20" i="59"/>
  <c r="D19" i="59"/>
  <c r="D18" i="59"/>
  <c r="D14" i="59"/>
  <c r="D13" i="59"/>
  <c r="D12" i="59"/>
  <c r="D11" i="59"/>
  <c r="D7" i="59"/>
  <c r="F32" i="59"/>
  <c r="F31" i="59"/>
  <c r="F30" i="59"/>
  <c r="F26" i="59"/>
  <c r="F25" i="59"/>
  <c r="F24" i="59"/>
  <c r="F23" i="59"/>
  <c r="F22" i="59"/>
  <c r="F21" i="59"/>
  <c r="F20" i="59"/>
  <c r="F19" i="59"/>
  <c r="F18" i="59"/>
  <c r="F14" i="59"/>
  <c r="F13" i="59"/>
  <c r="F12" i="59"/>
  <c r="F11" i="59"/>
  <c r="F7" i="59"/>
  <c r="H32" i="59"/>
  <c r="H31" i="59"/>
  <c r="H30" i="59"/>
  <c r="H26" i="59"/>
  <c r="H25" i="59"/>
  <c r="H24" i="59"/>
  <c r="H23" i="59"/>
  <c r="H22" i="59"/>
  <c r="H21" i="59"/>
  <c r="H20" i="59"/>
  <c r="H19" i="59"/>
  <c r="H18" i="59"/>
  <c r="H14" i="59"/>
  <c r="H13" i="59"/>
  <c r="H12" i="59"/>
  <c r="H11" i="59"/>
  <c r="H7" i="59"/>
  <c r="J32" i="59"/>
  <c r="J31" i="59"/>
  <c r="J30" i="59"/>
  <c r="J26" i="59"/>
  <c r="J25" i="59"/>
  <c r="J24" i="59"/>
  <c r="J23" i="59"/>
  <c r="J22" i="59"/>
  <c r="J21" i="59"/>
  <c r="J20" i="59"/>
  <c r="J19" i="59"/>
  <c r="J18" i="59"/>
  <c r="J14" i="59"/>
  <c r="J13" i="59"/>
  <c r="J12" i="59"/>
  <c r="J11" i="59"/>
  <c r="J7" i="59"/>
  <c r="L32" i="59"/>
  <c r="L31" i="59"/>
  <c r="L30" i="59"/>
  <c r="L26" i="59"/>
  <c r="L25" i="59"/>
  <c r="L24" i="59"/>
  <c r="L23" i="59"/>
  <c r="L22" i="59"/>
  <c r="L21" i="59"/>
  <c r="L20" i="59"/>
  <c r="L19" i="59"/>
  <c r="L18" i="59"/>
  <c r="L14" i="59"/>
  <c r="L13" i="59"/>
  <c r="L12" i="59"/>
  <c r="L11" i="59"/>
  <c r="L7" i="59"/>
  <c r="N32" i="59"/>
  <c r="N31" i="59"/>
  <c r="N30" i="59"/>
  <c r="N26" i="59"/>
  <c r="N25" i="59"/>
  <c r="N24" i="59"/>
  <c r="N23" i="59"/>
  <c r="N22" i="59"/>
  <c r="N21" i="59"/>
  <c r="N20" i="59"/>
  <c r="N19" i="59"/>
  <c r="N18" i="59"/>
  <c r="N14" i="59"/>
  <c r="N13" i="59"/>
  <c r="N12" i="59"/>
  <c r="N11" i="59"/>
  <c r="N7" i="59"/>
  <c r="P32" i="59"/>
  <c r="P31" i="59"/>
  <c r="P30" i="59"/>
  <c r="P26" i="59"/>
  <c r="P25" i="59"/>
  <c r="P24" i="59"/>
  <c r="P23" i="59"/>
  <c r="P22" i="59"/>
  <c r="P21" i="59"/>
  <c r="P20" i="59"/>
  <c r="P19" i="59"/>
  <c r="P18" i="59"/>
  <c r="P14" i="59"/>
  <c r="P13" i="59"/>
  <c r="P12" i="59"/>
  <c r="P11" i="59"/>
  <c r="P7" i="59"/>
  <c r="R32" i="59"/>
  <c r="R31" i="59"/>
  <c r="R30" i="59"/>
  <c r="R26" i="59"/>
  <c r="R25" i="59"/>
  <c r="R24" i="59"/>
  <c r="R23" i="59"/>
  <c r="R22" i="59"/>
  <c r="R21" i="59"/>
  <c r="R20" i="59"/>
  <c r="R19" i="59"/>
  <c r="R18" i="59"/>
  <c r="R14" i="59"/>
  <c r="R13" i="59"/>
  <c r="R12" i="59"/>
  <c r="R11" i="59"/>
  <c r="R7" i="59"/>
  <c r="T32" i="59"/>
  <c r="T31" i="59"/>
  <c r="T30" i="59"/>
  <c r="T26" i="59"/>
  <c r="T25" i="59"/>
  <c r="T24" i="59"/>
  <c r="T23" i="59"/>
  <c r="T22" i="59"/>
  <c r="T21" i="59"/>
  <c r="T20" i="59"/>
  <c r="T19" i="59"/>
  <c r="T18" i="59"/>
  <c r="T14" i="59"/>
  <c r="T13" i="59"/>
  <c r="T12" i="59"/>
  <c r="T11" i="59"/>
  <c r="T7" i="59"/>
  <c r="V32" i="59"/>
  <c r="V31" i="59"/>
  <c r="V30" i="59"/>
  <c r="V26" i="59"/>
  <c r="V25" i="59"/>
  <c r="V24" i="59"/>
  <c r="V23" i="59"/>
  <c r="V22" i="59"/>
  <c r="V21" i="59"/>
  <c r="V20" i="59"/>
  <c r="V19" i="59"/>
  <c r="V18" i="59"/>
  <c r="V14" i="59"/>
  <c r="V13" i="59"/>
  <c r="V12" i="59"/>
  <c r="V11" i="59"/>
  <c r="V7" i="59"/>
  <c r="X32" i="59"/>
  <c r="X31" i="59"/>
  <c r="X30" i="59"/>
  <c r="X26" i="59"/>
  <c r="X25" i="59"/>
  <c r="X24" i="59"/>
  <c r="X23" i="59"/>
  <c r="X22" i="59"/>
  <c r="X21" i="59"/>
  <c r="X20" i="59"/>
  <c r="X19" i="59"/>
  <c r="X18" i="59"/>
  <c r="X14" i="59"/>
  <c r="X13" i="59"/>
  <c r="X12" i="59"/>
  <c r="X11" i="59"/>
  <c r="X7" i="59"/>
  <c r="Z32" i="59"/>
  <c r="Z31" i="59"/>
  <c r="Z30" i="59"/>
  <c r="Z26" i="59"/>
  <c r="Z25" i="59"/>
  <c r="Z24" i="59"/>
  <c r="Z23" i="59"/>
  <c r="Z22" i="59"/>
  <c r="Z21" i="59"/>
  <c r="Z20" i="59"/>
  <c r="Z19" i="59"/>
  <c r="Z18" i="59"/>
  <c r="Z14" i="59"/>
  <c r="Z13" i="59"/>
  <c r="Z12" i="59"/>
  <c r="Z11" i="59"/>
  <c r="Z7" i="59"/>
  <c r="D32" i="70"/>
  <c r="D31" i="70"/>
  <c r="D30" i="70"/>
  <c r="D26" i="70"/>
  <c r="D25" i="70"/>
  <c r="D24" i="70"/>
  <c r="D23" i="70"/>
  <c r="D22" i="70"/>
  <c r="D21" i="70"/>
  <c r="D20" i="70"/>
  <c r="D19" i="70"/>
  <c r="D18" i="70"/>
  <c r="D14" i="70"/>
  <c r="D13" i="70"/>
  <c r="D12" i="70"/>
  <c r="D11" i="70"/>
  <c r="D7" i="70"/>
  <c r="D32" i="57"/>
  <c r="D31" i="57"/>
  <c r="D30" i="57"/>
  <c r="D26" i="57"/>
  <c r="D25" i="57"/>
  <c r="D24" i="57"/>
  <c r="D23" i="57"/>
  <c r="D22" i="57"/>
  <c r="D21" i="57"/>
  <c r="D20" i="57"/>
  <c r="D19" i="57"/>
  <c r="D18" i="57"/>
  <c r="D14" i="57"/>
  <c r="D13" i="57"/>
  <c r="D12" i="57"/>
  <c r="D11" i="57"/>
  <c r="D7" i="57"/>
  <c r="T32" i="56"/>
  <c r="T31" i="56"/>
  <c r="T30" i="56"/>
  <c r="T26" i="56"/>
  <c r="T25" i="56"/>
  <c r="T24" i="56"/>
  <c r="T23" i="56"/>
  <c r="T22" i="56"/>
  <c r="T21" i="56"/>
  <c r="T20" i="56"/>
  <c r="T19" i="56"/>
  <c r="T18" i="56"/>
  <c r="T14" i="56"/>
  <c r="T13" i="56"/>
  <c r="T12" i="56"/>
  <c r="T11" i="56"/>
  <c r="T7" i="56"/>
  <c r="R32" i="56"/>
  <c r="R31" i="56"/>
  <c r="R30" i="56"/>
  <c r="R26" i="56"/>
  <c r="R25" i="56"/>
  <c r="R24" i="56"/>
  <c r="R23" i="56"/>
  <c r="R22" i="56"/>
  <c r="R21" i="56"/>
  <c r="R20" i="56"/>
  <c r="R19" i="56"/>
  <c r="R18" i="56"/>
  <c r="R14" i="56"/>
  <c r="R13" i="56"/>
  <c r="R12" i="56"/>
  <c r="R11" i="56"/>
  <c r="R7" i="56"/>
  <c r="P32" i="56"/>
  <c r="P31" i="56"/>
  <c r="P30" i="56"/>
  <c r="P26" i="56"/>
  <c r="P25" i="56"/>
  <c r="P24" i="56"/>
  <c r="P23" i="56"/>
  <c r="P22" i="56"/>
  <c r="P21" i="56"/>
  <c r="P20" i="56"/>
  <c r="P19" i="56"/>
  <c r="P18" i="56"/>
  <c r="P14" i="56"/>
  <c r="P13" i="56"/>
  <c r="P12" i="56"/>
  <c r="P11" i="56"/>
  <c r="P7" i="56"/>
  <c r="N32" i="56"/>
  <c r="N31" i="56"/>
  <c r="N30" i="56"/>
  <c r="N26" i="56"/>
  <c r="N25" i="56"/>
  <c r="N24" i="56"/>
  <c r="N23" i="56"/>
  <c r="N22" i="56"/>
  <c r="N21" i="56"/>
  <c r="N20" i="56"/>
  <c r="N19" i="56"/>
  <c r="N18" i="56"/>
  <c r="N14" i="56"/>
  <c r="N13" i="56"/>
  <c r="N12" i="56"/>
  <c r="N11" i="56"/>
  <c r="N7" i="56"/>
  <c r="L32" i="56"/>
  <c r="L31" i="56"/>
  <c r="L30" i="56"/>
  <c r="L26" i="56"/>
  <c r="L25" i="56"/>
  <c r="L24" i="56"/>
  <c r="L23" i="56"/>
  <c r="L22" i="56"/>
  <c r="L21" i="56"/>
  <c r="L20" i="56"/>
  <c r="L19" i="56"/>
  <c r="L18" i="56"/>
  <c r="L14" i="56"/>
  <c r="L13" i="56"/>
  <c r="L12" i="56"/>
  <c r="L11" i="56"/>
  <c r="L7" i="56"/>
  <c r="J32" i="56"/>
  <c r="J31" i="56"/>
  <c r="J30" i="56"/>
  <c r="J26" i="56"/>
  <c r="J25" i="56"/>
  <c r="J24" i="56"/>
  <c r="J23" i="56"/>
  <c r="J22" i="56"/>
  <c r="J21" i="56"/>
  <c r="J20" i="56"/>
  <c r="J19" i="56"/>
  <c r="J18" i="56"/>
  <c r="J14" i="56"/>
  <c r="J13" i="56"/>
  <c r="J12" i="56"/>
  <c r="J11" i="56"/>
  <c r="J7" i="56"/>
  <c r="H32" i="56"/>
  <c r="H31" i="56"/>
  <c r="H30" i="56"/>
  <c r="H26" i="56"/>
  <c r="H25" i="56"/>
  <c r="H24" i="56"/>
  <c r="H23" i="56"/>
  <c r="H22" i="56"/>
  <c r="H21" i="56"/>
  <c r="H20" i="56"/>
  <c r="H19" i="56"/>
  <c r="H18" i="56"/>
  <c r="H14" i="56"/>
  <c r="H13" i="56"/>
  <c r="H12" i="56"/>
  <c r="H11" i="56"/>
  <c r="H7" i="56"/>
  <c r="F32" i="56"/>
  <c r="F31" i="56"/>
  <c r="F30" i="56"/>
  <c r="F26" i="56"/>
  <c r="F25" i="56"/>
  <c r="F24" i="56"/>
  <c r="F23" i="56"/>
  <c r="F22" i="56"/>
  <c r="F21" i="56"/>
  <c r="F20" i="56"/>
  <c r="F19" i="56"/>
  <c r="F18" i="56"/>
  <c r="F14" i="56"/>
  <c r="F13" i="56"/>
  <c r="F12" i="56"/>
  <c r="F11" i="56"/>
  <c r="F7" i="56"/>
  <c r="D32" i="56"/>
  <c r="D31" i="56"/>
  <c r="D30" i="56"/>
  <c r="D26" i="56"/>
  <c r="D25" i="56"/>
  <c r="D24" i="56"/>
  <c r="D23" i="56"/>
  <c r="D22" i="56"/>
  <c r="D21" i="56"/>
  <c r="D20" i="56"/>
  <c r="D19" i="56"/>
  <c r="D18" i="56"/>
  <c r="D14" i="56"/>
  <c r="D13" i="56"/>
  <c r="D12" i="56"/>
  <c r="D11" i="56"/>
  <c r="D7" i="56"/>
  <c r="H32" i="69"/>
  <c r="F32" i="69"/>
  <c r="D32" i="69"/>
  <c r="H31" i="69"/>
  <c r="F31" i="69"/>
  <c r="D31" i="69"/>
  <c r="H30" i="69"/>
  <c r="F30" i="69"/>
  <c r="D30" i="69"/>
  <c r="H26" i="69"/>
  <c r="F26" i="69"/>
  <c r="D26" i="69"/>
  <c r="H25" i="69"/>
  <c r="F25" i="69"/>
  <c r="D25" i="69"/>
  <c r="H24" i="69"/>
  <c r="F24" i="69"/>
  <c r="D24" i="69"/>
  <c r="H23" i="69"/>
  <c r="F23" i="69"/>
  <c r="D23" i="69"/>
  <c r="H22" i="69"/>
  <c r="F22" i="69"/>
  <c r="D22" i="69"/>
  <c r="H21" i="69"/>
  <c r="F21" i="69"/>
  <c r="D21" i="69"/>
  <c r="H20" i="69"/>
  <c r="F20" i="69"/>
  <c r="D20" i="69"/>
  <c r="H19" i="69"/>
  <c r="F19" i="69"/>
  <c r="D19" i="69"/>
  <c r="H18" i="69"/>
  <c r="F18" i="69"/>
  <c r="D18" i="69"/>
  <c r="H14" i="69"/>
  <c r="F14" i="69"/>
  <c r="D14" i="69"/>
  <c r="H13" i="69"/>
  <c r="F13" i="69"/>
  <c r="D13" i="69"/>
  <c r="H12" i="69"/>
  <c r="F12" i="69"/>
  <c r="D12" i="69"/>
  <c r="H11" i="69"/>
  <c r="F11" i="69"/>
  <c r="D11" i="69"/>
  <c r="H7" i="69"/>
  <c r="F7" i="69"/>
  <c r="D7" i="69"/>
  <c r="J32" i="54"/>
  <c r="J31" i="54"/>
  <c r="J30" i="54"/>
  <c r="J26" i="54"/>
  <c r="J25" i="54"/>
  <c r="J24" i="54"/>
  <c r="J23" i="54"/>
  <c r="J22" i="54"/>
  <c r="J21" i="54"/>
  <c r="J20" i="54"/>
  <c r="J19" i="54"/>
  <c r="J18" i="54"/>
  <c r="J14" i="54"/>
  <c r="J13" i="54"/>
  <c r="J12" i="54"/>
  <c r="J11" i="54"/>
  <c r="J7" i="54"/>
  <c r="H32" i="54"/>
  <c r="H31" i="54"/>
  <c r="H30" i="54"/>
  <c r="H26" i="54"/>
  <c r="H25" i="54"/>
  <c r="H24" i="54"/>
  <c r="H23" i="54"/>
  <c r="H22" i="54"/>
  <c r="H21" i="54"/>
  <c r="H20" i="54"/>
  <c r="H19" i="54"/>
  <c r="H18" i="54"/>
  <c r="H14" i="54"/>
  <c r="H13" i="54"/>
  <c r="H12" i="54"/>
  <c r="H11" i="54"/>
  <c r="H7" i="54"/>
  <c r="F32" i="54"/>
  <c r="F31" i="54"/>
  <c r="F30" i="54"/>
  <c r="F26" i="54"/>
  <c r="F25" i="54"/>
  <c r="F24" i="54"/>
  <c r="F23" i="54"/>
  <c r="F22" i="54"/>
  <c r="F21" i="54"/>
  <c r="F20" i="54"/>
  <c r="F19" i="54"/>
  <c r="F18" i="54"/>
  <c r="F14" i="54"/>
  <c r="F13" i="54"/>
  <c r="F12" i="54"/>
  <c r="F11" i="54"/>
  <c r="F7" i="54"/>
  <c r="D32" i="54"/>
  <c r="D31" i="54"/>
  <c r="D30" i="54"/>
  <c r="D26" i="54"/>
  <c r="D25" i="54"/>
  <c r="D24" i="54"/>
  <c r="D23" i="54"/>
  <c r="D22" i="54"/>
  <c r="D21" i="54"/>
  <c r="D20" i="54"/>
  <c r="D19" i="54"/>
  <c r="D18" i="54"/>
  <c r="D14" i="54"/>
  <c r="D13" i="54"/>
  <c r="D12" i="54"/>
  <c r="D11" i="54"/>
  <c r="D7" i="54"/>
  <c r="L32" i="53"/>
  <c r="L31" i="53"/>
  <c r="L30" i="53"/>
  <c r="L26" i="53"/>
  <c r="L25" i="53"/>
  <c r="L24" i="53"/>
  <c r="L23" i="53"/>
  <c r="L22" i="53"/>
  <c r="L21" i="53"/>
  <c r="L20" i="53"/>
  <c r="L19" i="53"/>
  <c r="L18" i="53"/>
  <c r="L14" i="53"/>
  <c r="L13" i="53"/>
  <c r="L12" i="53"/>
  <c r="L11" i="53"/>
  <c r="L7" i="53"/>
  <c r="J32" i="53"/>
  <c r="J31" i="53"/>
  <c r="J30" i="53"/>
  <c r="J26" i="53"/>
  <c r="J25" i="53"/>
  <c r="J24" i="53"/>
  <c r="J23" i="53"/>
  <c r="J22" i="53"/>
  <c r="J21" i="53"/>
  <c r="J20" i="53"/>
  <c r="J19" i="53"/>
  <c r="J18" i="53"/>
  <c r="J14" i="53"/>
  <c r="J13" i="53"/>
  <c r="J12" i="53"/>
  <c r="J11" i="53"/>
  <c r="J7" i="53"/>
  <c r="H32" i="53"/>
  <c r="H31" i="53"/>
  <c r="H30" i="53"/>
  <c r="H26" i="53"/>
  <c r="H25" i="53"/>
  <c r="H24" i="53"/>
  <c r="H23" i="53"/>
  <c r="H22" i="53"/>
  <c r="H21" i="53"/>
  <c r="H20" i="53"/>
  <c r="H19" i="53"/>
  <c r="H18" i="53"/>
  <c r="H14" i="53"/>
  <c r="H13" i="53"/>
  <c r="H12" i="53"/>
  <c r="H11" i="53"/>
  <c r="H7" i="53"/>
  <c r="D32" i="53"/>
  <c r="D31" i="53"/>
  <c r="D30" i="53"/>
  <c r="D26" i="53"/>
  <c r="D25" i="53"/>
  <c r="D24" i="53"/>
  <c r="D23" i="53"/>
  <c r="D22" i="53"/>
  <c r="D21" i="53"/>
  <c r="D20" i="53"/>
  <c r="D19" i="53"/>
  <c r="D18" i="53"/>
  <c r="D14" i="53"/>
  <c r="D13" i="53"/>
  <c r="D12" i="53"/>
  <c r="D11" i="53"/>
  <c r="D7" i="53"/>
  <c r="R32" i="52"/>
  <c r="R31" i="52"/>
  <c r="R30" i="52"/>
  <c r="R26" i="52"/>
  <c r="R25" i="52"/>
  <c r="R24" i="52"/>
  <c r="R23" i="52"/>
  <c r="R22" i="52"/>
  <c r="R21" i="52"/>
  <c r="R20" i="52"/>
  <c r="R19" i="52"/>
  <c r="R18" i="52"/>
  <c r="R14" i="52"/>
  <c r="R13" i="52"/>
  <c r="R12" i="52"/>
  <c r="R11" i="52"/>
  <c r="R7" i="52"/>
  <c r="P32" i="52"/>
  <c r="P31" i="52"/>
  <c r="P30" i="52"/>
  <c r="P26" i="52"/>
  <c r="P25" i="52"/>
  <c r="P24" i="52"/>
  <c r="P23" i="52"/>
  <c r="P22" i="52"/>
  <c r="P21" i="52"/>
  <c r="P20" i="52"/>
  <c r="P19" i="52"/>
  <c r="P18" i="52"/>
  <c r="P14" i="52"/>
  <c r="P13" i="52"/>
  <c r="P12" i="52"/>
  <c r="P11" i="52"/>
  <c r="P7" i="52"/>
  <c r="N32" i="52"/>
  <c r="N31" i="52"/>
  <c r="N30" i="52"/>
  <c r="N26" i="52"/>
  <c r="N25" i="52"/>
  <c r="N24" i="52"/>
  <c r="N23" i="52"/>
  <c r="N22" i="52"/>
  <c r="N21" i="52"/>
  <c r="N20" i="52"/>
  <c r="N19" i="52"/>
  <c r="N18" i="52"/>
  <c r="N14" i="52"/>
  <c r="N13" i="52"/>
  <c r="N12" i="52"/>
  <c r="N11" i="52"/>
  <c r="N7" i="52"/>
  <c r="L32" i="52"/>
  <c r="L31" i="52"/>
  <c r="L30" i="52"/>
  <c r="L26" i="52"/>
  <c r="L25" i="52"/>
  <c r="L24" i="52"/>
  <c r="L23" i="52"/>
  <c r="L22" i="52"/>
  <c r="L21" i="52"/>
  <c r="L20" i="52"/>
  <c r="L19" i="52"/>
  <c r="L18" i="52"/>
  <c r="L14" i="52"/>
  <c r="L13" i="52"/>
  <c r="L12" i="52"/>
  <c r="L11" i="52"/>
  <c r="L7" i="52"/>
  <c r="J32" i="52"/>
  <c r="J31" i="52"/>
  <c r="J30" i="52"/>
  <c r="J26" i="52"/>
  <c r="J25" i="52"/>
  <c r="J24" i="52"/>
  <c r="J23" i="52"/>
  <c r="J22" i="52"/>
  <c r="J21" i="52"/>
  <c r="J20" i="52"/>
  <c r="J19" i="52"/>
  <c r="J18" i="52"/>
  <c r="J14" i="52"/>
  <c r="J13" i="52"/>
  <c r="J12" i="52"/>
  <c r="J11" i="52"/>
  <c r="J7" i="52"/>
  <c r="H32" i="52"/>
  <c r="H31" i="52"/>
  <c r="H30" i="52"/>
  <c r="H26" i="52"/>
  <c r="H25" i="52"/>
  <c r="H24" i="52"/>
  <c r="H23" i="52"/>
  <c r="H22" i="52"/>
  <c r="H21" i="52"/>
  <c r="H20" i="52"/>
  <c r="H19" i="52"/>
  <c r="H18" i="52"/>
  <c r="H14" i="52"/>
  <c r="H13" i="52"/>
  <c r="H12" i="52"/>
  <c r="H11" i="52"/>
  <c r="H7" i="52"/>
  <c r="F32" i="52"/>
  <c r="F31" i="52"/>
  <c r="F30" i="52"/>
  <c r="F26" i="52"/>
  <c r="F25" i="52"/>
  <c r="F24" i="52"/>
  <c r="F23" i="52"/>
  <c r="F22" i="52"/>
  <c r="F21" i="52"/>
  <c r="F20" i="52"/>
  <c r="F19" i="52"/>
  <c r="F18" i="52"/>
  <c r="F14" i="52"/>
  <c r="F13" i="52"/>
  <c r="F12" i="52"/>
  <c r="F11" i="52"/>
  <c r="F7" i="52"/>
  <c r="D32" i="52"/>
  <c r="D31" i="52"/>
  <c r="D30" i="52"/>
  <c r="D26" i="52"/>
  <c r="D25" i="52"/>
  <c r="D24" i="52"/>
  <c r="D23" i="52"/>
  <c r="D22" i="52"/>
  <c r="D21" i="52"/>
  <c r="D20" i="52"/>
  <c r="D19" i="52"/>
  <c r="D18" i="52"/>
  <c r="D14" i="52"/>
  <c r="D13" i="52"/>
  <c r="D12" i="52"/>
  <c r="D11" i="52"/>
  <c r="D7" i="52"/>
  <c r="P32" i="51"/>
  <c r="P31" i="51"/>
  <c r="P30" i="51"/>
  <c r="P26" i="51"/>
  <c r="P25" i="51"/>
  <c r="P24" i="51"/>
  <c r="P23" i="51"/>
  <c r="P22" i="51"/>
  <c r="P21" i="51"/>
  <c r="P20" i="51"/>
  <c r="P19" i="51"/>
  <c r="P18" i="51"/>
  <c r="P14" i="51"/>
  <c r="P13" i="51"/>
  <c r="P12" i="51"/>
  <c r="P11" i="51"/>
  <c r="P7" i="51"/>
  <c r="N32" i="51"/>
  <c r="N31" i="51"/>
  <c r="N30" i="51"/>
  <c r="N26" i="51"/>
  <c r="N25" i="51"/>
  <c r="N24" i="51"/>
  <c r="N23" i="51"/>
  <c r="N22" i="51"/>
  <c r="N21" i="51"/>
  <c r="N20" i="51"/>
  <c r="N19" i="51"/>
  <c r="N18" i="51"/>
  <c r="N14" i="51"/>
  <c r="N13" i="51"/>
  <c r="N12" i="51"/>
  <c r="N11" i="51"/>
  <c r="N7" i="51"/>
  <c r="L32" i="51"/>
  <c r="L31" i="51"/>
  <c r="L30" i="51"/>
  <c r="L26" i="51"/>
  <c r="L25" i="51"/>
  <c r="L24" i="51"/>
  <c r="L23" i="51"/>
  <c r="L22" i="51"/>
  <c r="L21" i="51"/>
  <c r="L20" i="51"/>
  <c r="L19" i="51"/>
  <c r="L18" i="51"/>
  <c r="L14" i="51"/>
  <c r="L13" i="51"/>
  <c r="L12" i="51"/>
  <c r="L11" i="51"/>
  <c r="L7" i="51"/>
  <c r="J32" i="51"/>
  <c r="J31" i="51"/>
  <c r="J30" i="51"/>
  <c r="J26" i="51"/>
  <c r="J25" i="51"/>
  <c r="J24" i="51"/>
  <c r="J23" i="51"/>
  <c r="J22" i="51"/>
  <c r="J21" i="51"/>
  <c r="J20" i="51"/>
  <c r="J19" i="51"/>
  <c r="J18" i="51"/>
  <c r="J14" i="51"/>
  <c r="J13" i="51"/>
  <c r="J12" i="51"/>
  <c r="J11" i="51"/>
  <c r="J7" i="51"/>
  <c r="H32" i="51"/>
  <c r="H31" i="51"/>
  <c r="H30" i="51"/>
  <c r="H26" i="51"/>
  <c r="H25" i="51"/>
  <c r="H24" i="51"/>
  <c r="H23" i="51"/>
  <c r="H22" i="51"/>
  <c r="H21" i="51"/>
  <c r="H20" i="51"/>
  <c r="H19" i="51"/>
  <c r="H18" i="51"/>
  <c r="H14" i="51"/>
  <c r="H13" i="51"/>
  <c r="H12" i="51"/>
  <c r="H11" i="51"/>
  <c r="H7" i="51"/>
  <c r="F32" i="51"/>
  <c r="F31" i="51"/>
  <c r="F30" i="51"/>
  <c r="F26" i="51"/>
  <c r="F25" i="51"/>
  <c r="F24" i="51"/>
  <c r="F23" i="51"/>
  <c r="F22" i="51"/>
  <c r="F21" i="51"/>
  <c r="F20" i="51"/>
  <c r="F19" i="51"/>
  <c r="F18" i="51"/>
  <c r="F14" i="51"/>
  <c r="F13" i="51"/>
  <c r="F12" i="51"/>
  <c r="F11" i="51"/>
  <c r="F7" i="51"/>
  <c r="D32" i="51"/>
  <c r="D31" i="51"/>
  <c r="D30" i="51"/>
  <c r="D26" i="51"/>
  <c r="D25" i="51"/>
  <c r="D24" i="51"/>
  <c r="D23" i="51"/>
  <c r="D22" i="51"/>
  <c r="D21" i="51"/>
  <c r="D19" i="51"/>
  <c r="D18" i="51"/>
  <c r="D14" i="51"/>
  <c r="D13" i="51"/>
  <c r="D12" i="51"/>
  <c r="D11" i="51"/>
  <c r="D7" i="51"/>
  <c r="H32" i="65"/>
  <c r="H31" i="65"/>
  <c r="H30" i="65"/>
  <c r="H26" i="65"/>
  <c r="H25" i="65"/>
  <c r="H24" i="65"/>
  <c r="H23" i="65"/>
  <c r="H22" i="65"/>
  <c r="H21" i="65"/>
  <c r="H20" i="65"/>
  <c r="H19" i="65"/>
  <c r="H18" i="65"/>
  <c r="H14" i="65"/>
  <c r="H13" i="65"/>
  <c r="H12" i="65"/>
  <c r="H11" i="65"/>
  <c r="H7" i="65"/>
  <c r="F32" i="65"/>
  <c r="F31" i="65"/>
  <c r="F30" i="65"/>
  <c r="F26" i="65"/>
  <c r="F25" i="65"/>
  <c r="F24" i="65"/>
  <c r="F23" i="65"/>
  <c r="F22" i="65"/>
  <c r="F21" i="65"/>
  <c r="F20" i="65"/>
  <c r="F19" i="65"/>
  <c r="F18" i="65"/>
  <c r="F14" i="65"/>
  <c r="F13" i="65"/>
  <c r="F12" i="65"/>
  <c r="F11" i="65"/>
  <c r="F7" i="65"/>
  <c r="D32" i="65"/>
  <c r="D31" i="65"/>
  <c r="D30" i="65"/>
  <c r="D26" i="65"/>
  <c r="D25" i="65"/>
  <c r="D24" i="65"/>
  <c r="D23" i="65"/>
  <c r="D22" i="65"/>
  <c r="D21" i="65"/>
  <c r="D20" i="65"/>
  <c r="D19" i="65"/>
  <c r="D18" i="65"/>
  <c r="D14" i="65"/>
  <c r="D13" i="65"/>
  <c r="D12" i="65"/>
  <c r="D11" i="65"/>
  <c r="D7" i="65"/>
  <c r="H32" i="50"/>
  <c r="H31" i="50"/>
  <c r="H30" i="50"/>
  <c r="H26" i="50"/>
  <c r="H25" i="50"/>
  <c r="H24" i="50"/>
  <c r="H23" i="50"/>
  <c r="H22" i="50"/>
  <c r="H21" i="50"/>
  <c r="H20" i="50"/>
  <c r="H19" i="50"/>
  <c r="H18" i="50"/>
  <c r="H14" i="50"/>
  <c r="H13" i="50"/>
  <c r="H12" i="50"/>
  <c r="H11" i="50"/>
  <c r="H7" i="50"/>
  <c r="F32" i="50"/>
  <c r="F31" i="50"/>
  <c r="F30" i="50"/>
  <c r="F26" i="50"/>
  <c r="F25" i="50"/>
  <c r="F24" i="50"/>
  <c r="F23" i="50"/>
  <c r="F22" i="50"/>
  <c r="F21" i="50"/>
  <c r="F20" i="50"/>
  <c r="F19" i="50"/>
  <c r="F18" i="50"/>
  <c r="F14" i="50"/>
  <c r="F13" i="50"/>
  <c r="F12" i="50"/>
  <c r="F11" i="50"/>
  <c r="F7" i="50"/>
  <c r="D11" i="50"/>
  <c r="D12" i="50"/>
  <c r="D13" i="50"/>
  <c r="D14" i="50"/>
  <c r="D18" i="50"/>
  <c r="D19" i="50"/>
  <c r="D20" i="50"/>
  <c r="D21" i="50"/>
  <c r="D22" i="50"/>
  <c r="D23" i="50"/>
  <c r="D24" i="50"/>
  <c r="D25" i="50"/>
  <c r="D26" i="50"/>
  <c r="D30" i="50"/>
  <c r="D31" i="50"/>
  <c r="D32" i="50"/>
  <c r="D7" i="50"/>
</calcChain>
</file>

<file path=xl/comments1.xml><?xml version="1.0" encoding="utf-8"?>
<comments xmlns="http://schemas.openxmlformats.org/spreadsheetml/2006/main">
  <authors>
    <author>Author</author>
  </authors>
  <commentList>
    <comment ref="C26" authorId="0" shapeId="0">
      <text>
        <r>
          <rPr>
            <b/>
            <sz val="9"/>
            <color indexed="81"/>
            <rFont val="Tahoma"/>
            <family val="2"/>
          </rPr>
          <t>Author:</t>
        </r>
        <r>
          <rPr>
            <sz val="9"/>
            <color indexed="81"/>
            <rFont val="Tahoma"/>
            <family val="2"/>
          </rPr>
          <t xml:space="preserve">
Includes both large-value and retail payments</t>
        </r>
      </text>
    </comment>
  </commentList>
</comments>
</file>

<file path=xl/sharedStrings.xml><?xml version="1.0" encoding="utf-8"?>
<sst xmlns="http://schemas.openxmlformats.org/spreadsheetml/2006/main" count="1025" uniqueCount="356">
  <si>
    <t>Jordan</t>
  </si>
  <si>
    <t>Croatia</t>
  </si>
  <si>
    <t>Hungary</t>
  </si>
  <si>
    <t>Moldova</t>
  </si>
  <si>
    <t>New Zealand</t>
  </si>
  <si>
    <t>Portugal</t>
  </si>
  <si>
    <t>Slovenia</t>
  </si>
  <si>
    <t>Colombia</t>
  </si>
  <si>
    <t>Finland</t>
  </si>
  <si>
    <t>Georgia</t>
  </si>
  <si>
    <t>Malta</t>
  </si>
  <si>
    <t>United States</t>
  </si>
  <si>
    <t>Mongolia</t>
  </si>
  <si>
    <t>Spain</t>
  </si>
  <si>
    <t>Sri Lanka</t>
  </si>
  <si>
    <t>Namibia</t>
  </si>
  <si>
    <t>Singapore</t>
  </si>
  <si>
    <t>Switzerland</t>
  </si>
  <si>
    <t>Malawi</t>
  </si>
  <si>
    <t>Thailand</t>
  </si>
  <si>
    <t>Estonia</t>
  </si>
  <si>
    <t>Morocco</t>
  </si>
  <si>
    <t>Luxembourg</t>
  </si>
  <si>
    <t>United Kingdom</t>
  </si>
  <si>
    <t>Australia</t>
  </si>
  <si>
    <t>Albania</t>
  </si>
  <si>
    <t>Pakistan</t>
  </si>
  <si>
    <t>Vietnam</t>
  </si>
  <si>
    <t>Angola</t>
  </si>
  <si>
    <t>India</t>
  </si>
  <si>
    <t>Zambia</t>
  </si>
  <si>
    <t>France</t>
  </si>
  <si>
    <t>Azerbaijan</t>
  </si>
  <si>
    <t>Denmark</t>
  </si>
  <si>
    <t>Swaziland</t>
  </si>
  <si>
    <t>Norway</t>
  </si>
  <si>
    <t>Sweden</t>
  </si>
  <si>
    <t>China</t>
  </si>
  <si>
    <t>Saudi Arabia</t>
  </si>
  <si>
    <t>Kazakhstan</t>
  </si>
  <si>
    <t>Operator makes no charges</t>
  </si>
  <si>
    <t>Charges are applied with no particular relation to cost recovery</t>
  </si>
  <si>
    <t>The pricing policy aims at partial recovery of the operational cost of the system</t>
  </si>
  <si>
    <t>The pricing policy aims at full recovery of the operational cost of the system</t>
  </si>
  <si>
    <t>The pricing policy aims at recovering all costs (operational plus investment) in full</t>
  </si>
  <si>
    <t>The pricing policy aims at recovering all costs in full plus profits/opportunity cost</t>
  </si>
  <si>
    <t>#</t>
  </si>
  <si>
    <t>%</t>
  </si>
  <si>
    <t>By Income</t>
  </si>
  <si>
    <t>By region</t>
  </si>
  <si>
    <t>By Population Size</t>
  </si>
  <si>
    <t>Euro area countries (1)</t>
  </si>
  <si>
    <t>Countries</t>
  </si>
  <si>
    <t>Opening balances and funds received from other participants during the day</t>
  </si>
  <si>
    <t>Lines of credit between banks</t>
  </si>
  <si>
    <t>Suitable collateral  is required in all cases</t>
  </si>
  <si>
    <t>Collateral is required in all cases, but collateral does not always have suitable quality</t>
  </si>
  <si>
    <t>There are limits to the amount of current account overdrafts/credit, but no collateralization is required</t>
  </si>
  <si>
    <t>There are no limits or collateralization requirements for account overdrafts/credit</t>
  </si>
  <si>
    <t xml:space="preserve">Participants can use all their reserve requirements balance during the day </t>
  </si>
  <si>
    <t>The RTGS operator allows uncollateralized current account overdrafts</t>
  </si>
  <si>
    <t>The RTGS operator allows collateralized current account overdrafts</t>
  </si>
  <si>
    <t>The RTGS operator allows collateralized credit (loan or repo)</t>
  </si>
  <si>
    <t>Upper-middle Income (33)</t>
  </si>
  <si>
    <t>&gt;5 million, &lt;30 million (39)</t>
  </si>
  <si>
    <t>Other</t>
  </si>
  <si>
    <t>RTGS systems</t>
  </si>
  <si>
    <t>Costa Rica</t>
  </si>
  <si>
    <t>Tanzania</t>
  </si>
  <si>
    <t>SWIFT international network</t>
  </si>
  <si>
    <t xml:space="preserve"> SWIFT closed users’ group</t>
  </si>
  <si>
    <t xml:space="preserve"> Proprietary telecommunications network</t>
  </si>
  <si>
    <t>Other electronics means</t>
  </si>
  <si>
    <t>Other paper means</t>
  </si>
  <si>
    <t>South Asia (5)</t>
  </si>
  <si>
    <t>&gt;30 million (35)</t>
  </si>
  <si>
    <t>Cheque clearinghouse</t>
  </si>
  <si>
    <t>Real-time gross settlement system</t>
  </si>
  <si>
    <t xml:space="preserve"> The pricing policy aims at full recovery of the operational cost of the system plus partial recovery of the investment costs</t>
  </si>
  <si>
    <t>RTGS systems that extend credit</t>
  </si>
  <si>
    <t>Participants can use a part of their reserve requirements during the day</t>
  </si>
  <si>
    <t>Other sources of liquidity during the day</t>
  </si>
  <si>
    <t>The RTGS operator liquidates the collateral immediately thereafter</t>
  </si>
  <si>
    <t>The RTGS operator transforms the intraday credit into overnight at market rates</t>
  </si>
  <si>
    <t>The RTGS operator transforms the intraday credit into overnight at penalty rates</t>
  </si>
  <si>
    <t xml:space="preserve">RTGS systems with centralized queuing facilities </t>
  </si>
  <si>
    <t>A first in, first out (FIFO) resolution algorithm is used</t>
  </si>
  <si>
    <t>Bilateral offsetting only is used as resolution algorithm</t>
  </si>
  <si>
    <t>Multilateral offsetting only is used as resolution algorithm</t>
  </si>
  <si>
    <t>Both bilateral and multilateral offsetting is used</t>
  </si>
  <si>
    <t>The offsetting mechanism is triggered automatically every certain period of time</t>
  </si>
  <si>
    <t>The offsetting mechanism is triggered automatically by other, non-time-related parameters such as accumulated volumes pending settlement or other measures</t>
  </si>
  <si>
    <t>The offsetting mechanism can be triggered manually by the RTGS operator at any time</t>
  </si>
  <si>
    <t>Participants can set priorities to their payment orders</t>
  </si>
  <si>
    <t>Participants can change the priorities to their payment orders once these orders are in a queue waiting to be settled</t>
  </si>
  <si>
    <t>The pricing policy used to incentivize the smooth flow of payment orders through the system</t>
  </si>
  <si>
    <t>The roles and responsibilities for addressing operational risk are explicitly defined by the Board (or equivalent) of the organization operating the RTGS system</t>
  </si>
  <si>
    <t>The operational risk-management framework has been endorsed by the Board (or equivalent)</t>
  </si>
  <si>
    <t>The overall operational risk management framework is periodically reviewed and tested</t>
  </si>
  <si>
    <t>Routine procedures are in place for periodical data back-ups</t>
  </si>
  <si>
    <t>Tapes and other storage media are kept in sites other than the main processing site</t>
  </si>
  <si>
    <t>Back-up servers have been deployed at the main processing site</t>
  </si>
  <si>
    <t>A fully equipped alternate processing site exists</t>
  </si>
  <si>
    <t>The RTGS operator has a documented, formal business continuity plan</t>
  </si>
  <si>
    <t>Business continuity arrangements include procedures for crisis management and information dissemination</t>
  </si>
  <si>
    <t>Business continuity arrangements are regularly reviewed and tested</t>
  </si>
  <si>
    <t>The RTGS operator coordinates business continuity arrangements with interdependent financial market infrastructures (FMIs)</t>
  </si>
  <si>
    <t>A specific RTGS users’ group is in place</t>
  </si>
  <si>
    <t>Brazil (STR)</t>
  </si>
  <si>
    <t>Germany</t>
  </si>
  <si>
    <t>Fiji</t>
  </si>
  <si>
    <t>Botswana</t>
  </si>
  <si>
    <t>Philippines</t>
  </si>
  <si>
    <t>Montenegro</t>
  </si>
  <si>
    <t>Zimbabwe</t>
  </si>
  <si>
    <t>Turkey</t>
  </si>
  <si>
    <t>Serbia</t>
  </si>
  <si>
    <t>Total value settled (in USD million)</t>
  </si>
  <si>
    <t>Lower Income (8)</t>
  </si>
  <si>
    <t>TABLE II.1(a) SYSTEMS USED FOR LARGE-VALUE FUNDS TRANSFERS</t>
  </si>
  <si>
    <t>TABLE II.1(b) MAIN SYSTEMS USED FOR LARGE-VALUE FUNDS TRANSFERS (&gt;50% IN VOLUMES)</t>
  </si>
  <si>
    <t>TABLE II.4 PRIMARY MEANS THROUGH WHICH PAYMENT ORDERS ARE SENT TO THE RTGS SYSTEM</t>
  </si>
  <si>
    <t>TABLE II.7(a)  OPERATOR'S MANAGEMENT OF CREDIT RISK EXPOSURE</t>
  </si>
  <si>
    <t>TABLE II.7(b) NON-REPAYMENT OF INTRADAY LIQUIDITY AT THE END OF THE OPERATIONAL DAY</t>
  </si>
  <si>
    <t>II.8(a) QUEUING RESOLUTION MECHANISMS IN THE RTGS SYSTEM</t>
  </si>
  <si>
    <t>TABLE II.9: RESILIENCE AND BUSINESS CONTINUITY</t>
  </si>
  <si>
    <t>TABLE II.10 RTGS USERS' GROUP</t>
  </si>
  <si>
    <t>SYSTEMS USED FOR LARGE-VALUE FUNDS TRANSFERS</t>
  </si>
  <si>
    <t xml:space="preserve">TABLE II.1(a) </t>
  </si>
  <si>
    <t xml:space="preserve">TABLE II.1(b) </t>
  </si>
  <si>
    <t>MAIN SYSTEMS USED FOR LARGE-VALUE FUNDS TRANSFERS (&gt;50% IN VOLUMES)</t>
  </si>
  <si>
    <t>PRIMARY MEANS THROUGH WHICH PAYMENT ORDERS ARE SENT TO THE RTGS SYSTEM</t>
  </si>
  <si>
    <t xml:space="preserve">TABLE II.4 </t>
  </si>
  <si>
    <t xml:space="preserve">TABLE II.5 </t>
  </si>
  <si>
    <t>TABLE II.6 SOURCES OF LIQUIDITY IN THE RTGS SYSTEM</t>
  </si>
  <si>
    <t>SOURCES OF LIQUIDITY IN THE RTGS SYSTEM</t>
  </si>
  <si>
    <t xml:space="preserve">TABLE II.6 </t>
  </si>
  <si>
    <t>OPERATOR'S MANAGEMENT OF CREDIT RISK EXPOSURE</t>
  </si>
  <si>
    <t xml:space="preserve">TABLE II.7(a)  </t>
  </si>
  <si>
    <t>NON-REPAYMENT OF INTRADAY LIQUIDITY AT THE END OF THE OPERATIONAL DAY</t>
  </si>
  <si>
    <t xml:space="preserve">TABLE II.7(b) </t>
  </si>
  <si>
    <t>QUEUING RESOLUTION MECHANISMS IN THE RTGS SYSTEM</t>
  </si>
  <si>
    <t xml:space="preserve">TABLE II.8(b) </t>
  </si>
  <si>
    <t>RESILIENCE AND BUSINESS CONTINUITY</t>
  </si>
  <si>
    <t>TABLE II.9</t>
  </si>
  <si>
    <t>RTGS USERS' GROUP</t>
  </si>
  <si>
    <t xml:space="preserve">TABLE II.10 </t>
  </si>
  <si>
    <t>Contents</t>
  </si>
  <si>
    <t>Sheet</t>
  </si>
  <si>
    <t xml:space="preserve">TABLE II.8(a) </t>
  </si>
  <si>
    <t>TABLE II.3</t>
  </si>
  <si>
    <t>TABLE II.2</t>
  </si>
  <si>
    <t>Number of countries using a RTGS system</t>
  </si>
  <si>
    <t>Systems owned by central bank authorities</t>
  </si>
  <si>
    <t xml:space="preserve">Systems operated by central bank authorities </t>
  </si>
  <si>
    <t>The central bank  is the settlement agent</t>
  </si>
  <si>
    <t>Systems that process payments in foreign currencies</t>
  </si>
  <si>
    <t>TABLE II.2: RTGS SYSTEM OWNERSHIP AND OPERATION</t>
  </si>
  <si>
    <t>RTGS OWNERSHIP AND OPERATION</t>
  </si>
  <si>
    <t>Other EU members (0)</t>
  </si>
  <si>
    <t>Other developed countries (3)</t>
  </si>
  <si>
    <t>TABLE II.5 RTGS SYSTEM PRICING AND CHARGES</t>
  </si>
  <si>
    <t>RTGS SYSTEM PRICING AND CHARGES</t>
  </si>
  <si>
    <t>TABLE II.8(b) PRICING POLICY TO INCENTIVIZE THE SMOOTH FLOW OF PAYMENT ORDERS</t>
  </si>
  <si>
    <t>RTGS PRICING POLICY TO INCENTIVIZE THE SMOOTH FLOW OF PAYMENT ORDERS</t>
  </si>
  <si>
    <r>
      <rPr>
        <b/>
        <sz val="10"/>
        <rFont val="Arial"/>
        <family val="2"/>
      </rPr>
      <t>Worldwide Total</t>
    </r>
    <r>
      <rPr>
        <sz val="10"/>
        <rFont val="Arial"/>
        <family val="2"/>
      </rPr>
      <t xml:space="preserve"> (113)</t>
    </r>
  </si>
  <si>
    <t>High Income (43)</t>
  </si>
  <si>
    <t>Lower-Middle Income (29)</t>
  </si>
  <si>
    <t>East Asia and the Pacific (14)</t>
  </si>
  <si>
    <t>Europe and Central Asia (11)</t>
  </si>
  <si>
    <t>Latin America and the Caribbean (18)</t>
  </si>
  <si>
    <t xml:space="preserve">Middle East and North Africa (9) </t>
  </si>
  <si>
    <t>South Asia (6)</t>
  </si>
  <si>
    <t>Sub-Saharan Africa (19)</t>
  </si>
  <si>
    <t>Euro area countries (18)</t>
  </si>
  <si>
    <t>Other EU members (8)</t>
  </si>
  <si>
    <t xml:space="preserve">Other developed countries (10) </t>
  </si>
  <si>
    <t>5 millions or less (39)</t>
  </si>
  <si>
    <t>Low Income (6)</t>
  </si>
  <si>
    <t xml:space="preserve">Middle East and North Africa (8) </t>
  </si>
  <si>
    <t>Other developed countries (10)</t>
  </si>
  <si>
    <t>High Income (26)</t>
  </si>
  <si>
    <t>Upper-middle Income (27)</t>
  </si>
  <si>
    <t>Lower-Middle Income (20)</t>
  </si>
  <si>
    <t>Lower Income (3)</t>
  </si>
  <si>
    <t>East Asia and the Pacific (13)</t>
  </si>
  <si>
    <t>Europe and Central Asia (8)</t>
  </si>
  <si>
    <t>Latin America and the Caribbean (13)</t>
  </si>
  <si>
    <t>Middle East and North Africa (8)</t>
  </si>
  <si>
    <t>Sub-Saharan Africa (11)</t>
  </si>
  <si>
    <t>&gt;5 million, &lt;30 million (30)</t>
  </si>
  <si>
    <t>5 millions or less (18)</t>
  </si>
  <si>
    <t>The payment order is rejected immediately</t>
  </si>
  <si>
    <t>The payment order goes into a queue for later processings</t>
  </si>
  <si>
    <t>TABLE II.7(c) MECHANISM APPLICABLE IN CASE OF LACK OF BALANCE</t>
  </si>
  <si>
    <t>Lower-Middle Income (16)</t>
  </si>
  <si>
    <t>Lower Income (5)</t>
  </si>
  <si>
    <t>East Asia and the Pacific (12)</t>
  </si>
  <si>
    <t>Europe and Central Asia (7)</t>
  </si>
  <si>
    <t>Latin America and the Caribbean (11)</t>
  </si>
  <si>
    <t>Middle East and North Africa (6)</t>
  </si>
  <si>
    <t xml:space="preserve">Other developed countries (7) </t>
  </si>
  <si>
    <t>5 millions or less (14)</t>
  </si>
  <si>
    <t>TABLE II.8(c) REAL-TIME INFORMATION ON SETTLEMENT BALANCES</t>
  </si>
  <si>
    <t>A third site also exists</t>
  </si>
  <si>
    <t xml:space="preserve"> The system is dependent on another system for final settlement</t>
  </si>
  <si>
    <t>The CSD-SSS and RTGS are integrated into the same platform</t>
  </si>
  <si>
    <t>The CSD-SSS and RTGS are not integrated into the same platform, but the CSD-SSS is operated by RTGS operator</t>
  </si>
  <si>
    <t>The CSD-SSS is operated by a third party</t>
  </si>
  <si>
    <t>TABLE II.11: DEPENDENCIES APPLICABLE TO THE RTGS SYSTEM</t>
  </si>
  <si>
    <t>No access allowed</t>
  </si>
  <si>
    <t>Direct access to a settlement account and central bank credit</t>
  </si>
  <si>
    <t>Direct access to a settlement account but not to credit</t>
  </si>
  <si>
    <t>Indirect access to RTGS services through a customer relationship with a direct RTGS system account holder</t>
  </si>
  <si>
    <t>Not applicable</t>
  </si>
  <si>
    <t>Commercial banks</t>
  </si>
  <si>
    <t>TABLE II.12: ACCESS TO RTGS SERVICES</t>
  </si>
  <si>
    <t>Other banks</t>
  </si>
  <si>
    <t>Supervised NBFIs</t>
  </si>
  <si>
    <t>Unsupervised NBFIs</t>
  </si>
  <si>
    <t>ACH operator(s)</t>
  </si>
  <si>
    <t>Payment card network operator(s)</t>
  </si>
  <si>
    <t>CCP(s)</t>
  </si>
  <si>
    <t>SSS operator(s)</t>
  </si>
  <si>
    <t>National Treasury</t>
  </si>
  <si>
    <t>Other non-financial PSPs or PSOs</t>
  </si>
  <si>
    <t>TABLE II.11: RTGS ACCESS POLICIES</t>
  </si>
  <si>
    <t>There is an explicit access/exclusion policy for the RTGS system</t>
  </si>
  <si>
    <t>Access to the RTGS is granted on the basis of institutional standing (i.e. whether the applicant is a bank, or some other specific type of financial institution)</t>
  </si>
  <si>
    <t>Access to the RTGS is granted on the basis of the fulfillment of a set of objective criteria to ensure a safe and sound operation of the system</t>
  </si>
  <si>
    <t>Formal rules or arrangements are in place to allow the RTGS operator to exclude a system participant in a timely fashion</t>
  </si>
  <si>
    <t>TABLE II.14: NON-RTGS LARGE VALUE PAYMENT SYSTEMS</t>
  </si>
  <si>
    <t>High Income (6)</t>
  </si>
  <si>
    <t>Upper-middle Income (4)</t>
  </si>
  <si>
    <t>Lower-Middle Income (3)</t>
  </si>
  <si>
    <t>East Asia and the Pacific (0)</t>
  </si>
  <si>
    <t>Europe and Central Asia (1)</t>
  </si>
  <si>
    <t>Latin America and the Caribbean (5)</t>
  </si>
  <si>
    <t xml:space="preserve">Middle East and North Africa (1) </t>
  </si>
  <si>
    <t>Sub-Saharan Africa (4)</t>
  </si>
  <si>
    <t>Euro area countries (0)</t>
  </si>
  <si>
    <t>&gt;5 million, &lt;30 million (5)</t>
  </si>
  <si>
    <t>5 millions or less (7)</t>
  </si>
  <si>
    <t>Settlement of payments is executed on a gross basis but not in real time</t>
  </si>
  <si>
    <t>Settlement of payments is processed on a net basis at the end of the day</t>
  </si>
  <si>
    <t>Payments are settled in multiple clearing sessions during the day</t>
  </si>
  <si>
    <t>Final settlement takes place in Central Bank money but not through RTGS</t>
  </si>
  <si>
    <t>Final settlement takes place through a RTGS system</t>
  </si>
  <si>
    <t>Final settlement takes place in commercial bank money</t>
  </si>
  <si>
    <t>The payment system explicitly guarantees settlement</t>
  </si>
  <si>
    <t>TABLE II.15: NON-RTGS LARGE VALUE PAYMENT SYSTEMS: MEANS OF COMMUNICATION</t>
  </si>
  <si>
    <t>SWIFT International Network</t>
  </si>
  <si>
    <t>SWIFT closed users’ group</t>
  </si>
  <si>
    <t>Proprietary telecommunications network</t>
  </si>
  <si>
    <t>Other electronic means</t>
  </si>
  <si>
    <t>The payment order is delayed until funds are available</t>
  </si>
  <si>
    <t>The settlement institution / system operator extends immediate credit</t>
  </si>
  <si>
    <t>The system is dependent on another system for final settlement</t>
  </si>
  <si>
    <t>The system is dependent on a CSD-SSS</t>
  </si>
  <si>
    <t>The system is dependent on a third-party service provider</t>
  </si>
  <si>
    <t>TABLE II.16: NON-RTGS LARGE VALUE PAYMENT SYSTEMS: PROCEDURE IN CASE OF LACK OF BALANCE</t>
  </si>
  <si>
    <t>TABLE II.17: NON-RTGS LARGE VALUE PAYMENT SYSTEMS: DEPENDENCIES</t>
  </si>
  <si>
    <t xml:space="preserve">*Access criteria and requirements for TARGET2 are defined in Annex II and IIa to the TARGET2 Guideline. As the Guideline is implemented by all Eurosystem central banks under their respective national law, the access criteria and requirements are the same and applied equally in all the national legal components of TARGET2. However, to the extent that (i) central banks may, on a discretionary basis, allow some of these entities to be direct participants, and (ii) some of these entities may be accessing the system indirectly, through indirect participation or correspondent models, the least restrictive type of access allowed was reported in the table. </t>
  </si>
  <si>
    <t>&gt;5 million, &lt;30 million (33)</t>
  </si>
  <si>
    <t>Participants have access to real-time information on their settlement balances and available credit/overdrafts during the day</t>
  </si>
  <si>
    <r>
      <rPr>
        <b/>
        <sz val="10"/>
        <rFont val="Arial"/>
        <family val="2"/>
      </rPr>
      <t>Worldwide Total</t>
    </r>
    <r>
      <rPr>
        <sz val="10"/>
        <rFont val="Arial"/>
        <family val="2"/>
      </rPr>
      <t xml:space="preserve"> (90)</t>
    </r>
  </si>
  <si>
    <t>Upper-middle Income (35)</t>
  </si>
  <si>
    <t>Lower-Middle Income (23)</t>
  </si>
  <si>
    <t>Latin America and the Caribbean (17)</t>
  </si>
  <si>
    <t>Sub-Saharan Africa (15)</t>
  </si>
  <si>
    <t>&gt;30 million (34)</t>
  </si>
  <si>
    <t>5 millions or less (23)</t>
  </si>
  <si>
    <r>
      <rPr>
        <b/>
        <sz val="10"/>
        <rFont val="Arial"/>
        <family val="2"/>
      </rPr>
      <t>Worldwide Total</t>
    </r>
    <r>
      <rPr>
        <sz val="10"/>
        <rFont val="Arial"/>
        <family val="2"/>
      </rPr>
      <t xml:space="preserve"> (75)</t>
    </r>
  </si>
  <si>
    <t>High Income (25)</t>
  </si>
  <si>
    <t>Other EU members (6)</t>
  </si>
  <si>
    <t>&gt;30 million (27)</t>
  </si>
  <si>
    <r>
      <rPr>
        <b/>
        <sz val="10"/>
        <rFont val="Arial"/>
        <family val="2"/>
      </rPr>
      <t>Worldwide Total</t>
    </r>
    <r>
      <rPr>
        <sz val="10"/>
        <rFont val="Arial"/>
        <family val="2"/>
      </rPr>
      <t xml:space="preserve"> (68)</t>
    </r>
  </si>
  <si>
    <t>High Income (21)</t>
  </si>
  <si>
    <t>Upper-middle Income (26)</t>
  </si>
  <si>
    <t>Other EU members (18)</t>
  </si>
  <si>
    <t>&gt;30 million (25)</t>
  </si>
  <si>
    <t>&gt;5 million, &lt;30 million (29)</t>
  </si>
  <si>
    <t>Countries with non-RTGS systems</t>
  </si>
  <si>
    <t>Low Income (2)</t>
  </si>
  <si>
    <t>South Asia (1)</t>
  </si>
  <si>
    <t>&gt;30 million (3)</t>
  </si>
  <si>
    <r>
      <rPr>
        <b/>
        <sz val="10"/>
        <rFont val="Arial"/>
        <family val="2"/>
      </rPr>
      <t>Worldwide Total</t>
    </r>
    <r>
      <rPr>
        <sz val="10"/>
        <rFont val="Arial"/>
        <family val="2"/>
      </rPr>
      <t xml:space="preserve"> (15)</t>
    </r>
  </si>
  <si>
    <r>
      <t xml:space="preserve">BASIC STATISTICS FOR RTGS SYSTEMS WORLDWIDE </t>
    </r>
    <r>
      <rPr>
        <b/>
        <sz val="10"/>
        <color theme="1"/>
        <rFont val="Arial"/>
        <family val="2"/>
      </rPr>
      <t>(2012)</t>
    </r>
  </si>
  <si>
    <t>MECHANISM APPLICABLE IN CASE OF LACK OF BALANCE</t>
  </si>
  <si>
    <t xml:space="preserve">TABLE II.7(c) </t>
  </si>
  <si>
    <t>REAL-TIME INFORMATION ON SETTLEMENT BALANCES</t>
  </si>
  <si>
    <t xml:space="preserve">TABLE II.8(c) </t>
  </si>
  <si>
    <t>DEPENDENCIES APPLICABLE TO THE RTGS SYSTEM</t>
  </si>
  <si>
    <t>TABLE II.11</t>
  </si>
  <si>
    <t>ACCESS TO RTGS SERVICES</t>
  </si>
  <si>
    <t>TABLE II.12</t>
  </si>
  <si>
    <t>RTGS ACCESS POLICIES</t>
  </si>
  <si>
    <t>TABLE II.13</t>
  </si>
  <si>
    <t>NON-RTGS LARGE VALUE PAYMENT SYSTEMS</t>
  </si>
  <si>
    <t>TABLE II.14</t>
  </si>
  <si>
    <t>NON-RTGS LARGE VALUE PAYMENT SYSTEMS: MEANS OF COMMUNICATION</t>
  </si>
  <si>
    <t>TABLE II.15</t>
  </si>
  <si>
    <t>NON-RTGS LARGE VALUE PAYMENT SYSTEMS: PROCEDURE IN CASE OF LACK OF BALANCE</t>
  </si>
  <si>
    <t>TABLE II.16</t>
  </si>
  <si>
    <t>NON-RTGS LARGE VALUE PAYMENT SYSTEMS: DEPENDENCIES</t>
  </si>
  <si>
    <t>TABLE II.17</t>
  </si>
  <si>
    <t>TABLE II.3: BASIC STATISTICS FOR RTGS SYSTEMS WORLDWIDE (2015)</t>
  </si>
  <si>
    <t>Number of transactions / settled payments</t>
  </si>
  <si>
    <t>Average value of each payments</t>
  </si>
  <si>
    <t>Turnover of GDP</t>
  </si>
  <si>
    <t>Armenia</t>
  </si>
  <si>
    <t>Bangladesh</t>
  </si>
  <si>
    <t>Brazil (Sitraf)</t>
  </si>
  <si>
    <t>Cabo Verde</t>
  </si>
  <si>
    <t>Egypt, Arab Rep.</t>
  </si>
  <si>
    <t>Ethiopia</t>
  </si>
  <si>
    <t>Hong Kong SAR, China (CNY)</t>
  </si>
  <si>
    <t>Hong Kong SAR, China (EUR)</t>
  </si>
  <si>
    <t>Hong Kong SAR, China (HKD)</t>
  </si>
  <si>
    <t>Hong Kong SAR, China (USD)</t>
  </si>
  <si>
    <t>Maldives</t>
  </si>
  <si>
    <t>Mozambique</t>
  </si>
  <si>
    <t>Russian Federation</t>
  </si>
  <si>
    <t>South Africa (SAMOS)</t>
  </si>
  <si>
    <t>SADC (SIRESS)</t>
  </si>
  <si>
    <t>Suriname</t>
  </si>
  <si>
    <t>Trinidad and Tobago</t>
  </si>
  <si>
    <t>Tunisia</t>
  </si>
  <si>
    <t>United Arab Emirates</t>
  </si>
  <si>
    <t>Brazil, Bulgaria, Hong Kong, Japan, Latvia, Lithuania, Poland, Romania, Russian Federation, South Africa</t>
  </si>
  <si>
    <t>Argentina*</t>
  </si>
  <si>
    <t>Bolivia*</t>
  </si>
  <si>
    <t>Dominican Republic*</t>
  </si>
  <si>
    <t>Eastern Caribbean Currency Union*</t>
  </si>
  <si>
    <t>Guatemala*</t>
  </si>
  <si>
    <t>Honduras*</t>
  </si>
  <si>
    <t>Iraq*</t>
  </si>
  <si>
    <t>Jamaica*</t>
  </si>
  <si>
    <t>Korea, Rep.*</t>
  </si>
  <si>
    <t>Malaysia*</t>
  </si>
  <si>
    <t>Mauritius*</t>
  </si>
  <si>
    <t>nav</t>
  </si>
  <si>
    <t>Peru*</t>
  </si>
  <si>
    <t>Uruguay*</t>
  </si>
  <si>
    <t>Bulgaria (RINGS)</t>
  </si>
  <si>
    <t>Bulgaria (TARGET2-BG)</t>
  </si>
  <si>
    <t>Japan (BOJ-NET)</t>
  </si>
  <si>
    <t>Japan (Foreign Exchange Yen Clearing System)</t>
  </si>
  <si>
    <t>Latvia (TARGET2-LV)</t>
  </si>
  <si>
    <t>Lithuania (TARGET2-LT)</t>
  </si>
  <si>
    <t>Poland (SORBNET2)</t>
  </si>
  <si>
    <t>Poland (TARGET2-PL)</t>
  </si>
  <si>
    <t>98 systems or 95% of all systems surveyed</t>
  </si>
  <si>
    <t xml:space="preserve">Countries with multiple RTGS systems </t>
  </si>
  <si>
    <t>93 systems or 90% of all systems surveyed</t>
  </si>
  <si>
    <t>96 systems or 93% of all systems surveyed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</si>
</sst>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0_);_(* \(#,##0.0\);_(* &quot;-&quot;??_);_(@_)"/>
    <numFmt numFmtId="166" formatCode="_(* #,##0.000_);_(* \(#,##0.00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2"/>
      <color theme="1"/>
      <name val="Calibri"/>
      <family val="2"/>
      <scheme val="minor"/>
    </font>
    <font>
      <sz val="10"/>
      <color theme="1"/>
      <name val="Arial"/>
      <family val="2"/>
    </font>
    <font>
      <sz val="10"/>
      <name val="Arial"/>
      <family val="2"/>
    </font>
    <font>
      <b/>
      <sz val="10"/>
      <name val="Arial"/>
      <family val="2"/>
    </font>
    <font>
      <i/>
      <sz val="10"/>
      <color theme="1"/>
      <name val="Arial"/>
      <family val="2"/>
    </font>
    <font>
      <b/>
      <sz val="10"/>
      <color theme="1"/>
      <name val="Arial"/>
      <family val="2"/>
    </font>
    <font>
      <sz val="9"/>
      <color theme="1"/>
      <name val="Arial"/>
      <family val="2"/>
    </font>
    <font>
      <b/>
      <sz val="10"/>
      <color theme="0"/>
      <name val="Arial"/>
      <family val="2"/>
    </font>
    <font>
      <b/>
      <sz val="9"/>
      <name val="Arial"/>
      <family val="2"/>
    </font>
    <font>
      <sz val="11"/>
      <color theme="0"/>
      <name val="Calibri"/>
      <family val="2"/>
      <scheme val="minor"/>
    </font>
    <font>
      <sz val="11"/>
      <color theme="1"/>
      <name val="Arial"/>
      <family val="2"/>
    </font>
    <font>
      <b/>
      <sz val="11"/>
      <color theme="1"/>
      <name val="Arial"/>
      <family val="2"/>
    </font>
    <font>
      <sz val="10"/>
      <color rgb="FF50595E"/>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0" fontId="5" fillId="0" borderId="0"/>
    <xf numFmtId="43" fontId="5"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0" fillId="0" borderId="0" xfId="0" applyNumberFormat="1"/>
    <xf numFmtId="43" fontId="0" fillId="0" borderId="0" xfId="0" applyNumberFormat="1"/>
    <xf numFmtId="0" fontId="0" fillId="0" borderId="0" xfId="0"/>
    <xf numFmtId="0" fontId="0" fillId="0" borderId="0" xfId="0" applyBorder="1"/>
    <xf numFmtId="9" fontId="0" fillId="0" borderId="0" xfId="0" applyNumberFormat="1"/>
    <xf numFmtId="0" fontId="6" fillId="0" borderId="0" xfId="0" applyFont="1"/>
    <xf numFmtId="43" fontId="0" fillId="0" borderId="0" xfId="3" applyFont="1"/>
    <xf numFmtId="0" fontId="7" fillId="0" borderId="0" xfId="0" applyFont="1" applyBorder="1"/>
    <xf numFmtId="0" fontId="6" fillId="0" borderId="0" xfId="0" applyFont="1" applyBorder="1" applyAlignment="1">
      <alignment horizontal="center"/>
    </xf>
    <xf numFmtId="0" fontId="6" fillId="0" borderId="0" xfId="0" applyFont="1" applyBorder="1"/>
    <xf numFmtId="0" fontId="6" fillId="0" borderId="10" xfId="0" applyFont="1" applyBorder="1" applyAlignment="1">
      <alignment horizontal="center"/>
    </xf>
    <xf numFmtId="0" fontId="6" fillId="0" borderId="10" xfId="0" applyFont="1" applyBorder="1"/>
    <xf numFmtId="9" fontId="6" fillId="0" borderId="10" xfId="0" applyNumberFormat="1" applyFont="1" applyBorder="1"/>
    <xf numFmtId="0" fontId="6" fillId="0" borderId="9" xfId="0" applyFont="1" applyBorder="1"/>
    <xf numFmtId="0" fontId="7" fillId="0" borderId="14" xfId="0" applyFont="1" applyBorder="1"/>
    <xf numFmtId="0" fontId="8" fillId="0" borderId="14" xfId="0" applyFont="1" applyBorder="1"/>
    <xf numFmtId="0" fontId="6" fillId="0" borderId="14" xfId="0" applyFont="1" applyBorder="1"/>
    <xf numFmtId="0" fontId="7" fillId="0" borderId="14" xfId="1" applyFont="1" applyBorder="1"/>
    <xf numFmtId="0" fontId="6" fillId="0" borderId="15" xfId="0" applyFont="1" applyBorder="1"/>
    <xf numFmtId="0" fontId="6" fillId="0" borderId="9" xfId="0" applyFont="1" applyBorder="1" applyAlignment="1">
      <alignment horizontal="center"/>
    </xf>
    <xf numFmtId="0" fontId="7" fillId="0" borderId="2"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6" fillId="2" borderId="2" xfId="0" applyFont="1" applyFill="1" applyBorder="1" applyAlignment="1">
      <alignment wrapText="1"/>
    </xf>
    <xf numFmtId="3" fontId="6" fillId="0" borderId="9" xfId="0" applyNumberFormat="1" applyFont="1" applyBorder="1" applyAlignment="1">
      <alignment horizontal="center"/>
    </xf>
    <xf numFmtId="0" fontId="6" fillId="0" borderId="9" xfId="0" applyNumberFormat="1" applyFont="1" applyBorder="1" applyAlignment="1">
      <alignment horizontal="center"/>
    </xf>
    <xf numFmtId="0" fontId="6" fillId="0" borderId="11" xfId="0" applyNumberFormat="1" applyFont="1" applyBorder="1" applyAlignment="1">
      <alignment horizontal="center"/>
    </xf>
    <xf numFmtId="9" fontId="9" fillId="0" borderId="10" xfId="0" applyNumberFormat="1" applyFont="1" applyBorder="1" applyAlignment="1">
      <alignment horizontal="center"/>
    </xf>
    <xf numFmtId="9" fontId="9" fillId="0" borderId="13" xfId="0" applyNumberFormat="1" applyFont="1" applyBorder="1" applyAlignment="1">
      <alignment horizontal="center"/>
    </xf>
    <xf numFmtId="0" fontId="8" fillId="0" borderId="2" xfId="0" applyFont="1" applyBorder="1"/>
    <xf numFmtId="0" fontId="10" fillId="0" borderId="3" xfId="0" applyFont="1" applyBorder="1" applyAlignment="1">
      <alignment horizontal="center"/>
    </xf>
    <xf numFmtId="0" fontId="10" fillId="0" borderId="4" xfId="0" applyFont="1" applyBorder="1" applyAlignment="1">
      <alignment horizontal="center"/>
    </xf>
    <xf numFmtId="0" fontId="6" fillId="2" borderId="2" xfId="0" applyFont="1" applyFill="1" applyBorder="1" applyAlignment="1">
      <alignment vertical="center" wrapText="1"/>
    </xf>
    <xf numFmtId="0" fontId="6" fillId="0" borderId="0" xfId="0" applyNumberFormat="1" applyFont="1" applyBorder="1" applyAlignment="1">
      <alignment horizontal="center"/>
    </xf>
    <xf numFmtId="0" fontId="6" fillId="2" borderId="6" xfId="0" applyFont="1" applyFill="1" applyBorder="1"/>
    <xf numFmtId="0" fontId="6" fillId="2" borderId="2" xfId="0" applyFont="1" applyFill="1" applyBorder="1"/>
    <xf numFmtId="0" fontId="10" fillId="2" borderId="2" xfId="0" applyFont="1" applyFill="1" applyBorder="1"/>
    <xf numFmtId="0" fontId="10" fillId="2" borderId="6" xfId="0" applyFont="1" applyFill="1" applyBorder="1"/>
    <xf numFmtId="0" fontId="6" fillId="0" borderId="5" xfId="0" applyFont="1" applyBorder="1"/>
    <xf numFmtId="0" fontId="0" fillId="0" borderId="10" xfId="0" applyBorder="1"/>
    <xf numFmtId="0" fontId="8" fillId="0" borderId="16" xfId="0" applyFont="1" applyBorder="1"/>
    <xf numFmtId="0" fontId="10" fillId="0" borderId="16" xfId="0" applyFont="1" applyBorder="1" applyAlignment="1">
      <alignment horizontal="center"/>
    </xf>
    <xf numFmtId="0" fontId="6" fillId="0" borderId="12" xfId="0" applyNumberFormat="1" applyFont="1" applyBorder="1" applyAlignment="1">
      <alignment horizontal="center"/>
    </xf>
    <xf numFmtId="0" fontId="6" fillId="0" borderId="9" xfId="0" applyNumberFormat="1" applyFont="1" applyFill="1" applyBorder="1" applyAlignment="1">
      <alignment horizontal="center"/>
    </xf>
    <xf numFmtId="0" fontId="9" fillId="0" borderId="10" xfId="0" applyFont="1" applyBorder="1"/>
    <xf numFmtId="0" fontId="2" fillId="0" borderId="0" xfId="0" applyFont="1" applyAlignment="1"/>
    <xf numFmtId="0" fontId="8" fillId="2" borderId="1" xfId="0" applyFont="1" applyFill="1" applyBorder="1" applyAlignment="1">
      <alignment wrapText="1"/>
    </xf>
    <xf numFmtId="0" fontId="8" fillId="2" borderId="14" xfId="0" applyFont="1" applyFill="1" applyBorder="1" applyAlignment="1">
      <alignment wrapText="1"/>
    </xf>
    <xf numFmtId="0" fontId="12" fillId="3" borderId="2" xfId="0" applyFont="1" applyFill="1" applyBorder="1" applyAlignment="1">
      <alignment horizontal="left"/>
    </xf>
    <xf numFmtId="0" fontId="14" fillId="0" borderId="0" xfId="0" applyFont="1"/>
    <xf numFmtId="0" fontId="6" fillId="4" borderId="9" xfId="0" applyNumberFormat="1" applyFont="1" applyFill="1" applyBorder="1" applyAlignment="1">
      <alignment horizontal="center"/>
    </xf>
    <xf numFmtId="9" fontId="9" fillId="4" borderId="10" xfId="0" applyNumberFormat="1" applyFont="1" applyFill="1" applyBorder="1" applyAlignment="1">
      <alignment horizontal="center"/>
    </xf>
    <xf numFmtId="0" fontId="6" fillId="5" borderId="9" xfId="0" applyNumberFormat="1" applyFont="1" applyFill="1" applyBorder="1" applyAlignment="1">
      <alignment horizontal="center"/>
    </xf>
    <xf numFmtId="9" fontId="9" fillId="5" borderId="10" xfId="0" applyNumberFormat="1" applyFont="1" applyFill="1" applyBorder="1" applyAlignment="1">
      <alignment horizontal="center"/>
    </xf>
    <xf numFmtId="0" fontId="6" fillId="0" borderId="9"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xf>
    <xf numFmtId="0" fontId="6" fillId="0" borderId="9" xfId="0" applyFont="1" applyBorder="1" applyAlignment="1">
      <alignment horizontal="left" vertical="top"/>
    </xf>
    <xf numFmtId="0" fontId="6" fillId="0" borderId="0" xfId="0" applyFont="1" applyBorder="1" applyAlignment="1">
      <alignment horizontal="left" vertical="top"/>
    </xf>
    <xf numFmtId="0" fontId="14" fillId="6" borderId="0" xfId="0" applyFont="1" applyFill="1"/>
    <xf numFmtId="0" fontId="6" fillId="0" borderId="11" xfId="0" applyFont="1" applyBorder="1" applyAlignment="1">
      <alignment horizontal="left" vertical="top"/>
    </xf>
    <xf numFmtId="0" fontId="6" fillId="0" borderId="12" xfId="0" applyFont="1" applyBorder="1" applyAlignment="1">
      <alignment horizontal="left" vertical="top"/>
    </xf>
    <xf numFmtId="3" fontId="0" fillId="0" borderId="0" xfId="0" applyNumberFormat="1"/>
    <xf numFmtId="0" fontId="6" fillId="0" borderId="1" xfId="1" applyFont="1" applyBorder="1" applyAlignment="1">
      <alignment horizontal="center" vertical="center" wrapText="1"/>
    </xf>
    <xf numFmtId="164" fontId="6" fillId="0" borderId="1" xfId="2" applyNumberFormat="1" applyFont="1" applyBorder="1" applyAlignment="1">
      <alignment horizontal="center" vertical="center" wrapText="1"/>
    </xf>
    <xf numFmtId="165" fontId="6" fillId="0" borderId="1" xfId="2"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11" fillId="0" borderId="2" xfId="1" applyFont="1" applyBorder="1"/>
    <xf numFmtId="164" fontId="11" fillId="0" borderId="2" xfId="2" applyNumberFormat="1" applyFont="1" applyBorder="1" applyAlignment="1">
      <alignment horizontal="center" vertical="center"/>
    </xf>
    <xf numFmtId="165" fontId="11" fillId="0" borderId="2" xfId="2" applyNumberFormat="1" applyFont="1" applyBorder="1" applyAlignment="1">
      <alignment horizontal="center" vertical="center"/>
    </xf>
    <xf numFmtId="164" fontId="11" fillId="0" borderId="2" xfId="2" applyNumberFormat="1" applyFont="1" applyFill="1" applyBorder="1" applyAlignment="1">
      <alignment horizontal="center" vertical="center"/>
    </xf>
    <xf numFmtId="165" fontId="11" fillId="0" borderId="2" xfId="2" applyNumberFormat="1" applyFont="1" applyFill="1" applyBorder="1" applyAlignment="1">
      <alignment horizontal="center" vertical="center"/>
    </xf>
    <xf numFmtId="0" fontId="6" fillId="6" borderId="9" xfId="0" applyNumberFormat="1" applyFont="1" applyFill="1" applyBorder="1" applyAlignment="1">
      <alignment horizontal="center"/>
    </xf>
    <xf numFmtId="0" fontId="10" fillId="2" borderId="16" xfId="0" applyFont="1" applyFill="1" applyBorder="1" applyAlignment="1">
      <alignment horizontal="center" vertical="center" wrapText="1"/>
    </xf>
    <xf numFmtId="9" fontId="9" fillId="0" borderId="1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9" xfId="0" applyFont="1" applyFill="1" applyBorder="1" applyAlignment="1">
      <alignment horizontal="center"/>
    </xf>
    <xf numFmtId="0" fontId="6" fillId="0" borderId="0" xfId="0" applyFont="1" applyFill="1" applyBorder="1" applyAlignment="1">
      <alignment horizontal="center"/>
    </xf>
    <xf numFmtId="0" fontId="6" fillId="0" borderId="11" xfId="0" applyNumberFormat="1" applyFont="1" applyFill="1" applyBorder="1" applyAlignment="1">
      <alignment horizontal="center"/>
    </xf>
    <xf numFmtId="9" fontId="9" fillId="0" borderId="13" xfId="0" applyNumberFormat="1" applyFont="1" applyFill="1" applyBorder="1" applyAlignment="1">
      <alignment horizontal="center"/>
    </xf>
    <xf numFmtId="0" fontId="6" fillId="0" borderId="12" xfId="0" applyNumberFormat="1" applyFont="1" applyFill="1" applyBorder="1" applyAlignment="1">
      <alignment horizontal="center"/>
    </xf>
    <xf numFmtId="0" fontId="0" fillId="0" borderId="0" xfId="0" applyFill="1"/>
    <xf numFmtId="0" fontId="7" fillId="0" borderId="14" xfId="0" applyFont="1" applyFill="1" applyBorder="1"/>
    <xf numFmtId="0" fontId="8" fillId="0" borderId="14" xfId="0" applyFont="1" applyFill="1" applyBorder="1"/>
    <xf numFmtId="0" fontId="6" fillId="0" borderId="14" xfId="0" applyFont="1" applyFill="1" applyBorder="1"/>
    <xf numFmtId="0" fontId="7" fillId="0" borderId="14" xfId="1" applyFont="1" applyFill="1" applyBorder="1"/>
    <xf numFmtId="0" fontId="6" fillId="0" borderId="15" xfId="0" applyFont="1" applyFill="1" applyBorder="1"/>
    <xf numFmtId="3" fontId="0" fillId="0" borderId="0" xfId="0" applyNumberFormat="1" applyFill="1"/>
    <xf numFmtId="0" fontId="6" fillId="0" borderId="0" xfId="0" applyFont="1" applyFill="1" applyBorder="1"/>
    <xf numFmtId="0" fontId="15" fillId="0" borderId="0" xfId="0" applyFont="1"/>
    <xf numFmtId="3" fontId="15" fillId="0" borderId="0" xfId="0" applyNumberFormat="1" applyFont="1"/>
    <xf numFmtId="43" fontId="15" fillId="0" borderId="0" xfId="0" applyNumberFormat="1" applyFont="1"/>
    <xf numFmtId="9" fontId="9" fillId="0" borderId="0" xfId="0" applyNumberFormat="1" applyFont="1" applyBorder="1" applyAlignment="1">
      <alignment horizontal="center"/>
    </xf>
    <xf numFmtId="9" fontId="9" fillId="0" borderId="12" xfId="0" applyNumberFormat="1" applyFont="1" applyBorder="1" applyAlignment="1">
      <alignment horizontal="center"/>
    </xf>
    <xf numFmtId="0" fontId="9" fillId="0" borderId="0" xfId="0" applyNumberFormat="1" applyFont="1" applyBorder="1" applyAlignment="1">
      <alignment horizontal="center"/>
    </xf>
    <xf numFmtId="9" fontId="0" fillId="0" borderId="0" xfId="7" applyFont="1"/>
    <xf numFmtId="4" fontId="17" fillId="0" borderId="0" xfId="0" applyNumberFormat="1" applyFont="1"/>
    <xf numFmtId="166" fontId="11" fillId="0" borderId="2" xfId="2" applyNumberFormat="1" applyFont="1" applyBorder="1" applyAlignment="1">
      <alignment horizontal="center" vertical="center"/>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9" xfId="0" applyFont="1" applyBorder="1" applyAlignment="1">
      <alignment horizontal="left" vertical="top" wrapText="1"/>
    </xf>
    <xf numFmtId="0" fontId="6" fillId="0" borderId="0" xfId="0" applyFont="1" applyBorder="1" applyAlignment="1">
      <alignment horizontal="left" vertical="top" wrapText="1"/>
    </xf>
    <xf numFmtId="0" fontId="12" fillId="3" borderId="3" xfId="0" applyFont="1" applyFill="1" applyBorder="1" applyAlignment="1">
      <alignment horizontal="left"/>
    </xf>
    <xf numFmtId="0" fontId="12" fillId="3" borderId="16" xfId="0" applyFont="1" applyFill="1" applyBorder="1" applyAlignment="1">
      <alignment horizontal="left"/>
    </xf>
    <xf numFmtId="0" fontId="6" fillId="0" borderId="9" xfId="0" applyFont="1" applyBorder="1" applyAlignment="1">
      <alignment horizontal="left" vertical="top"/>
    </xf>
    <xf numFmtId="0" fontId="6" fillId="0" borderId="0" xfId="0" applyFont="1" applyBorder="1" applyAlignment="1">
      <alignment horizontal="left" vertical="top"/>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0" xfId="0" applyFont="1" applyAlignment="1">
      <alignment horizontal="center"/>
    </xf>
    <xf numFmtId="0" fontId="16" fillId="0" borderId="0" xfId="0" applyFont="1" applyAlignment="1">
      <alignment horizontal="center"/>
    </xf>
    <xf numFmtId="0" fontId="10" fillId="2" borderId="16" xfId="0" applyFont="1" applyFill="1" applyBorder="1" applyAlignment="1">
      <alignment horizontal="center" vertical="center" wrapText="1"/>
    </xf>
    <xf numFmtId="0" fontId="2" fillId="0" borderId="0" xfId="0" applyFont="1" applyFill="1" applyAlignment="1">
      <alignment horizontal="center"/>
    </xf>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0" fillId="2" borderId="6" xfId="0" applyFill="1" applyBorder="1" applyAlignment="1">
      <alignment horizontal="center"/>
    </xf>
    <xf numFmtId="0" fontId="0" fillId="2" borderId="15" xfId="0" applyFill="1" applyBorder="1" applyAlignment="1">
      <alignment horizontal="center"/>
    </xf>
    <xf numFmtId="0" fontId="10" fillId="2" borderId="2" xfId="0" applyFont="1" applyFill="1" applyBorder="1" applyAlignment="1">
      <alignment horizontal="center" vertical="center" wrapText="1"/>
    </xf>
    <xf numFmtId="0" fontId="6" fillId="2" borderId="6" xfId="0" applyFont="1" applyFill="1" applyBorder="1" applyAlignment="1">
      <alignment horizontal="center"/>
    </xf>
    <xf numFmtId="0" fontId="6" fillId="2" borderId="15" xfId="0" applyFont="1" applyFill="1" applyBorder="1" applyAlignment="1">
      <alignment horizontal="center"/>
    </xf>
  </cellXfs>
  <cellStyles count="8">
    <cellStyle name="Comma" xfId="3" builtinId="3"/>
    <cellStyle name="Comma 2" xfId="2"/>
    <cellStyle name="Normal" xfId="0" builtinId="0"/>
    <cellStyle name="Normal 2" xfId="1"/>
    <cellStyle name="Normal 2 2" xfId="5"/>
    <cellStyle name="Normal 3" xfId="4"/>
    <cellStyle name="Percent" xfId="7"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X45"/>
  <sheetViews>
    <sheetView showGridLines="0" zoomScale="70" zoomScaleNormal="70" workbookViewId="0"/>
  </sheetViews>
  <sheetFormatPr defaultRowHeight="15" x14ac:dyDescent="0.25"/>
  <cols>
    <col min="8" max="8" width="21.85546875" customWidth="1"/>
    <col min="9" max="9" width="12.7109375" bestFit="1" customWidth="1"/>
  </cols>
  <sheetData>
    <row r="1" spans="2:24" s="3" customFormat="1" x14ac:dyDescent="0.25"/>
    <row r="2" spans="2:24" x14ac:dyDescent="0.25">
      <c r="B2" s="103" t="s">
        <v>147</v>
      </c>
      <c r="C2" s="104"/>
      <c r="D2" s="104"/>
      <c r="E2" s="104"/>
      <c r="F2" s="104"/>
      <c r="G2" s="104"/>
      <c r="H2" s="104"/>
      <c r="I2" s="49" t="s">
        <v>148</v>
      </c>
    </row>
    <row r="3" spans="2:24" x14ac:dyDescent="0.25">
      <c r="B3" s="105" t="s">
        <v>127</v>
      </c>
      <c r="C3" s="106"/>
      <c r="D3" s="106"/>
      <c r="E3" s="106"/>
      <c r="F3" s="106"/>
      <c r="G3" s="106"/>
      <c r="H3" s="106"/>
      <c r="I3" s="99" t="s">
        <v>128</v>
      </c>
      <c r="J3" s="3"/>
      <c r="K3" s="3"/>
      <c r="L3" s="3"/>
      <c r="M3" s="3"/>
      <c r="N3" s="3"/>
      <c r="O3" s="3"/>
      <c r="P3" s="3"/>
      <c r="Q3" s="3"/>
      <c r="R3" s="3"/>
      <c r="S3" s="3"/>
      <c r="T3" s="3"/>
      <c r="U3" s="3"/>
      <c r="V3" s="3"/>
      <c r="W3" s="3"/>
      <c r="X3" s="3"/>
    </row>
    <row r="4" spans="2:24" x14ac:dyDescent="0.25">
      <c r="B4" s="105"/>
      <c r="C4" s="106"/>
      <c r="D4" s="106"/>
      <c r="E4" s="106"/>
      <c r="F4" s="106"/>
      <c r="G4" s="106"/>
      <c r="H4" s="106"/>
      <c r="I4" s="99"/>
      <c r="J4" s="3"/>
      <c r="K4" s="3"/>
      <c r="L4" s="3"/>
      <c r="M4" s="3"/>
      <c r="N4" s="3"/>
      <c r="O4" s="3"/>
      <c r="P4" s="3"/>
      <c r="Q4" s="3"/>
      <c r="R4" s="3"/>
      <c r="S4" s="3"/>
      <c r="T4" s="3"/>
      <c r="U4" s="3"/>
      <c r="V4" s="3"/>
      <c r="W4" s="3"/>
      <c r="X4" s="3"/>
    </row>
    <row r="5" spans="2:24" ht="15" customHeight="1" x14ac:dyDescent="0.25">
      <c r="B5" s="101" t="s">
        <v>130</v>
      </c>
      <c r="C5" s="102"/>
      <c r="D5" s="102"/>
      <c r="E5" s="102"/>
      <c r="F5" s="102"/>
      <c r="G5" s="102"/>
      <c r="H5" s="102"/>
      <c r="I5" s="99" t="s">
        <v>129</v>
      </c>
      <c r="J5" s="3"/>
      <c r="K5" s="3"/>
      <c r="L5" s="3"/>
      <c r="M5" s="3"/>
      <c r="N5" s="3"/>
      <c r="O5" s="3"/>
      <c r="P5" s="3"/>
      <c r="Q5" s="3"/>
      <c r="R5" s="3"/>
      <c r="S5" s="3"/>
      <c r="T5" s="3"/>
      <c r="U5" s="3"/>
      <c r="V5" s="3"/>
      <c r="W5" s="3"/>
      <c r="X5" s="3"/>
    </row>
    <row r="6" spans="2:24" x14ac:dyDescent="0.25">
      <c r="B6" s="101"/>
      <c r="C6" s="102"/>
      <c r="D6" s="102"/>
      <c r="E6" s="102"/>
      <c r="F6" s="102"/>
      <c r="G6" s="102"/>
      <c r="H6" s="102"/>
      <c r="I6" s="99"/>
      <c r="J6" s="3"/>
      <c r="K6" s="3"/>
      <c r="L6" s="3"/>
      <c r="M6" s="3"/>
      <c r="N6" s="3"/>
      <c r="O6" s="3"/>
      <c r="P6" s="3"/>
      <c r="Q6" s="3"/>
      <c r="R6" s="3"/>
      <c r="S6" s="3"/>
      <c r="T6" s="3"/>
      <c r="U6" s="3"/>
      <c r="V6" s="3"/>
      <c r="W6" s="3"/>
      <c r="X6" s="3"/>
    </row>
    <row r="7" spans="2:24" s="3" customFormat="1" ht="30" customHeight="1" x14ac:dyDescent="0.25">
      <c r="B7" s="101" t="s">
        <v>158</v>
      </c>
      <c r="C7" s="102"/>
      <c r="D7" s="102"/>
      <c r="E7" s="102"/>
      <c r="F7" s="102"/>
      <c r="G7" s="102"/>
      <c r="H7" s="102"/>
      <c r="I7" s="57" t="s">
        <v>151</v>
      </c>
    </row>
    <row r="8" spans="2:24" ht="15" customHeight="1" x14ac:dyDescent="0.25">
      <c r="B8" s="101" t="s">
        <v>287</v>
      </c>
      <c r="C8" s="102"/>
      <c r="D8" s="102"/>
      <c r="E8" s="102"/>
      <c r="F8" s="102"/>
      <c r="G8" s="102"/>
      <c r="H8" s="102"/>
      <c r="I8" s="99" t="s">
        <v>150</v>
      </c>
      <c r="J8" s="3"/>
      <c r="K8" s="3"/>
      <c r="L8" s="3"/>
      <c r="M8" s="3"/>
      <c r="N8" s="3"/>
      <c r="O8" s="3"/>
      <c r="P8" s="3"/>
      <c r="Q8" s="3"/>
      <c r="R8" s="3"/>
      <c r="S8" s="3"/>
      <c r="T8" s="3"/>
      <c r="U8" s="3"/>
      <c r="V8" s="3"/>
      <c r="W8" s="3"/>
      <c r="X8" s="3"/>
    </row>
    <row r="9" spans="2:24" x14ac:dyDescent="0.25">
      <c r="B9" s="101"/>
      <c r="C9" s="102"/>
      <c r="D9" s="102"/>
      <c r="E9" s="102"/>
      <c r="F9" s="102"/>
      <c r="G9" s="102"/>
      <c r="H9" s="102"/>
      <c r="I9" s="99"/>
      <c r="J9" s="3"/>
      <c r="K9" s="3"/>
      <c r="L9" s="3"/>
      <c r="M9" s="3"/>
      <c r="N9" s="3"/>
      <c r="O9" s="3"/>
      <c r="P9" s="3"/>
      <c r="Q9" s="3"/>
      <c r="R9" s="3"/>
      <c r="S9" s="3"/>
      <c r="T9" s="3"/>
      <c r="U9" s="3"/>
      <c r="V9" s="3"/>
      <c r="W9" s="3"/>
      <c r="X9" s="3"/>
    </row>
    <row r="10" spans="2:24" ht="15" customHeight="1" x14ac:dyDescent="0.25">
      <c r="B10" s="101" t="s">
        <v>131</v>
      </c>
      <c r="C10" s="102"/>
      <c r="D10" s="102"/>
      <c r="E10" s="102"/>
      <c r="F10" s="102"/>
      <c r="G10" s="102"/>
      <c r="H10" s="102"/>
      <c r="I10" s="99" t="s">
        <v>132</v>
      </c>
      <c r="J10" s="46"/>
      <c r="K10" s="46"/>
      <c r="L10" s="46"/>
      <c r="M10" s="3"/>
      <c r="N10" s="3"/>
      <c r="O10" s="3"/>
      <c r="P10" s="3"/>
      <c r="Q10" s="3"/>
      <c r="R10" s="3"/>
      <c r="S10" s="3"/>
      <c r="T10" s="3"/>
      <c r="U10" s="3"/>
      <c r="V10" s="3"/>
      <c r="W10" s="3"/>
      <c r="X10" s="3"/>
    </row>
    <row r="11" spans="2:24" x14ac:dyDescent="0.25">
      <c r="B11" s="101"/>
      <c r="C11" s="102"/>
      <c r="D11" s="102"/>
      <c r="E11" s="102"/>
      <c r="F11" s="102"/>
      <c r="G11" s="102"/>
      <c r="H11" s="102"/>
      <c r="I11" s="99"/>
      <c r="J11" s="3"/>
      <c r="K11" s="3"/>
      <c r="L11" s="3"/>
      <c r="M11" s="3"/>
      <c r="N11" s="3"/>
      <c r="O11" s="3"/>
      <c r="P11" s="3"/>
      <c r="Q11" s="3"/>
      <c r="R11" s="3"/>
      <c r="S11" s="3"/>
      <c r="T11" s="3"/>
      <c r="U11" s="3"/>
      <c r="V11" s="3"/>
      <c r="W11" s="3"/>
      <c r="X11" s="3"/>
    </row>
    <row r="12" spans="2:24" ht="15" customHeight="1" x14ac:dyDescent="0.25">
      <c r="B12" s="101" t="s">
        <v>162</v>
      </c>
      <c r="C12" s="102"/>
      <c r="D12" s="102"/>
      <c r="E12" s="102"/>
      <c r="F12" s="102"/>
      <c r="G12" s="102"/>
      <c r="H12" s="102"/>
      <c r="I12" s="99" t="s">
        <v>133</v>
      </c>
      <c r="J12" s="46"/>
      <c r="K12" s="46"/>
      <c r="L12" s="46"/>
      <c r="M12" s="46"/>
      <c r="N12" s="46"/>
      <c r="O12" s="46"/>
      <c r="P12" s="46"/>
      <c r="Q12" s="3"/>
      <c r="R12" s="3"/>
      <c r="S12" s="3"/>
      <c r="T12" s="3"/>
      <c r="U12" s="3"/>
      <c r="V12" s="3"/>
      <c r="W12" s="3"/>
      <c r="X12" s="3"/>
    </row>
    <row r="13" spans="2:24" x14ac:dyDescent="0.25">
      <c r="B13" s="101"/>
      <c r="C13" s="102"/>
      <c r="D13" s="102"/>
      <c r="E13" s="102"/>
      <c r="F13" s="102"/>
      <c r="G13" s="102"/>
      <c r="H13" s="102"/>
      <c r="I13" s="99"/>
      <c r="J13" s="3"/>
      <c r="K13" s="3"/>
      <c r="L13" s="3"/>
      <c r="M13" s="3"/>
      <c r="N13" s="3"/>
      <c r="O13" s="3"/>
      <c r="P13" s="3"/>
      <c r="Q13" s="3"/>
      <c r="R13" s="3"/>
      <c r="S13" s="3"/>
      <c r="T13" s="3"/>
      <c r="U13" s="3"/>
      <c r="V13" s="3"/>
      <c r="W13" s="3"/>
      <c r="X13" s="3"/>
    </row>
    <row r="14" spans="2:24" ht="15" customHeight="1" x14ac:dyDescent="0.25">
      <c r="B14" s="101" t="s">
        <v>135</v>
      </c>
      <c r="C14" s="102"/>
      <c r="D14" s="102"/>
      <c r="E14" s="102"/>
      <c r="F14" s="102"/>
      <c r="G14" s="102"/>
      <c r="H14" s="102"/>
      <c r="I14" s="99" t="s">
        <v>136</v>
      </c>
      <c r="J14" s="46"/>
      <c r="K14" s="46"/>
      <c r="L14" s="46"/>
      <c r="M14" s="46"/>
      <c r="N14" s="46"/>
      <c r="O14" s="46"/>
      <c r="P14" s="46"/>
      <c r="Q14" s="46"/>
      <c r="R14" s="46"/>
      <c r="S14" s="46"/>
      <c r="T14" s="46"/>
      <c r="U14" s="3"/>
      <c r="V14" s="3"/>
      <c r="W14" s="3"/>
      <c r="X14" s="3"/>
    </row>
    <row r="15" spans="2:24" x14ac:dyDescent="0.25">
      <c r="B15" s="101"/>
      <c r="C15" s="102"/>
      <c r="D15" s="102"/>
      <c r="E15" s="102"/>
      <c r="F15" s="102"/>
      <c r="G15" s="102"/>
      <c r="H15" s="102"/>
      <c r="I15" s="99"/>
      <c r="J15" s="3"/>
      <c r="K15" s="3"/>
      <c r="L15" s="3"/>
      <c r="M15" s="3"/>
      <c r="N15" s="3"/>
      <c r="O15" s="3"/>
      <c r="P15" s="3"/>
      <c r="Q15" s="3"/>
      <c r="R15" s="3"/>
      <c r="S15" s="3"/>
      <c r="T15" s="3"/>
      <c r="U15" s="3"/>
      <c r="V15" s="3"/>
      <c r="W15" s="3"/>
      <c r="X15" s="3"/>
    </row>
    <row r="16" spans="2:24" s="3" customFormat="1" ht="15" customHeight="1" x14ac:dyDescent="0.25">
      <c r="B16" s="101" t="s">
        <v>137</v>
      </c>
      <c r="C16" s="102"/>
      <c r="D16" s="102"/>
      <c r="E16" s="102"/>
      <c r="F16" s="102"/>
      <c r="G16" s="102"/>
      <c r="H16" s="102"/>
      <c r="I16" s="99" t="s">
        <v>138</v>
      </c>
      <c r="J16" s="46"/>
    </row>
    <row r="17" spans="2:24" s="3" customFormat="1" x14ac:dyDescent="0.25">
      <c r="B17" s="101"/>
      <c r="C17" s="102"/>
      <c r="D17" s="102"/>
      <c r="E17" s="102"/>
      <c r="F17" s="102"/>
      <c r="G17" s="102"/>
      <c r="H17" s="102"/>
      <c r="I17" s="99"/>
    </row>
    <row r="18" spans="2:24" ht="15" customHeight="1" x14ac:dyDescent="0.25">
      <c r="B18" s="101" t="s">
        <v>139</v>
      </c>
      <c r="C18" s="102"/>
      <c r="D18" s="102"/>
      <c r="E18" s="102"/>
      <c r="F18" s="102"/>
      <c r="G18" s="102"/>
      <c r="H18" s="102"/>
      <c r="I18" s="99" t="s">
        <v>140</v>
      </c>
      <c r="J18" s="46"/>
      <c r="K18" s="3"/>
      <c r="L18" s="3"/>
      <c r="M18" s="3"/>
      <c r="N18" s="3"/>
      <c r="O18" s="3"/>
      <c r="P18" s="3"/>
      <c r="Q18" s="3"/>
      <c r="R18" s="3"/>
      <c r="S18" s="3"/>
      <c r="T18" s="3"/>
      <c r="U18" s="3"/>
      <c r="V18" s="3"/>
      <c r="W18" s="3"/>
      <c r="X18" s="3"/>
    </row>
    <row r="19" spans="2:24" x14ac:dyDescent="0.25">
      <c r="B19" s="101"/>
      <c r="C19" s="102"/>
      <c r="D19" s="102"/>
      <c r="E19" s="102"/>
      <c r="F19" s="102"/>
      <c r="G19" s="102"/>
      <c r="H19" s="102"/>
      <c r="I19" s="99"/>
      <c r="J19" s="3"/>
      <c r="K19" s="3"/>
      <c r="L19" s="3"/>
      <c r="M19" s="3"/>
      <c r="N19" s="3"/>
      <c r="O19" s="3"/>
      <c r="P19" s="3"/>
      <c r="Q19" s="3"/>
      <c r="R19" s="3"/>
      <c r="S19" s="3"/>
      <c r="T19" s="3"/>
      <c r="U19" s="3"/>
      <c r="V19" s="3"/>
      <c r="W19" s="3"/>
      <c r="X19" s="3"/>
    </row>
    <row r="20" spans="2:24" ht="15" customHeight="1" x14ac:dyDescent="0.25">
      <c r="B20" s="58" t="s">
        <v>288</v>
      </c>
      <c r="C20" s="56"/>
      <c r="D20" s="56"/>
      <c r="E20" s="56"/>
      <c r="F20" s="56"/>
      <c r="G20" s="56"/>
      <c r="H20" s="56"/>
      <c r="I20" s="99" t="s">
        <v>289</v>
      </c>
      <c r="J20" s="46"/>
      <c r="K20" s="46"/>
      <c r="L20" s="46"/>
      <c r="M20" s="46"/>
      <c r="N20" s="46"/>
      <c r="O20" s="46"/>
      <c r="P20" s="46"/>
      <c r="Q20" s="46"/>
      <c r="R20" s="46"/>
      <c r="S20" s="46"/>
      <c r="T20" s="46"/>
      <c r="U20" s="3"/>
      <c r="V20" s="3"/>
      <c r="W20" s="3"/>
      <c r="X20" s="3"/>
    </row>
    <row r="21" spans="2:24" x14ac:dyDescent="0.25">
      <c r="B21" s="55"/>
      <c r="C21" s="56"/>
      <c r="D21" s="56"/>
      <c r="E21" s="56"/>
      <c r="F21" s="56"/>
      <c r="G21" s="56"/>
      <c r="H21" s="56"/>
      <c r="I21" s="99"/>
      <c r="J21" s="3"/>
      <c r="K21" s="3"/>
      <c r="L21" s="3"/>
      <c r="M21" s="3"/>
      <c r="N21" s="3"/>
      <c r="O21" s="3"/>
      <c r="P21" s="3"/>
      <c r="Q21" s="3"/>
      <c r="R21" s="3"/>
      <c r="S21" s="3"/>
      <c r="T21" s="3"/>
      <c r="U21" s="3"/>
      <c r="V21" s="3"/>
      <c r="W21" s="3"/>
      <c r="X21" s="3"/>
    </row>
    <row r="22" spans="2:24" ht="15" customHeight="1" x14ac:dyDescent="0.25">
      <c r="B22" s="101" t="s">
        <v>141</v>
      </c>
      <c r="C22" s="102"/>
      <c r="D22" s="102"/>
      <c r="E22" s="102"/>
      <c r="F22" s="102"/>
      <c r="G22" s="102"/>
      <c r="H22" s="102"/>
      <c r="I22" s="99" t="s">
        <v>149</v>
      </c>
      <c r="J22" s="3"/>
      <c r="K22" s="3"/>
      <c r="L22" s="3"/>
      <c r="M22" s="3"/>
      <c r="N22" s="3"/>
      <c r="O22" s="3"/>
      <c r="P22" s="3"/>
      <c r="Q22" s="3"/>
      <c r="R22" s="3"/>
      <c r="S22" s="3"/>
      <c r="T22" s="3"/>
      <c r="U22" s="3"/>
      <c r="V22" s="3"/>
      <c r="W22" s="3"/>
      <c r="X22" s="3"/>
    </row>
    <row r="23" spans="2:24" x14ac:dyDescent="0.25">
      <c r="B23" s="101"/>
      <c r="C23" s="102"/>
      <c r="D23" s="102"/>
      <c r="E23" s="102"/>
      <c r="F23" s="102"/>
      <c r="G23" s="102"/>
      <c r="H23" s="102"/>
      <c r="I23" s="99"/>
      <c r="J23" s="3"/>
      <c r="K23" s="3"/>
      <c r="L23" s="3"/>
      <c r="M23" s="3"/>
      <c r="N23" s="3"/>
      <c r="O23" s="3"/>
      <c r="P23" s="3"/>
      <c r="Q23" s="3"/>
      <c r="R23" s="3"/>
      <c r="S23" s="3"/>
      <c r="T23" s="3"/>
      <c r="U23" s="3"/>
      <c r="V23" s="3"/>
      <c r="W23" s="3"/>
      <c r="X23" s="3"/>
    </row>
    <row r="24" spans="2:24" ht="15" customHeight="1" x14ac:dyDescent="0.25">
      <c r="B24" s="101" t="s">
        <v>164</v>
      </c>
      <c r="C24" s="102"/>
      <c r="D24" s="102"/>
      <c r="E24" s="102"/>
      <c r="F24" s="102"/>
      <c r="G24" s="102"/>
      <c r="H24" s="102"/>
      <c r="I24" s="99" t="s">
        <v>142</v>
      </c>
      <c r="J24" s="46"/>
      <c r="K24" s="46"/>
      <c r="L24" s="46"/>
      <c r="M24" s="46"/>
      <c r="N24" s="46"/>
      <c r="O24" s="46"/>
      <c r="P24" s="46"/>
      <c r="Q24" s="46"/>
      <c r="R24" s="46"/>
      <c r="S24" s="46"/>
      <c r="T24" s="46"/>
      <c r="U24" s="46"/>
      <c r="V24" s="46"/>
      <c r="W24" s="46"/>
      <c r="X24" s="46"/>
    </row>
    <row r="25" spans="2:24" x14ac:dyDescent="0.25">
      <c r="B25" s="101"/>
      <c r="C25" s="102"/>
      <c r="D25" s="102"/>
      <c r="E25" s="102"/>
      <c r="F25" s="102"/>
      <c r="G25" s="102"/>
      <c r="H25" s="102"/>
      <c r="I25" s="99"/>
      <c r="J25" s="3"/>
      <c r="K25" s="3"/>
      <c r="L25" s="3"/>
      <c r="M25" s="3"/>
      <c r="N25" s="3"/>
      <c r="O25" s="3"/>
      <c r="P25" s="3"/>
      <c r="Q25" s="3"/>
      <c r="R25" s="3"/>
      <c r="S25" s="3"/>
      <c r="T25" s="3"/>
      <c r="U25" s="3"/>
      <c r="V25" s="3"/>
      <c r="W25" s="3"/>
      <c r="X25" s="3"/>
    </row>
    <row r="26" spans="2:24" ht="15" customHeight="1" x14ac:dyDescent="0.25">
      <c r="B26" s="58" t="s">
        <v>290</v>
      </c>
      <c r="C26" s="56"/>
      <c r="D26" s="56"/>
      <c r="E26" s="56"/>
      <c r="F26" s="56"/>
      <c r="G26" s="56"/>
      <c r="H26" s="56"/>
      <c r="I26" s="99" t="s">
        <v>291</v>
      </c>
      <c r="J26" s="3"/>
      <c r="K26" s="3"/>
      <c r="L26" s="3"/>
      <c r="M26" s="3"/>
      <c r="N26" s="3"/>
      <c r="O26" s="3"/>
      <c r="P26" s="3"/>
      <c r="Q26" s="3"/>
      <c r="R26" s="3"/>
      <c r="S26" s="3"/>
      <c r="T26" s="3"/>
      <c r="U26" s="3"/>
      <c r="V26" s="3"/>
      <c r="W26" s="3"/>
      <c r="X26" s="3"/>
    </row>
    <row r="27" spans="2:24" x14ac:dyDescent="0.25">
      <c r="B27" s="55"/>
      <c r="C27" s="56"/>
      <c r="D27" s="56"/>
      <c r="E27" s="56"/>
      <c r="F27" s="56"/>
      <c r="G27" s="56"/>
      <c r="H27" s="56"/>
      <c r="I27" s="99"/>
    </row>
    <row r="28" spans="2:24" ht="15" customHeight="1" x14ac:dyDescent="0.25">
      <c r="B28" s="101" t="s">
        <v>143</v>
      </c>
      <c r="C28" s="102"/>
      <c r="D28" s="102"/>
      <c r="E28" s="102"/>
      <c r="F28" s="102"/>
      <c r="G28" s="102"/>
      <c r="H28" s="102"/>
      <c r="I28" s="99" t="s">
        <v>144</v>
      </c>
    </row>
    <row r="29" spans="2:24" x14ac:dyDescent="0.25">
      <c r="B29" s="101"/>
      <c r="C29" s="102"/>
      <c r="D29" s="102"/>
      <c r="E29" s="102"/>
      <c r="F29" s="102"/>
      <c r="G29" s="102"/>
      <c r="H29" s="102"/>
      <c r="I29" s="99"/>
    </row>
    <row r="30" spans="2:24" x14ac:dyDescent="0.25">
      <c r="B30" s="101" t="s">
        <v>145</v>
      </c>
      <c r="C30" s="102"/>
      <c r="D30" s="102"/>
      <c r="E30" s="102"/>
      <c r="F30" s="102"/>
      <c r="G30" s="102"/>
      <c r="H30" s="102"/>
      <c r="I30" s="99" t="s">
        <v>146</v>
      </c>
    </row>
    <row r="31" spans="2:24" x14ac:dyDescent="0.25">
      <c r="B31" s="101"/>
      <c r="C31" s="102"/>
      <c r="D31" s="102"/>
      <c r="E31" s="102"/>
      <c r="F31" s="102"/>
      <c r="G31" s="102"/>
      <c r="H31" s="102"/>
      <c r="I31" s="99"/>
    </row>
    <row r="32" spans="2:24" x14ac:dyDescent="0.25">
      <c r="B32" s="58" t="s">
        <v>292</v>
      </c>
      <c r="C32" s="59"/>
      <c r="D32" s="59"/>
      <c r="E32" s="59"/>
      <c r="F32" s="59"/>
      <c r="G32" s="59"/>
      <c r="H32" s="59"/>
      <c r="I32" s="99" t="s">
        <v>293</v>
      </c>
    </row>
    <row r="33" spans="2:9" x14ac:dyDescent="0.25">
      <c r="B33" s="58"/>
      <c r="C33" s="59"/>
      <c r="D33" s="59"/>
      <c r="E33" s="59"/>
      <c r="F33" s="59"/>
      <c r="G33" s="59"/>
      <c r="H33" s="59"/>
      <c r="I33" s="99"/>
    </row>
    <row r="34" spans="2:9" x14ac:dyDescent="0.25">
      <c r="B34" s="58" t="s">
        <v>294</v>
      </c>
      <c r="C34" s="59"/>
      <c r="D34" s="59"/>
      <c r="E34" s="59"/>
      <c r="F34" s="59"/>
      <c r="G34" s="59"/>
      <c r="H34" s="59"/>
      <c r="I34" s="99" t="s">
        <v>295</v>
      </c>
    </row>
    <row r="35" spans="2:9" x14ac:dyDescent="0.25">
      <c r="B35" s="58"/>
      <c r="C35" s="59"/>
      <c r="D35" s="59"/>
      <c r="E35" s="59"/>
      <c r="F35" s="59"/>
      <c r="G35" s="59"/>
      <c r="H35" s="59"/>
      <c r="I35" s="99"/>
    </row>
    <row r="36" spans="2:9" x14ac:dyDescent="0.25">
      <c r="B36" s="58" t="s">
        <v>296</v>
      </c>
      <c r="C36" s="59"/>
      <c r="D36" s="59"/>
      <c r="E36" s="59"/>
      <c r="F36" s="59"/>
      <c r="G36" s="59"/>
      <c r="H36" s="59"/>
      <c r="I36" s="99" t="s">
        <v>297</v>
      </c>
    </row>
    <row r="37" spans="2:9" x14ac:dyDescent="0.25">
      <c r="B37" s="58"/>
      <c r="C37" s="59"/>
      <c r="D37" s="59"/>
      <c r="E37" s="59"/>
      <c r="F37" s="59"/>
      <c r="G37" s="59"/>
      <c r="H37" s="59"/>
      <c r="I37" s="99"/>
    </row>
    <row r="38" spans="2:9" x14ac:dyDescent="0.25">
      <c r="B38" s="58" t="s">
        <v>298</v>
      </c>
      <c r="C38" s="59"/>
      <c r="D38" s="59"/>
      <c r="E38" s="59"/>
      <c r="F38" s="59"/>
      <c r="G38" s="59"/>
      <c r="H38" s="59"/>
      <c r="I38" s="99" t="s">
        <v>299</v>
      </c>
    </row>
    <row r="39" spans="2:9" x14ac:dyDescent="0.25">
      <c r="B39" s="58"/>
      <c r="C39" s="59"/>
      <c r="D39" s="59"/>
      <c r="E39" s="59"/>
      <c r="F39" s="59"/>
      <c r="G39" s="59"/>
      <c r="H39" s="59"/>
      <c r="I39" s="99"/>
    </row>
    <row r="40" spans="2:9" x14ac:dyDescent="0.25">
      <c r="B40" s="58" t="s">
        <v>300</v>
      </c>
      <c r="C40" s="59"/>
      <c r="D40" s="59"/>
      <c r="E40" s="59"/>
      <c r="F40" s="59"/>
      <c r="G40" s="59"/>
      <c r="H40" s="59"/>
      <c r="I40" s="99" t="s">
        <v>301</v>
      </c>
    </row>
    <row r="41" spans="2:9" x14ac:dyDescent="0.25">
      <c r="B41" s="58"/>
      <c r="C41" s="59"/>
      <c r="D41" s="59"/>
      <c r="E41" s="59"/>
      <c r="F41" s="59"/>
      <c r="G41" s="59"/>
      <c r="H41" s="59"/>
      <c r="I41" s="99"/>
    </row>
    <row r="42" spans="2:9" x14ac:dyDescent="0.25">
      <c r="B42" s="58" t="s">
        <v>302</v>
      </c>
      <c r="C42" s="59"/>
      <c r="D42" s="59"/>
      <c r="E42" s="59"/>
      <c r="F42" s="59"/>
      <c r="G42" s="59"/>
      <c r="H42" s="59"/>
      <c r="I42" s="99" t="s">
        <v>303</v>
      </c>
    </row>
    <row r="43" spans="2:9" x14ac:dyDescent="0.25">
      <c r="B43" s="58"/>
      <c r="C43" s="59"/>
      <c r="D43" s="59"/>
      <c r="E43" s="59"/>
      <c r="F43" s="59"/>
      <c r="G43" s="59"/>
      <c r="H43" s="59"/>
      <c r="I43" s="99"/>
    </row>
    <row r="44" spans="2:9" x14ac:dyDescent="0.25">
      <c r="B44" s="58" t="s">
        <v>304</v>
      </c>
      <c r="C44" s="59"/>
      <c r="D44" s="59"/>
      <c r="E44" s="59"/>
      <c r="F44" s="59"/>
      <c r="G44" s="59"/>
      <c r="H44" s="59"/>
      <c r="I44" s="99" t="s">
        <v>305</v>
      </c>
    </row>
    <row r="45" spans="2:9" x14ac:dyDescent="0.25">
      <c r="B45" s="61"/>
      <c r="C45" s="62"/>
      <c r="D45" s="62"/>
      <c r="E45" s="62"/>
      <c r="F45" s="62"/>
      <c r="G45" s="62"/>
      <c r="H45" s="62"/>
      <c r="I45" s="100"/>
    </row>
  </sheetData>
  <mergeCells count="35">
    <mergeCell ref="I16:I17"/>
    <mergeCell ref="I18:I19"/>
    <mergeCell ref="B16:H17"/>
    <mergeCell ref="B18:H19"/>
    <mergeCell ref="B12:H13"/>
    <mergeCell ref="B14:H15"/>
    <mergeCell ref="I12:I13"/>
    <mergeCell ref="I14:I15"/>
    <mergeCell ref="I3:I4"/>
    <mergeCell ref="I5:I6"/>
    <mergeCell ref="B7:H7"/>
    <mergeCell ref="I8:I9"/>
    <mergeCell ref="I10:I11"/>
    <mergeCell ref="B2:H2"/>
    <mergeCell ref="B3:H4"/>
    <mergeCell ref="B5:H6"/>
    <mergeCell ref="B8:H9"/>
    <mergeCell ref="B10:H11"/>
    <mergeCell ref="B28:H29"/>
    <mergeCell ref="I28:I29"/>
    <mergeCell ref="I20:I21"/>
    <mergeCell ref="I22:I23"/>
    <mergeCell ref="I24:I25"/>
    <mergeCell ref="I26:I27"/>
    <mergeCell ref="B22:H23"/>
    <mergeCell ref="B24:H25"/>
    <mergeCell ref="I38:I39"/>
    <mergeCell ref="I40:I41"/>
    <mergeCell ref="I42:I43"/>
    <mergeCell ref="I44:I45"/>
    <mergeCell ref="B30:H31"/>
    <mergeCell ref="I30:I31"/>
    <mergeCell ref="I32:I33"/>
    <mergeCell ref="I34:I35"/>
    <mergeCell ref="I36:I3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7"/>
  <sheetViews>
    <sheetView showGridLines="0" zoomScale="80" zoomScaleNormal="80" workbookViewId="0">
      <selection activeCell="E4" sqref="E4:F4"/>
    </sheetView>
  </sheetViews>
  <sheetFormatPr defaultRowHeight="15" x14ac:dyDescent="0.25"/>
  <cols>
    <col min="1" max="1" width="9.140625" style="3"/>
    <col min="2" max="2" width="34.42578125" customWidth="1"/>
  </cols>
  <sheetData>
    <row r="1" spans="1:10" s="3" customFormat="1" x14ac:dyDescent="0.25"/>
    <row r="2" spans="1:10" s="3" customFormat="1" x14ac:dyDescent="0.25">
      <c r="B2" s="109" t="s">
        <v>123</v>
      </c>
      <c r="C2" s="109"/>
      <c r="D2" s="109"/>
      <c r="E2" s="109"/>
      <c r="F2" s="109"/>
      <c r="G2" s="109"/>
      <c r="H2" s="109"/>
      <c r="I2" s="109"/>
      <c r="J2" s="109"/>
    </row>
    <row r="3" spans="1:10" s="3" customFormat="1" x14ac:dyDescent="0.25"/>
    <row r="4" spans="1:10" ht="93.75" customHeight="1" x14ac:dyDescent="0.25">
      <c r="B4" s="37"/>
      <c r="C4" s="107" t="s">
        <v>82</v>
      </c>
      <c r="D4" s="108"/>
      <c r="E4" s="107" t="s">
        <v>83</v>
      </c>
      <c r="F4" s="108"/>
      <c r="G4" s="107" t="s">
        <v>84</v>
      </c>
      <c r="H4" s="108"/>
      <c r="I4" s="107" t="s">
        <v>65</v>
      </c>
      <c r="J4" s="108"/>
    </row>
    <row r="5" spans="1:10" x14ac:dyDescent="0.25">
      <c r="B5" s="30" t="s">
        <v>79</v>
      </c>
      <c r="C5" s="31" t="s">
        <v>46</v>
      </c>
      <c r="D5" s="32" t="s">
        <v>47</v>
      </c>
      <c r="E5" s="31" t="s">
        <v>46</v>
      </c>
      <c r="F5" s="32" t="s">
        <v>47</v>
      </c>
      <c r="G5" s="31" t="s">
        <v>46</v>
      </c>
      <c r="H5" s="32" t="s">
        <v>47</v>
      </c>
      <c r="I5" s="31" t="s">
        <v>46</v>
      </c>
      <c r="J5" s="32" t="s">
        <v>47</v>
      </c>
    </row>
    <row r="6" spans="1:10" x14ac:dyDescent="0.25">
      <c r="B6" s="15"/>
      <c r="C6" s="14"/>
      <c r="D6" s="12"/>
      <c r="E6" s="14"/>
      <c r="F6" s="12"/>
      <c r="G6" s="14"/>
      <c r="H6" s="12"/>
      <c r="I6" s="14"/>
      <c r="J6" s="12"/>
    </row>
    <row r="7" spans="1:10" x14ac:dyDescent="0.25">
      <c r="A7" s="50">
        <v>75</v>
      </c>
      <c r="B7" s="15" t="s">
        <v>272</v>
      </c>
      <c r="C7" s="26">
        <v>7</v>
      </c>
      <c r="D7" s="28">
        <f>C7/$A7</f>
        <v>9.3333333333333338E-2</v>
      </c>
      <c r="E7" s="26">
        <v>17</v>
      </c>
      <c r="F7" s="28">
        <f>E7/$A7</f>
        <v>0.22666666666666666</v>
      </c>
      <c r="G7" s="26">
        <v>47</v>
      </c>
      <c r="H7" s="28">
        <f>G7/$A7</f>
        <v>0.62666666666666671</v>
      </c>
      <c r="I7" s="26">
        <v>11</v>
      </c>
      <c r="J7" s="28">
        <f>I7/$A7</f>
        <v>0.14666666666666667</v>
      </c>
    </row>
    <row r="8" spans="1:10" x14ac:dyDescent="0.25">
      <c r="A8" s="50"/>
      <c r="B8" s="15"/>
      <c r="C8" s="20"/>
      <c r="D8" s="28"/>
      <c r="E8" s="20"/>
      <c r="F8" s="28"/>
      <c r="G8" s="20"/>
      <c r="H8" s="28"/>
      <c r="I8" s="20"/>
      <c r="J8" s="28"/>
    </row>
    <row r="9" spans="1:10" x14ac:dyDescent="0.25">
      <c r="A9" s="50"/>
      <c r="B9" s="16" t="s">
        <v>48</v>
      </c>
      <c r="C9" s="20"/>
      <c r="D9" s="28"/>
      <c r="E9" s="20"/>
      <c r="F9" s="28"/>
      <c r="G9" s="20"/>
      <c r="H9" s="28"/>
      <c r="I9" s="20"/>
      <c r="J9" s="28"/>
    </row>
    <row r="10" spans="1:10" x14ac:dyDescent="0.25">
      <c r="A10" s="50"/>
      <c r="B10" s="15"/>
      <c r="C10" s="20"/>
      <c r="D10" s="28"/>
      <c r="E10" s="20"/>
      <c r="F10" s="28"/>
      <c r="G10" s="20"/>
      <c r="H10" s="28"/>
      <c r="I10" s="20"/>
      <c r="J10" s="28"/>
    </row>
    <row r="11" spans="1:10" x14ac:dyDescent="0.25">
      <c r="A11" s="50">
        <v>25</v>
      </c>
      <c r="B11" s="17" t="s">
        <v>273</v>
      </c>
      <c r="C11" s="26">
        <v>1</v>
      </c>
      <c r="D11" s="28">
        <f t="shared" ref="D11:D32" si="0">C11/$A11</f>
        <v>0.04</v>
      </c>
      <c r="E11" s="26">
        <v>6</v>
      </c>
      <c r="F11" s="28">
        <f t="shared" ref="F11:F32" si="1">E11/$A11</f>
        <v>0.24</v>
      </c>
      <c r="G11" s="26">
        <v>16</v>
      </c>
      <c r="H11" s="28">
        <f t="shared" ref="H11:H32" si="2">G11/$A11</f>
        <v>0.64</v>
      </c>
      <c r="I11" s="26">
        <v>3</v>
      </c>
      <c r="J11" s="28">
        <f t="shared" ref="J11:J32" si="3">I11/$A11</f>
        <v>0.12</v>
      </c>
    </row>
    <row r="12" spans="1:10" x14ac:dyDescent="0.25">
      <c r="A12" s="50">
        <v>27</v>
      </c>
      <c r="B12" s="17" t="s">
        <v>182</v>
      </c>
      <c r="C12" s="26">
        <v>3</v>
      </c>
      <c r="D12" s="28">
        <f t="shared" si="0"/>
        <v>0.1111111111111111</v>
      </c>
      <c r="E12" s="26">
        <v>6</v>
      </c>
      <c r="F12" s="28">
        <f t="shared" si="1"/>
        <v>0.22222222222222221</v>
      </c>
      <c r="G12" s="26">
        <v>16</v>
      </c>
      <c r="H12" s="28">
        <f t="shared" si="2"/>
        <v>0.59259259259259256</v>
      </c>
      <c r="I12" s="26">
        <v>3</v>
      </c>
      <c r="J12" s="28">
        <f t="shared" si="3"/>
        <v>0.1111111111111111</v>
      </c>
    </row>
    <row r="13" spans="1:10" x14ac:dyDescent="0.25">
      <c r="A13" s="50">
        <v>20</v>
      </c>
      <c r="B13" s="17" t="s">
        <v>183</v>
      </c>
      <c r="C13" s="26">
        <v>3</v>
      </c>
      <c r="D13" s="28">
        <f t="shared" si="0"/>
        <v>0.15</v>
      </c>
      <c r="E13" s="26">
        <v>5</v>
      </c>
      <c r="F13" s="28">
        <f t="shared" si="1"/>
        <v>0.25</v>
      </c>
      <c r="G13" s="26">
        <v>12</v>
      </c>
      <c r="H13" s="28">
        <f t="shared" si="2"/>
        <v>0.6</v>
      </c>
      <c r="I13" s="26">
        <v>5</v>
      </c>
      <c r="J13" s="28">
        <f t="shared" si="3"/>
        <v>0.25</v>
      </c>
    </row>
    <row r="14" spans="1:10" x14ac:dyDescent="0.25">
      <c r="A14" s="50">
        <v>3</v>
      </c>
      <c r="B14" s="17" t="s">
        <v>184</v>
      </c>
      <c r="C14" s="26">
        <v>0</v>
      </c>
      <c r="D14" s="28">
        <f t="shared" si="0"/>
        <v>0</v>
      </c>
      <c r="E14" s="26">
        <v>0</v>
      </c>
      <c r="F14" s="28">
        <f t="shared" si="1"/>
        <v>0</v>
      </c>
      <c r="G14" s="26">
        <v>3</v>
      </c>
      <c r="H14" s="28">
        <f t="shared" si="2"/>
        <v>1</v>
      </c>
      <c r="I14" s="44">
        <v>0</v>
      </c>
      <c r="J14" s="28">
        <f t="shared" si="3"/>
        <v>0</v>
      </c>
    </row>
    <row r="15" spans="1:10" x14ac:dyDescent="0.25">
      <c r="A15" s="50"/>
      <c r="B15" s="15"/>
      <c r="C15" s="20"/>
      <c r="D15" s="28"/>
      <c r="E15" s="20"/>
      <c r="F15" s="28"/>
      <c r="G15" s="20"/>
      <c r="H15" s="28"/>
      <c r="I15" s="20"/>
      <c r="J15" s="28"/>
    </row>
    <row r="16" spans="1:10" x14ac:dyDescent="0.25">
      <c r="A16" s="50"/>
      <c r="B16" s="16" t="s">
        <v>49</v>
      </c>
      <c r="C16" s="20"/>
      <c r="D16" s="28"/>
      <c r="E16" s="20"/>
      <c r="F16" s="28"/>
      <c r="G16" s="20"/>
      <c r="H16" s="28"/>
      <c r="I16" s="20"/>
      <c r="J16" s="28"/>
    </row>
    <row r="17" spans="1:10" x14ac:dyDescent="0.25">
      <c r="A17" s="50"/>
      <c r="B17" s="15"/>
      <c r="C17" s="20"/>
      <c r="D17" s="28"/>
      <c r="E17" s="20"/>
      <c r="F17" s="28"/>
      <c r="G17" s="20"/>
      <c r="H17" s="28"/>
      <c r="I17" s="20"/>
      <c r="J17" s="28"/>
    </row>
    <row r="18" spans="1:10" x14ac:dyDescent="0.25">
      <c r="A18" s="50">
        <v>13</v>
      </c>
      <c r="B18" s="17" t="s">
        <v>185</v>
      </c>
      <c r="C18" s="26">
        <v>1</v>
      </c>
      <c r="D18" s="28">
        <f t="shared" si="0"/>
        <v>7.6923076923076927E-2</v>
      </c>
      <c r="E18" s="26">
        <v>6</v>
      </c>
      <c r="F18" s="28">
        <f t="shared" si="1"/>
        <v>0.46153846153846156</v>
      </c>
      <c r="G18" s="26">
        <v>8</v>
      </c>
      <c r="H18" s="28">
        <f t="shared" si="2"/>
        <v>0.61538461538461542</v>
      </c>
      <c r="I18" s="26">
        <v>1</v>
      </c>
      <c r="J18" s="28">
        <f t="shared" si="3"/>
        <v>7.6923076923076927E-2</v>
      </c>
    </row>
    <row r="19" spans="1:10" x14ac:dyDescent="0.25">
      <c r="A19" s="50">
        <v>8</v>
      </c>
      <c r="B19" s="17" t="s">
        <v>186</v>
      </c>
      <c r="C19" s="26">
        <v>1</v>
      </c>
      <c r="D19" s="28">
        <f t="shared" si="0"/>
        <v>0.125</v>
      </c>
      <c r="E19" s="26">
        <v>3</v>
      </c>
      <c r="F19" s="28">
        <f t="shared" si="1"/>
        <v>0.375</v>
      </c>
      <c r="G19" s="26">
        <v>3</v>
      </c>
      <c r="H19" s="28">
        <f t="shared" si="2"/>
        <v>0.375</v>
      </c>
      <c r="I19" s="26">
        <v>3</v>
      </c>
      <c r="J19" s="28">
        <f t="shared" si="3"/>
        <v>0.375</v>
      </c>
    </row>
    <row r="20" spans="1:10" x14ac:dyDescent="0.25">
      <c r="A20" s="50">
        <v>13</v>
      </c>
      <c r="B20" s="17" t="s">
        <v>187</v>
      </c>
      <c r="C20" s="26">
        <v>2</v>
      </c>
      <c r="D20" s="28">
        <f t="shared" si="0"/>
        <v>0.15384615384615385</v>
      </c>
      <c r="E20" s="26">
        <v>2</v>
      </c>
      <c r="F20" s="28">
        <f t="shared" si="1"/>
        <v>0.15384615384615385</v>
      </c>
      <c r="G20" s="26">
        <v>6</v>
      </c>
      <c r="H20" s="28">
        <f t="shared" si="2"/>
        <v>0.46153846153846156</v>
      </c>
      <c r="I20" s="26">
        <v>0</v>
      </c>
      <c r="J20" s="28">
        <f t="shared" si="3"/>
        <v>0</v>
      </c>
    </row>
    <row r="21" spans="1:10" x14ac:dyDescent="0.25">
      <c r="A21" s="50">
        <v>8</v>
      </c>
      <c r="B21" s="17" t="s">
        <v>188</v>
      </c>
      <c r="C21" s="26">
        <v>0</v>
      </c>
      <c r="D21" s="28">
        <f t="shared" si="0"/>
        <v>0</v>
      </c>
      <c r="E21" s="26">
        <v>2</v>
      </c>
      <c r="F21" s="28">
        <f t="shared" si="1"/>
        <v>0.25</v>
      </c>
      <c r="G21" s="26">
        <v>5</v>
      </c>
      <c r="H21" s="28">
        <f t="shared" si="2"/>
        <v>0.625</v>
      </c>
      <c r="I21" s="26">
        <v>3</v>
      </c>
      <c r="J21" s="28">
        <f t="shared" si="3"/>
        <v>0.375</v>
      </c>
    </row>
    <row r="22" spans="1:10" x14ac:dyDescent="0.25">
      <c r="A22" s="50">
        <v>5</v>
      </c>
      <c r="B22" s="17" t="s">
        <v>74</v>
      </c>
      <c r="C22" s="26">
        <v>0</v>
      </c>
      <c r="D22" s="28">
        <f t="shared" si="0"/>
        <v>0</v>
      </c>
      <c r="E22" s="26">
        <v>0</v>
      </c>
      <c r="F22" s="28">
        <f t="shared" si="1"/>
        <v>0</v>
      </c>
      <c r="G22" s="26">
        <v>4</v>
      </c>
      <c r="H22" s="28">
        <f t="shared" si="2"/>
        <v>0.8</v>
      </c>
      <c r="I22" s="26">
        <v>1</v>
      </c>
      <c r="J22" s="28">
        <f t="shared" si="3"/>
        <v>0.2</v>
      </c>
    </row>
    <row r="23" spans="1:10" x14ac:dyDescent="0.25">
      <c r="A23" s="50">
        <v>11</v>
      </c>
      <c r="B23" s="17" t="s">
        <v>189</v>
      </c>
      <c r="C23" s="26">
        <v>2</v>
      </c>
      <c r="D23" s="28">
        <f t="shared" si="0"/>
        <v>0.18181818181818182</v>
      </c>
      <c r="E23" s="44">
        <v>3</v>
      </c>
      <c r="F23" s="28">
        <f t="shared" si="1"/>
        <v>0.27272727272727271</v>
      </c>
      <c r="G23" s="26">
        <v>8</v>
      </c>
      <c r="H23" s="28">
        <f t="shared" si="2"/>
        <v>0.72727272727272729</v>
      </c>
      <c r="I23" s="26">
        <v>0</v>
      </c>
      <c r="J23" s="28">
        <f t="shared" si="3"/>
        <v>0</v>
      </c>
    </row>
    <row r="24" spans="1:10" x14ac:dyDescent="0.25">
      <c r="A24" s="50">
        <v>1</v>
      </c>
      <c r="B24" s="17" t="s">
        <v>51</v>
      </c>
      <c r="C24" s="26">
        <v>0</v>
      </c>
      <c r="D24" s="28">
        <f t="shared" si="0"/>
        <v>0</v>
      </c>
      <c r="E24" s="26">
        <v>0</v>
      </c>
      <c r="F24" s="28">
        <f t="shared" si="1"/>
        <v>0</v>
      </c>
      <c r="G24" s="26">
        <v>1</v>
      </c>
      <c r="H24" s="28">
        <f t="shared" si="2"/>
        <v>1</v>
      </c>
      <c r="I24" s="26">
        <v>0</v>
      </c>
      <c r="J24" s="28">
        <f t="shared" si="3"/>
        <v>0</v>
      </c>
    </row>
    <row r="25" spans="1:10" x14ac:dyDescent="0.25">
      <c r="A25" s="50">
        <v>6</v>
      </c>
      <c r="B25" s="17" t="s">
        <v>274</v>
      </c>
      <c r="C25" s="26">
        <v>0</v>
      </c>
      <c r="D25" s="28">
        <f t="shared" si="0"/>
        <v>0</v>
      </c>
      <c r="E25" s="44">
        <v>1</v>
      </c>
      <c r="F25" s="28">
        <f t="shared" si="1"/>
        <v>0.16666666666666666</v>
      </c>
      <c r="G25" s="26">
        <v>3</v>
      </c>
      <c r="H25" s="28">
        <f t="shared" si="2"/>
        <v>0.5</v>
      </c>
      <c r="I25" s="44">
        <v>2</v>
      </c>
      <c r="J25" s="28">
        <f t="shared" si="3"/>
        <v>0.33333333333333331</v>
      </c>
    </row>
    <row r="26" spans="1:10" x14ac:dyDescent="0.25">
      <c r="A26" s="50">
        <v>10</v>
      </c>
      <c r="B26" s="17" t="s">
        <v>180</v>
      </c>
      <c r="C26" s="26">
        <v>1</v>
      </c>
      <c r="D26" s="28">
        <f t="shared" si="0"/>
        <v>0.1</v>
      </c>
      <c r="E26" s="26">
        <v>0</v>
      </c>
      <c r="F26" s="28">
        <f t="shared" si="1"/>
        <v>0</v>
      </c>
      <c r="G26" s="26">
        <v>9</v>
      </c>
      <c r="H26" s="28">
        <f t="shared" si="2"/>
        <v>0.9</v>
      </c>
      <c r="I26" s="26">
        <v>1</v>
      </c>
      <c r="J26" s="28">
        <f t="shared" si="3"/>
        <v>0.1</v>
      </c>
    </row>
    <row r="27" spans="1:10" x14ac:dyDescent="0.25">
      <c r="A27" s="50"/>
      <c r="B27" s="15"/>
      <c r="C27" s="20"/>
      <c r="D27" s="28"/>
      <c r="E27" s="20"/>
      <c r="F27" s="28"/>
      <c r="G27" s="20"/>
      <c r="H27" s="28"/>
      <c r="I27" s="20"/>
      <c r="J27" s="28"/>
    </row>
    <row r="28" spans="1:10" x14ac:dyDescent="0.25">
      <c r="A28" s="50"/>
      <c r="B28" s="16" t="s">
        <v>50</v>
      </c>
      <c r="C28" s="20"/>
      <c r="D28" s="28"/>
      <c r="E28" s="20"/>
      <c r="F28" s="28"/>
      <c r="G28" s="20"/>
      <c r="H28" s="28"/>
      <c r="I28" s="20"/>
      <c r="J28" s="28"/>
    </row>
    <row r="29" spans="1:10" x14ac:dyDescent="0.25">
      <c r="A29" s="50"/>
      <c r="B29" s="15"/>
      <c r="C29" s="20"/>
      <c r="D29" s="28"/>
      <c r="E29" s="20"/>
      <c r="F29" s="28"/>
      <c r="G29" s="20"/>
      <c r="H29" s="28"/>
      <c r="I29" s="20"/>
      <c r="J29" s="28"/>
    </row>
    <row r="30" spans="1:10" x14ac:dyDescent="0.25">
      <c r="A30" s="50">
        <v>27</v>
      </c>
      <c r="B30" s="17" t="s">
        <v>275</v>
      </c>
      <c r="C30" s="26">
        <v>1</v>
      </c>
      <c r="D30" s="28">
        <f t="shared" si="0"/>
        <v>3.7037037037037035E-2</v>
      </c>
      <c r="E30" s="26">
        <v>2</v>
      </c>
      <c r="F30" s="28">
        <f t="shared" si="1"/>
        <v>7.407407407407407E-2</v>
      </c>
      <c r="G30" s="26">
        <v>24</v>
      </c>
      <c r="H30" s="28">
        <f t="shared" si="2"/>
        <v>0.88888888888888884</v>
      </c>
      <c r="I30" s="26">
        <v>5</v>
      </c>
      <c r="J30" s="28">
        <f t="shared" si="3"/>
        <v>0.18518518518518517</v>
      </c>
    </row>
    <row r="31" spans="1:10" x14ac:dyDescent="0.25">
      <c r="A31" s="50">
        <v>30</v>
      </c>
      <c r="B31" s="17" t="s">
        <v>190</v>
      </c>
      <c r="C31" s="26">
        <v>3</v>
      </c>
      <c r="D31" s="28">
        <f t="shared" si="0"/>
        <v>0.1</v>
      </c>
      <c r="E31" s="26">
        <v>10</v>
      </c>
      <c r="F31" s="28">
        <f t="shared" si="1"/>
        <v>0.33333333333333331</v>
      </c>
      <c r="G31" s="26">
        <v>16</v>
      </c>
      <c r="H31" s="28">
        <f t="shared" si="2"/>
        <v>0.53333333333333333</v>
      </c>
      <c r="I31" s="26">
        <v>3</v>
      </c>
      <c r="J31" s="28">
        <f t="shared" si="3"/>
        <v>0.1</v>
      </c>
    </row>
    <row r="32" spans="1:10" x14ac:dyDescent="0.25">
      <c r="A32" s="50">
        <v>18</v>
      </c>
      <c r="B32" s="19" t="s">
        <v>191</v>
      </c>
      <c r="C32" s="27">
        <v>3</v>
      </c>
      <c r="D32" s="29">
        <f t="shared" si="0"/>
        <v>0.16666666666666666</v>
      </c>
      <c r="E32" s="27">
        <v>5</v>
      </c>
      <c r="F32" s="29">
        <f t="shared" si="1"/>
        <v>0.27777777777777779</v>
      </c>
      <c r="G32" s="27">
        <v>7</v>
      </c>
      <c r="H32" s="29">
        <f t="shared" si="2"/>
        <v>0.3888888888888889</v>
      </c>
      <c r="I32" s="27">
        <v>3</v>
      </c>
      <c r="J32" s="29">
        <f t="shared" si="3"/>
        <v>0.16666666666666666</v>
      </c>
    </row>
    <row r="34" spans="3:9" x14ac:dyDescent="0.25">
      <c r="C34" s="63"/>
      <c r="D34" s="3"/>
      <c r="E34" s="63"/>
      <c r="F34" s="3"/>
      <c r="G34" s="63"/>
      <c r="H34" s="3"/>
      <c r="I34" s="63"/>
    </row>
    <row r="35" spans="3:9" x14ac:dyDescent="0.25">
      <c r="C35" s="3"/>
      <c r="D35" s="3"/>
      <c r="E35" s="3"/>
      <c r="F35" s="3"/>
      <c r="G35" s="3"/>
      <c r="H35" s="3"/>
      <c r="I35" s="3"/>
    </row>
    <row r="36" spans="3:9" x14ac:dyDescent="0.25">
      <c r="C36" s="3"/>
      <c r="D36" s="3"/>
      <c r="E36" s="3"/>
      <c r="F36" s="3"/>
      <c r="G36" s="3"/>
      <c r="H36" s="3"/>
      <c r="I36" s="3"/>
    </row>
    <row r="37" spans="3:9" x14ac:dyDescent="0.25">
      <c r="C37" s="3"/>
      <c r="D37" s="3"/>
      <c r="E37" s="3"/>
      <c r="F37" s="3"/>
      <c r="G37" s="3"/>
      <c r="H37" s="3"/>
      <c r="I37" s="3"/>
    </row>
  </sheetData>
  <mergeCells count="5">
    <mergeCell ref="C4:D4"/>
    <mergeCell ref="E4:F4"/>
    <mergeCell ref="G4:H4"/>
    <mergeCell ref="I4:J4"/>
    <mergeCell ref="B2:J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H34"/>
  <sheetViews>
    <sheetView showGridLines="0" zoomScale="80" zoomScaleNormal="80" workbookViewId="0">
      <selection activeCell="H37" sqref="H37"/>
    </sheetView>
  </sheetViews>
  <sheetFormatPr defaultRowHeight="15" x14ac:dyDescent="0.25"/>
  <cols>
    <col min="1" max="1" width="9.140625" style="3"/>
    <col min="2" max="2" width="34.42578125" style="3" customWidth="1"/>
    <col min="3" max="16384" width="9.140625" style="3"/>
  </cols>
  <sheetData>
    <row r="2" spans="1:8" x14ac:dyDescent="0.25">
      <c r="B2" s="109" t="s">
        <v>194</v>
      </c>
      <c r="C2" s="109"/>
      <c r="D2" s="109"/>
      <c r="E2" s="109"/>
      <c r="F2" s="109"/>
      <c r="G2" s="109"/>
      <c r="H2" s="109"/>
    </row>
    <row r="4" spans="1:8" ht="93.75" customHeight="1" x14ac:dyDescent="0.25">
      <c r="B4" s="37"/>
      <c r="C4" s="107" t="s">
        <v>192</v>
      </c>
      <c r="D4" s="108"/>
      <c r="E4" s="107" t="s">
        <v>193</v>
      </c>
      <c r="F4" s="108"/>
      <c r="G4" s="107" t="s">
        <v>65</v>
      </c>
      <c r="H4" s="108"/>
    </row>
    <row r="5" spans="1:8" x14ac:dyDescent="0.25">
      <c r="A5" s="40"/>
      <c r="B5" s="41" t="s">
        <v>66</v>
      </c>
      <c r="C5" s="31" t="s">
        <v>46</v>
      </c>
      <c r="D5" s="32" t="s">
        <v>47</v>
      </c>
      <c r="E5" s="31" t="s">
        <v>46</v>
      </c>
      <c r="F5" s="32" t="s">
        <v>47</v>
      </c>
      <c r="G5" s="31" t="s">
        <v>46</v>
      </c>
      <c r="H5" s="32" t="s">
        <v>47</v>
      </c>
    </row>
    <row r="6" spans="1:8" x14ac:dyDescent="0.25">
      <c r="A6" s="40"/>
      <c r="B6" s="8"/>
      <c r="C6" s="14"/>
      <c r="D6" s="12"/>
      <c r="E6" s="14"/>
      <c r="F6" s="12"/>
      <c r="G6" s="14"/>
      <c r="H6" s="12"/>
    </row>
    <row r="7" spans="1:8" x14ac:dyDescent="0.25">
      <c r="A7" s="60">
        <v>90</v>
      </c>
      <c r="B7" s="15" t="s">
        <v>265</v>
      </c>
      <c r="C7" s="26">
        <v>15</v>
      </c>
      <c r="D7" s="28">
        <f>C7/$A7</f>
        <v>0.16666666666666666</v>
      </c>
      <c r="E7" s="26">
        <v>67</v>
      </c>
      <c r="F7" s="28">
        <f>E7/$A7</f>
        <v>0.74444444444444446</v>
      </c>
      <c r="G7" s="26">
        <v>7</v>
      </c>
      <c r="H7" s="28">
        <f>G7/$A7</f>
        <v>7.7777777777777779E-2</v>
      </c>
    </row>
    <row r="8" spans="1:8" x14ac:dyDescent="0.25">
      <c r="A8" s="60"/>
      <c r="B8" s="15"/>
      <c r="C8" s="20"/>
      <c r="D8" s="28"/>
      <c r="E8" s="20"/>
      <c r="F8" s="28"/>
      <c r="G8" s="20"/>
      <c r="H8" s="28"/>
    </row>
    <row r="9" spans="1:8" x14ac:dyDescent="0.25">
      <c r="A9" s="60"/>
      <c r="B9" s="16" t="s">
        <v>48</v>
      </c>
      <c r="C9" s="20"/>
      <c r="D9" s="28"/>
      <c r="E9" s="20"/>
      <c r="F9" s="28"/>
      <c r="G9" s="20"/>
      <c r="H9" s="28"/>
    </row>
    <row r="10" spans="1:8" x14ac:dyDescent="0.25">
      <c r="A10" s="60"/>
      <c r="B10" s="15"/>
      <c r="C10" s="20"/>
      <c r="D10" s="28"/>
      <c r="E10" s="20"/>
      <c r="F10" s="28"/>
      <c r="G10" s="20"/>
      <c r="H10" s="28"/>
    </row>
    <row r="11" spans="1:8" x14ac:dyDescent="0.25">
      <c r="A11" s="60">
        <v>26</v>
      </c>
      <c r="B11" s="17" t="s">
        <v>181</v>
      </c>
      <c r="C11" s="26">
        <v>3</v>
      </c>
      <c r="D11" s="28">
        <f t="shared" ref="D11:D32" si="0">C11/$A11</f>
        <v>0.11538461538461539</v>
      </c>
      <c r="E11" s="26">
        <v>20</v>
      </c>
      <c r="F11" s="28">
        <f t="shared" ref="F11:F32" si="1">E11/$A11</f>
        <v>0.76923076923076927</v>
      </c>
      <c r="G11" s="26">
        <v>3</v>
      </c>
      <c r="H11" s="28">
        <f t="shared" ref="H11:H32" si="2">G11/$A11</f>
        <v>0.11538461538461539</v>
      </c>
    </row>
    <row r="12" spans="1:8" x14ac:dyDescent="0.25">
      <c r="A12" s="60">
        <v>35</v>
      </c>
      <c r="B12" s="17" t="s">
        <v>266</v>
      </c>
      <c r="C12" s="26">
        <v>6</v>
      </c>
      <c r="D12" s="28">
        <f t="shared" si="0"/>
        <v>0.17142857142857143</v>
      </c>
      <c r="E12" s="26">
        <v>25</v>
      </c>
      <c r="F12" s="28">
        <f t="shared" si="1"/>
        <v>0.7142857142857143</v>
      </c>
      <c r="G12" s="26">
        <v>4</v>
      </c>
      <c r="H12" s="28">
        <f t="shared" si="2"/>
        <v>0.11428571428571428</v>
      </c>
    </row>
    <row r="13" spans="1:8" x14ac:dyDescent="0.25">
      <c r="A13" s="60">
        <v>23</v>
      </c>
      <c r="B13" s="17" t="s">
        <v>267</v>
      </c>
      <c r="C13" s="26">
        <v>3</v>
      </c>
      <c r="D13" s="28">
        <f t="shared" si="0"/>
        <v>0.13043478260869565</v>
      </c>
      <c r="E13" s="26">
        <v>19</v>
      </c>
      <c r="F13" s="28">
        <f t="shared" si="1"/>
        <v>0.82608695652173914</v>
      </c>
      <c r="G13" s="26">
        <v>0</v>
      </c>
      <c r="H13" s="28">
        <f t="shared" si="2"/>
        <v>0</v>
      </c>
    </row>
    <row r="14" spans="1:8" x14ac:dyDescent="0.25">
      <c r="A14" s="60">
        <v>6</v>
      </c>
      <c r="B14" s="17" t="s">
        <v>178</v>
      </c>
      <c r="C14" s="26">
        <v>3</v>
      </c>
      <c r="D14" s="28">
        <f t="shared" si="0"/>
        <v>0.5</v>
      </c>
      <c r="E14" s="26">
        <v>3</v>
      </c>
      <c r="F14" s="28">
        <f t="shared" si="1"/>
        <v>0.5</v>
      </c>
      <c r="G14" s="44">
        <v>0</v>
      </c>
      <c r="H14" s="28">
        <f t="shared" si="2"/>
        <v>0</v>
      </c>
    </row>
    <row r="15" spans="1:8" x14ac:dyDescent="0.25">
      <c r="A15" s="60"/>
      <c r="B15" s="15"/>
      <c r="C15" s="20"/>
      <c r="D15" s="28"/>
      <c r="E15" s="20"/>
      <c r="F15" s="28"/>
      <c r="G15" s="20"/>
      <c r="H15" s="28"/>
    </row>
    <row r="16" spans="1:8" x14ac:dyDescent="0.25">
      <c r="A16" s="60"/>
      <c r="B16" s="16" t="s">
        <v>49</v>
      </c>
      <c r="C16" s="20"/>
      <c r="D16" s="28"/>
      <c r="E16" s="20"/>
      <c r="F16" s="28"/>
      <c r="G16" s="20"/>
      <c r="H16" s="28"/>
    </row>
    <row r="17" spans="1:8" x14ac:dyDescent="0.25">
      <c r="A17" s="60"/>
      <c r="B17" s="15"/>
      <c r="C17" s="20"/>
      <c r="D17" s="28"/>
      <c r="E17" s="20"/>
      <c r="F17" s="28"/>
      <c r="G17" s="20"/>
      <c r="H17" s="28"/>
    </row>
    <row r="18" spans="1:8" x14ac:dyDescent="0.25">
      <c r="A18" s="60">
        <v>14</v>
      </c>
      <c r="B18" s="18" t="s">
        <v>168</v>
      </c>
      <c r="C18" s="26">
        <v>1</v>
      </c>
      <c r="D18" s="28">
        <f t="shared" si="0"/>
        <v>7.1428571428571425E-2</v>
      </c>
      <c r="E18" s="26">
        <v>13</v>
      </c>
      <c r="F18" s="28">
        <f t="shared" si="1"/>
        <v>0.9285714285714286</v>
      </c>
      <c r="G18" s="26">
        <v>0</v>
      </c>
      <c r="H18" s="28">
        <f t="shared" si="2"/>
        <v>0</v>
      </c>
    </row>
    <row r="19" spans="1:8" x14ac:dyDescent="0.25">
      <c r="A19" s="60">
        <v>11</v>
      </c>
      <c r="B19" s="18" t="s">
        <v>169</v>
      </c>
      <c r="C19" s="26">
        <v>1</v>
      </c>
      <c r="D19" s="28">
        <f t="shared" si="0"/>
        <v>9.0909090909090912E-2</v>
      </c>
      <c r="E19" s="26">
        <v>8</v>
      </c>
      <c r="F19" s="28">
        <f t="shared" si="1"/>
        <v>0.72727272727272729</v>
      </c>
      <c r="G19" s="26">
        <v>2</v>
      </c>
      <c r="H19" s="28">
        <f t="shared" si="2"/>
        <v>0.18181818181818182</v>
      </c>
    </row>
    <row r="20" spans="1:8" x14ac:dyDescent="0.25">
      <c r="A20" s="60">
        <v>17</v>
      </c>
      <c r="B20" s="18" t="s">
        <v>268</v>
      </c>
      <c r="C20" s="26">
        <v>3</v>
      </c>
      <c r="D20" s="28">
        <f t="shared" si="0"/>
        <v>0.17647058823529413</v>
      </c>
      <c r="E20" s="26">
        <v>13</v>
      </c>
      <c r="F20" s="28">
        <f t="shared" si="1"/>
        <v>0.76470588235294112</v>
      </c>
      <c r="G20" s="26">
        <v>1</v>
      </c>
      <c r="H20" s="28">
        <f t="shared" si="2"/>
        <v>5.8823529411764705E-2</v>
      </c>
    </row>
    <row r="21" spans="1:8" x14ac:dyDescent="0.25">
      <c r="A21" s="60">
        <v>8</v>
      </c>
      <c r="B21" s="18" t="s">
        <v>179</v>
      </c>
      <c r="C21" s="26">
        <v>1</v>
      </c>
      <c r="D21" s="28">
        <f t="shared" si="0"/>
        <v>0.125</v>
      </c>
      <c r="E21" s="26">
        <v>5</v>
      </c>
      <c r="F21" s="28">
        <f t="shared" si="1"/>
        <v>0.625</v>
      </c>
      <c r="G21" s="26">
        <v>1</v>
      </c>
      <c r="H21" s="28">
        <f t="shared" si="2"/>
        <v>0.125</v>
      </c>
    </row>
    <row r="22" spans="1:8" x14ac:dyDescent="0.25">
      <c r="A22" s="60">
        <v>6</v>
      </c>
      <c r="B22" s="18" t="s">
        <v>172</v>
      </c>
      <c r="C22" s="26">
        <v>1</v>
      </c>
      <c r="D22" s="28">
        <f t="shared" si="0"/>
        <v>0.16666666666666666</v>
      </c>
      <c r="E22" s="26">
        <v>5</v>
      </c>
      <c r="F22" s="28">
        <f t="shared" si="1"/>
        <v>0.83333333333333337</v>
      </c>
      <c r="G22" s="26">
        <v>0</v>
      </c>
      <c r="H22" s="28">
        <f t="shared" si="2"/>
        <v>0</v>
      </c>
    </row>
    <row r="23" spans="1:8" x14ac:dyDescent="0.25">
      <c r="A23" s="60">
        <v>15</v>
      </c>
      <c r="B23" s="18" t="s">
        <v>269</v>
      </c>
      <c r="C23" s="26">
        <v>6</v>
      </c>
      <c r="D23" s="28">
        <f t="shared" si="0"/>
        <v>0.4</v>
      </c>
      <c r="E23" s="26">
        <v>8</v>
      </c>
      <c r="F23" s="28">
        <f t="shared" si="1"/>
        <v>0.53333333333333333</v>
      </c>
      <c r="G23" s="26">
        <v>1</v>
      </c>
      <c r="H23" s="28">
        <f t="shared" si="2"/>
        <v>6.6666666666666666E-2</v>
      </c>
    </row>
    <row r="24" spans="1:8" x14ac:dyDescent="0.25">
      <c r="A24" s="60">
        <v>1</v>
      </c>
      <c r="B24" s="18" t="s">
        <v>51</v>
      </c>
      <c r="C24" s="26">
        <v>1</v>
      </c>
      <c r="D24" s="28">
        <f t="shared" si="0"/>
        <v>1</v>
      </c>
      <c r="E24" s="26">
        <v>0</v>
      </c>
      <c r="F24" s="28">
        <f t="shared" si="1"/>
        <v>0</v>
      </c>
      <c r="G24" s="26">
        <v>0</v>
      </c>
      <c r="H24" s="28">
        <f t="shared" si="2"/>
        <v>0</v>
      </c>
    </row>
    <row r="25" spans="1:8" x14ac:dyDescent="0.25">
      <c r="A25" s="60">
        <v>8</v>
      </c>
      <c r="B25" s="18" t="s">
        <v>175</v>
      </c>
      <c r="C25" s="26">
        <v>1</v>
      </c>
      <c r="D25" s="28">
        <f t="shared" si="0"/>
        <v>0.125</v>
      </c>
      <c r="E25" s="26">
        <v>6</v>
      </c>
      <c r="F25" s="28">
        <f t="shared" si="1"/>
        <v>0.75</v>
      </c>
      <c r="G25" s="44">
        <v>1</v>
      </c>
      <c r="H25" s="28">
        <f t="shared" si="2"/>
        <v>0.125</v>
      </c>
    </row>
    <row r="26" spans="1:8" x14ac:dyDescent="0.25">
      <c r="A26" s="60">
        <v>10</v>
      </c>
      <c r="B26" s="18" t="s">
        <v>180</v>
      </c>
      <c r="C26" s="26">
        <v>0</v>
      </c>
      <c r="D26" s="28">
        <f t="shared" si="0"/>
        <v>0</v>
      </c>
      <c r="E26" s="26">
        <v>9</v>
      </c>
      <c r="F26" s="28">
        <f t="shared" si="1"/>
        <v>0.9</v>
      </c>
      <c r="G26" s="26">
        <v>1</v>
      </c>
      <c r="H26" s="28">
        <f t="shared" si="2"/>
        <v>0.1</v>
      </c>
    </row>
    <row r="27" spans="1:8" x14ac:dyDescent="0.25">
      <c r="A27" s="60"/>
      <c r="B27" s="15"/>
      <c r="C27" s="20"/>
      <c r="D27" s="28"/>
      <c r="E27" s="20"/>
      <c r="F27" s="28"/>
      <c r="G27" s="20"/>
      <c r="H27" s="28"/>
    </row>
    <row r="28" spans="1:8" x14ac:dyDescent="0.25">
      <c r="A28" s="60"/>
      <c r="B28" s="16" t="s">
        <v>50</v>
      </c>
      <c r="C28" s="20"/>
      <c r="D28" s="28"/>
      <c r="E28" s="20"/>
      <c r="F28" s="28"/>
      <c r="G28" s="20"/>
      <c r="H28" s="28"/>
    </row>
    <row r="29" spans="1:8" x14ac:dyDescent="0.25">
      <c r="A29" s="60"/>
      <c r="B29" s="15"/>
      <c r="C29" s="20"/>
      <c r="D29" s="28"/>
      <c r="E29" s="20"/>
      <c r="F29" s="28"/>
      <c r="G29" s="20"/>
      <c r="H29" s="28"/>
    </row>
    <row r="30" spans="1:8" x14ac:dyDescent="0.25">
      <c r="A30" s="60">
        <v>34</v>
      </c>
      <c r="B30" s="17" t="s">
        <v>270</v>
      </c>
      <c r="C30" s="26">
        <v>6</v>
      </c>
      <c r="D30" s="28">
        <f t="shared" si="0"/>
        <v>0.17647058823529413</v>
      </c>
      <c r="E30" s="26">
        <v>23</v>
      </c>
      <c r="F30" s="28">
        <f t="shared" si="1"/>
        <v>0.67647058823529416</v>
      </c>
      <c r="G30" s="26">
        <v>4</v>
      </c>
      <c r="H30" s="28">
        <f t="shared" si="2"/>
        <v>0.11764705882352941</v>
      </c>
    </row>
    <row r="31" spans="1:8" x14ac:dyDescent="0.25">
      <c r="A31" s="60">
        <v>33</v>
      </c>
      <c r="B31" s="17" t="s">
        <v>263</v>
      </c>
      <c r="C31" s="26">
        <v>4</v>
      </c>
      <c r="D31" s="28">
        <f t="shared" si="0"/>
        <v>0.12121212121212122</v>
      </c>
      <c r="E31" s="26">
        <v>27</v>
      </c>
      <c r="F31" s="28">
        <f t="shared" si="1"/>
        <v>0.81818181818181823</v>
      </c>
      <c r="G31" s="26">
        <v>2</v>
      </c>
      <c r="H31" s="28">
        <f t="shared" si="2"/>
        <v>6.0606060606060608E-2</v>
      </c>
    </row>
    <row r="32" spans="1:8" x14ac:dyDescent="0.25">
      <c r="A32" s="60">
        <v>23</v>
      </c>
      <c r="B32" s="19" t="s">
        <v>271</v>
      </c>
      <c r="C32" s="27">
        <v>5</v>
      </c>
      <c r="D32" s="29">
        <f t="shared" si="0"/>
        <v>0.21739130434782608</v>
      </c>
      <c r="E32" s="27">
        <v>17</v>
      </c>
      <c r="F32" s="29">
        <f t="shared" si="1"/>
        <v>0.73913043478260865</v>
      </c>
      <c r="G32" s="27">
        <v>1</v>
      </c>
      <c r="H32" s="29">
        <f t="shared" si="2"/>
        <v>4.3478260869565216E-2</v>
      </c>
    </row>
    <row r="34" spans="3:7" x14ac:dyDescent="0.25">
      <c r="C34" s="63"/>
      <c r="E34" s="63"/>
      <c r="G34" s="63"/>
    </row>
  </sheetData>
  <mergeCells count="4">
    <mergeCell ref="B2:H2"/>
    <mergeCell ref="C4:D4"/>
    <mergeCell ref="E4:F4"/>
    <mergeCell ref="G4: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T38"/>
  <sheetViews>
    <sheetView showGridLines="0" zoomScale="80" zoomScaleNormal="80" workbookViewId="0">
      <selection activeCell="E4" sqref="E4:F4"/>
    </sheetView>
  </sheetViews>
  <sheetFormatPr defaultRowHeight="15" x14ac:dyDescent="0.25"/>
  <cols>
    <col min="1" max="1" width="9.140625" style="3"/>
    <col min="2" max="2" width="51.42578125" style="3" bestFit="1" customWidth="1"/>
    <col min="3" max="20" width="11.7109375" style="3" customWidth="1"/>
    <col min="21" max="16384" width="9.140625" style="3"/>
  </cols>
  <sheetData>
    <row r="2" spans="1:20" x14ac:dyDescent="0.25">
      <c r="B2" s="112" t="s">
        <v>124</v>
      </c>
      <c r="C2" s="112"/>
      <c r="D2" s="112"/>
      <c r="E2" s="112"/>
      <c r="F2" s="112"/>
      <c r="G2" s="112"/>
      <c r="H2" s="112"/>
      <c r="I2" s="112"/>
      <c r="J2" s="112"/>
      <c r="K2" s="112"/>
      <c r="L2" s="112"/>
      <c r="M2" s="112"/>
      <c r="N2" s="112"/>
      <c r="O2" s="112"/>
      <c r="P2" s="112"/>
      <c r="Q2" s="112"/>
      <c r="R2" s="112"/>
      <c r="S2" s="112"/>
      <c r="T2" s="112"/>
    </row>
    <row r="4" spans="1:20" ht="91.5" customHeight="1" x14ac:dyDescent="0.25">
      <c r="B4" s="37"/>
      <c r="C4" s="107" t="s">
        <v>93</v>
      </c>
      <c r="D4" s="108"/>
      <c r="E4" s="107" t="s">
        <v>94</v>
      </c>
      <c r="F4" s="108"/>
      <c r="G4" s="107" t="s">
        <v>86</v>
      </c>
      <c r="H4" s="108"/>
      <c r="I4" s="107" t="s">
        <v>87</v>
      </c>
      <c r="J4" s="108"/>
      <c r="K4" s="107" t="s">
        <v>88</v>
      </c>
      <c r="L4" s="108"/>
      <c r="M4" s="107" t="s">
        <v>89</v>
      </c>
      <c r="N4" s="108"/>
      <c r="O4" s="107" t="s">
        <v>90</v>
      </c>
      <c r="P4" s="108"/>
      <c r="Q4" s="107" t="s">
        <v>91</v>
      </c>
      <c r="R4" s="108"/>
      <c r="S4" s="107" t="s">
        <v>92</v>
      </c>
      <c r="T4" s="108"/>
    </row>
    <row r="5" spans="1:20" x14ac:dyDescent="0.25">
      <c r="B5" s="30" t="s">
        <v>85</v>
      </c>
      <c r="C5" s="31" t="s">
        <v>46</v>
      </c>
      <c r="D5" s="32" t="s">
        <v>47</v>
      </c>
      <c r="E5" s="31" t="s">
        <v>46</v>
      </c>
      <c r="F5" s="32" t="s">
        <v>47</v>
      </c>
      <c r="G5" s="31" t="s">
        <v>46</v>
      </c>
      <c r="H5" s="32" t="s">
        <v>47</v>
      </c>
      <c r="I5" s="31" t="s">
        <v>46</v>
      </c>
      <c r="J5" s="32" t="s">
        <v>47</v>
      </c>
      <c r="K5" s="31" t="s">
        <v>46</v>
      </c>
      <c r="L5" s="32" t="s">
        <v>47</v>
      </c>
      <c r="M5" s="31" t="s">
        <v>46</v>
      </c>
      <c r="N5" s="32" t="s">
        <v>47</v>
      </c>
      <c r="O5" s="31" t="s">
        <v>46</v>
      </c>
      <c r="P5" s="32" t="s">
        <v>47</v>
      </c>
      <c r="Q5" s="31" t="s">
        <v>46</v>
      </c>
      <c r="R5" s="32" t="s">
        <v>47</v>
      </c>
      <c r="S5" s="31" t="s">
        <v>46</v>
      </c>
      <c r="T5" s="32" t="s">
        <v>47</v>
      </c>
    </row>
    <row r="6" spans="1:20" x14ac:dyDescent="0.25">
      <c r="B6" s="15"/>
      <c r="C6" s="14"/>
      <c r="D6" s="12"/>
      <c r="E6" s="14"/>
      <c r="F6" s="12"/>
      <c r="G6" s="14"/>
      <c r="H6" s="12"/>
      <c r="I6" s="14"/>
      <c r="J6" s="12"/>
      <c r="K6" s="14"/>
      <c r="L6" s="12"/>
      <c r="M6" s="14"/>
      <c r="N6" s="12"/>
      <c r="O6" s="14"/>
      <c r="P6" s="12"/>
      <c r="Q6" s="14"/>
      <c r="R6" s="12"/>
      <c r="S6" s="14"/>
      <c r="T6" s="12"/>
    </row>
    <row r="7" spans="1:20" x14ac:dyDescent="0.25">
      <c r="A7" s="50">
        <v>68</v>
      </c>
      <c r="B7" s="83" t="s">
        <v>276</v>
      </c>
      <c r="C7" s="44">
        <v>57</v>
      </c>
      <c r="D7" s="75">
        <f>C7/$A7</f>
        <v>0.83823529411764708</v>
      </c>
      <c r="E7" s="44">
        <v>56</v>
      </c>
      <c r="F7" s="75">
        <f>E7/$A7</f>
        <v>0.82352941176470584</v>
      </c>
      <c r="G7" s="44">
        <v>60</v>
      </c>
      <c r="H7" s="75">
        <f>G7/$A7</f>
        <v>0.88235294117647056</v>
      </c>
      <c r="I7" s="44">
        <v>5</v>
      </c>
      <c r="J7" s="75">
        <f>I7/$A7</f>
        <v>7.3529411764705885E-2</v>
      </c>
      <c r="K7" s="44">
        <v>23</v>
      </c>
      <c r="L7" s="75">
        <f>K7/$A7</f>
        <v>0.33823529411764708</v>
      </c>
      <c r="M7" s="44">
        <v>35</v>
      </c>
      <c r="N7" s="75">
        <f>M7/$A7</f>
        <v>0.51470588235294112</v>
      </c>
      <c r="O7" s="44">
        <v>39</v>
      </c>
      <c r="P7" s="75">
        <f>O7/$A7</f>
        <v>0.57352941176470584</v>
      </c>
      <c r="Q7" s="44">
        <v>12</v>
      </c>
      <c r="R7" s="75">
        <f>Q7/$A7</f>
        <v>0.17647058823529413</v>
      </c>
      <c r="S7" s="44">
        <v>32</v>
      </c>
      <c r="T7" s="75">
        <f>S7/$A7</f>
        <v>0.47058823529411764</v>
      </c>
    </row>
    <row r="8" spans="1:20" x14ac:dyDescent="0.25">
      <c r="A8" s="50"/>
      <c r="B8" s="83"/>
      <c r="C8" s="77"/>
      <c r="D8" s="75"/>
      <c r="E8" s="77"/>
      <c r="F8" s="75"/>
      <c r="G8" s="77"/>
      <c r="H8" s="75"/>
      <c r="I8" s="77"/>
      <c r="J8" s="75"/>
      <c r="K8" s="77"/>
      <c r="L8" s="75"/>
      <c r="M8" s="77"/>
      <c r="N8" s="75"/>
      <c r="O8" s="77"/>
      <c r="P8" s="75"/>
      <c r="Q8" s="77"/>
      <c r="R8" s="75"/>
      <c r="S8" s="77"/>
      <c r="T8" s="75"/>
    </row>
    <row r="9" spans="1:20" x14ac:dyDescent="0.25">
      <c r="A9" s="50"/>
      <c r="B9" s="84" t="s">
        <v>48</v>
      </c>
      <c r="C9" s="77"/>
      <c r="D9" s="75"/>
      <c r="E9" s="77"/>
      <c r="F9" s="75"/>
      <c r="G9" s="77"/>
      <c r="H9" s="75"/>
      <c r="I9" s="77"/>
      <c r="J9" s="75"/>
      <c r="K9" s="77"/>
      <c r="L9" s="75"/>
      <c r="M9" s="77"/>
      <c r="N9" s="75"/>
      <c r="O9" s="77"/>
      <c r="P9" s="75"/>
      <c r="Q9" s="77"/>
      <c r="R9" s="75"/>
      <c r="S9" s="77"/>
      <c r="T9" s="75"/>
    </row>
    <row r="10" spans="1:20" x14ac:dyDescent="0.25">
      <c r="A10" s="50"/>
      <c r="B10" s="83"/>
      <c r="C10" s="77"/>
      <c r="D10" s="75"/>
      <c r="E10" s="77"/>
      <c r="F10" s="75"/>
      <c r="G10" s="77"/>
      <c r="H10" s="75"/>
      <c r="I10" s="77"/>
      <c r="J10" s="75"/>
      <c r="K10" s="77"/>
      <c r="L10" s="75"/>
      <c r="M10" s="77"/>
      <c r="N10" s="75"/>
      <c r="O10" s="77"/>
      <c r="P10" s="75"/>
      <c r="Q10" s="77"/>
      <c r="R10" s="75"/>
      <c r="S10" s="77"/>
      <c r="T10" s="75"/>
    </row>
    <row r="11" spans="1:20" x14ac:dyDescent="0.25">
      <c r="A11" s="50">
        <v>21</v>
      </c>
      <c r="B11" s="85" t="s">
        <v>277</v>
      </c>
      <c r="C11" s="44">
        <v>21</v>
      </c>
      <c r="D11" s="75">
        <f t="shared" ref="D11:D32" si="0">C11/$A11</f>
        <v>1</v>
      </c>
      <c r="E11" s="44">
        <v>21</v>
      </c>
      <c r="F11" s="75">
        <f t="shared" ref="F11:F32" si="1">E11/$A11</f>
        <v>1</v>
      </c>
      <c r="G11" s="44">
        <v>18</v>
      </c>
      <c r="H11" s="75">
        <f t="shared" ref="H11:H32" si="2">G11/$A11</f>
        <v>0.8571428571428571</v>
      </c>
      <c r="I11" s="44">
        <v>2</v>
      </c>
      <c r="J11" s="75">
        <f t="shared" ref="J11:J32" si="3">I11/$A11</f>
        <v>9.5238095238095233E-2</v>
      </c>
      <c r="K11" s="44">
        <v>7</v>
      </c>
      <c r="L11" s="75">
        <f t="shared" ref="L11:L32" si="4">K11/$A11</f>
        <v>0.33333333333333331</v>
      </c>
      <c r="M11" s="44">
        <v>11</v>
      </c>
      <c r="N11" s="75">
        <f t="shared" ref="N11:N32" si="5">M11/$A11</f>
        <v>0.52380952380952384</v>
      </c>
      <c r="O11" s="44">
        <v>12</v>
      </c>
      <c r="P11" s="75">
        <f t="shared" ref="P11:P32" si="6">O11/$A11</f>
        <v>0.5714285714285714</v>
      </c>
      <c r="Q11" s="44">
        <v>8</v>
      </c>
      <c r="R11" s="75">
        <f t="shared" ref="R11:R32" si="7">Q11/$A11</f>
        <v>0.38095238095238093</v>
      </c>
      <c r="S11" s="44">
        <v>11</v>
      </c>
      <c r="T11" s="75">
        <f t="shared" ref="T11:T32" si="8">S11/$A11</f>
        <v>0.52380952380952384</v>
      </c>
    </row>
    <row r="12" spans="1:20" x14ac:dyDescent="0.25">
      <c r="A12" s="50">
        <v>26</v>
      </c>
      <c r="B12" s="85" t="s">
        <v>278</v>
      </c>
      <c r="C12" s="44">
        <v>20</v>
      </c>
      <c r="D12" s="75">
        <f t="shared" si="0"/>
        <v>0.76923076923076927</v>
      </c>
      <c r="E12" s="44">
        <v>18</v>
      </c>
      <c r="F12" s="75">
        <f t="shared" si="1"/>
        <v>0.69230769230769229</v>
      </c>
      <c r="G12" s="44">
        <v>23</v>
      </c>
      <c r="H12" s="75">
        <f t="shared" si="2"/>
        <v>0.88461538461538458</v>
      </c>
      <c r="I12" s="44">
        <v>2</v>
      </c>
      <c r="J12" s="75">
        <f t="shared" si="3"/>
        <v>7.6923076923076927E-2</v>
      </c>
      <c r="K12" s="44">
        <v>10</v>
      </c>
      <c r="L12" s="75">
        <f t="shared" si="4"/>
        <v>0.38461538461538464</v>
      </c>
      <c r="M12" s="44">
        <v>12</v>
      </c>
      <c r="N12" s="75">
        <f t="shared" si="5"/>
        <v>0.46153846153846156</v>
      </c>
      <c r="O12" s="44">
        <v>14</v>
      </c>
      <c r="P12" s="75">
        <f t="shared" si="6"/>
        <v>0.53846153846153844</v>
      </c>
      <c r="Q12" s="44">
        <v>2</v>
      </c>
      <c r="R12" s="75">
        <f t="shared" si="7"/>
        <v>7.6923076923076927E-2</v>
      </c>
      <c r="S12" s="44">
        <v>13</v>
      </c>
      <c r="T12" s="75">
        <f t="shared" si="8"/>
        <v>0.5</v>
      </c>
    </row>
    <row r="13" spans="1:20" x14ac:dyDescent="0.25">
      <c r="A13" s="50">
        <v>16</v>
      </c>
      <c r="B13" s="85" t="s">
        <v>195</v>
      </c>
      <c r="C13" s="44">
        <v>14</v>
      </c>
      <c r="D13" s="75">
        <f t="shared" si="0"/>
        <v>0.875</v>
      </c>
      <c r="E13" s="44">
        <v>14</v>
      </c>
      <c r="F13" s="75">
        <f t="shared" si="1"/>
        <v>0.875</v>
      </c>
      <c r="G13" s="44">
        <v>14</v>
      </c>
      <c r="H13" s="75">
        <f t="shared" si="2"/>
        <v>0.875</v>
      </c>
      <c r="I13" s="44">
        <v>1</v>
      </c>
      <c r="J13" s="75">
        <f t="shared" si="3"/>
        <v>6.25E-2</v>
      </c>
      <c r="K13" s="44">
        <v>4</v>
      </c>
      <c r="L13" s="75">
        <f t="shared" si="4"/>
        <v>0.25</v>
      </c>
      <c r="M13" s="44">
        <v>10</v>
      </c>
      <c r="N13" s="75">
        <f t="shared" si="5"/>
        <v>0.625</v>
      </c>
      <c r="O13" s="44">
        <v>11</v>
      </c>
      <c r="P13" s="75">
        <f t="shared" si="6"/>
        <v>0.6875</v>
      </c>
      <c r="Q13" s="44">
        <v>1</v>
      </c>
      <c r="R13" s="75">
        <f t="shared" si="7"/>
        <v>6.25E-2</v>
      </c>
      <c r="S13" s="44">
        <v>6</v>
      </c>
      <c r="T13" s="75">
        <f t="shared" si="8"/>
        <v>0.375</v>
      </c>
    </row>
    <row r="14" spans="1:20" x14ac:dyDescent="0.25">
      <c r="A14" s="50">
        <v>5</v>
      </c>
      <c r="B14" s="85" t="s">
        <v>196</v>
      </c>
      <c r="C14" s="44">
        <v>2</v>
      </c>
      <c r="D14" s="75">
        <f t="shared" si="0"/>
        <v>0.4</v>
      </c>
      <c r="E14" s="44">
        <v>3</v>
      </c>
      <c r="F14" s="75">
        <f t="shared" si="1"/>
        <v>0.6</v>
      </c>
      <c r="G14" s="44">
        <v>5</v>
      </c>
      <c r="H14" s="75">
        <f t="shared" si="2"/>
        <v>1</v>
      </c>
      <c r="I14" s="44">
        <v>0</v>
      </c>
      <c r="J14" s="75">
        <f t="shared" si="3"/>
        <v>0</v>
      </c>
      <c r="K14" s="44">
        <v>2</v>
      </c>
      <c r="L14" s="75">
        <f t="shared" si="4"/>
        <v>0.4</v>
      </c>
      <c r="M14" s="44">
        <v>2</v>
      </c>
      <c r="N14" s="75">
        <f t="shared" si="5"/>
        <v>0.4</v>
      </c>
      <c r="O14" s="44">
        <v>2</v>
      </c>
      <c r="P14" s="75">
        <f t="shared" si="6"/>
        <v>0.4</v>
      </c>
      <c r="Q14" s="44">
        <v>1</v>
      </c>
      <c r="R14" s="75">
        <f t="shared" si="7"/>
        <v>0.2</v>
      </c>
      <c r="S14" s="44">
        <v>2</v>
      </c>
      <c r="T14" s="75">
        <f t="shared" si="8"/>
        <v>0.4</v>
      </c>
    </row>
    <row r="15" spans="1:20" x14ac:dyDescent="0.25">
      <c r="A15" s="50"/>
      <c r="B15" s="83"/>
      <c r="C15" s="77"/>
      <c r="D15" s="75">
        <f>AVERAGE(D12:D14)</f>
        <v>0.68141025641025632</v>
      </c>
      <c r="E15" s="77"/>
      <c r="F15" s="75">
        <f>AVERAGE(F12:F14)</f>
        <v>0.72243589743589742</v>
      </c>
      <c r="G15" s="77"/>
      <c r="H15" s="75"/>
      <c r="I15" s="77"/>
      <c r="J15" s="75"/>
      <c r="K15" s="77"/>
      <c r="L15" s="75"/>
      <c r="M15" s="77"/>
      <c r="N15" s="75"/>
      <c r="O15" s="77"/>
      <c r="P15" s="75">
        <f>AVERAGE(P12:P14)</f>
        <v>0.54198717948717945</v>
      </c>
      <c r="Q15" s="77"/>
      <c r="R15" s="75">
        <f>AVERAGE(R12:R14)</f>
        <v>0.11314102564102564</v>
      </c>
      <c r="S15" s="77"/>
      <c r="T15" s="75">
        <f>AVERAGE(T12:T14)</f>
        <v>0.42499999999999999</v>
      </c>
    </row>
    <row r="16" spans="1:20" x14ac:dyDescent="0.25">
      <c r="A16" s="50"/>
      <c r="B16" s="84" t="s">
        <v>49</v>
      </c>
      <c r="C16" s="77"/>
      <c r="D16" s="75"/>
      <c r="E16" s="77"/>
      <c r="F16" s="75"/>
      <c r="G16" s="77"/>
      <c r="H16" s="75"/>
      <c r="I16" s="77"/>
      <c r="J16" s="75"/>
      <c r="K16" s="77"/>
      <c r="L16" s="75"/>
      <c r="M16" s="77"/>
      <c r="N16" s="75"/>
      <c r="O16" s="77"/>
      <c r="P16" s="75"/>
      <c r="Q16" s="77"/>
      <c r="R16" s="75"/>
      <c r="S16" s="77"/>
      <c r="T16" s="75"/>
    </row>
    <row r="17" spans="1:20" x14ac:dyDescent="0.25">
      <c r="A17" s="50"/>
      <c r="B17" s="83"/>
      <c r="C17" s="77"/>
      <c r="D17" s="75"/>
      <c r="E17" s="77"/>
      <c r="F17" s="75"/>
      <c r="G17" s="77"/>
      <c r="H17" s="75"/>
      <c r="I17" s="77"/>
      <c r="J17" s="75"/>
      <c r="K17" s="77"/>
      <c r="L17" s="75"/>
      <c r="M17" s="77"/>
      <c r="N17" s="75"/>
      <c r="O17" s="77"/>
      <c r="P17" s="75"/>
      <c r="Q17" s="77"/>
      <c r="R17" s="75"/>
      <c r="S17" s="77"/>
      <c r="T17" s="75"/>
    </row>
    <row r="18" spans="1:20" x14ac:dyDescent="0.25">
      <c r="A18" s="50">
        <v>12</v>
      </c>
      <c r="B18" s="86" t="s">
        <v>197</v>
      </c>
      <c r="C18" s="44">
        <v>10</v>
      </c>
      <c r="D18" s="75">
        <f t="shared" si="0"/>
        <v>0.83333333333333337</v>
      </c>
      <c r="E18" s="44">
        <v>10</v>
      </c>
      <c r="F18" s="75">
        <f t="shared" si="1"/>
        <v>0.83333333333333337</v>
      </c>
      <c r="G18" s="44">
        <v>10</v>
      </c>
      <c r="H18" s="75">
        <f t="shared" si="2"/>
        <v>0.83333333333333337</v>
      </c>
      <c r="I18" s="44">
        <v>0</v>
      </c>
      <c r="J18" s="75">
        <f t="shared" si="3"/>
        <v>0</v>
      </c>
      <c r="K18" s="44">
        <v>2</v>
      </c>
      <c r="L18" s="75">
        <f t="shared" si="4"/>
        <v>0.16666666666666666</v>
      </c>
      <c r="M18" s="44">
        <v>8</v>
      </c>
      <c r="N18" s="75">
        <f t="shared" si="5"/>
        <v>0.66666666666666663</v>
      </c>
      <c r="O18" s="44">
        <v>8</v>
      </c>
      <c r="P18" s="75">
        <f t="shared" si="6"/>
        <v>0.66666666666666663</v>
      </c>
      <c r="Q18" s="44">
        <v>0</v>
      </c>
      <c r="R18" s="75">
        <f t="shared" si="7"/>
        <v>0</v>
      </c>
      <c r="S18" s="44">
        <v>8</v>
      </c>
      <c r="T18" s="75">
        <f t="shared" si="8"/>
        <v>0.66666666666666663</v>
      </c>
    </row>
    <row r="19" spans="1:20" x14ac:dyDescent="0.25">
      <c r="A19" s="50">
        <v>7</v>
      </c>
      <c r="B19" s="86" t="s">
        <v>198</v>
      </c>
      <c r="C19" s="44">
        <v>7</v>
      </c>
      <c r="D19" s="75">
        <f t="shared" si="0"/>
        <v>1</v>
      </c>
      <c r="E19" s="44">
        <v>6</v>
      </c>
      <c r="F19" s="75">
        <f t="shared" si="1"/>
        <v>0.8571428571428571</v>
      </c>
      <c r="G19" s="44">
        <v>7</v>
      </c>
      <c r="H19" s="75">
        <f t="shared" si="2"/>
        <v>1</v>
      </c>
      <c r="I19" s="44">
        <v>0</v>
      </c>
      <c r="J19" s="75">
        <f t="shared" si="3"/>
        <v>0</v>
      </c>
      <c r="K19" s="44">
        <v>4</v>
      </c>
      <c r="L19" s="75">
        <f t="shared" si="4"/>
        <v>0.5714285714285714</v>
      </c>
      <c r="M19" s="44">
        <v>3</v>
      </c>
      <c r="N19" s="75">
        <f t="shared" si="5"/>
        <v>0.42857142857142855</v>
      </c>
      <c r="O19" s="44">
        <v>4</v>
      </c>
      <c r="P19" s="75">
        <f t="shared" si="6"/>
        <v>0.5714285714285714</v>
      </c>
      <c r="Q19" s="44">
        <v>2</v>
      </c>
      <c r="R19" s="75">
        <f t="shared" si="7"/>
        <v>0.2857142857142857</v>
      </c>
      <c r="S19" s="44">
        <v>4</v>
      </c>
      <c r="T19" s="75">
        <f t="shared" si="8"/>
        <v>0.5714285714285714</v>
      </c>
    </row>
    <row r="20" spans="1:20" x14ac:dyDescent="0.25">
      <c r="A20" s="50">
        <v>11</v>
      </c>
      <c r="B20" s="86" t="s">
        <v>199</v>
      </c>
      <c r="C20" s="44">
        <v>9</v>
      </c>
      <c r="D20" s="75">
        <f t="shared" si="0"/>
        <v>0.81818181818181823</v>
      </c>
      <c r="E20" s="44">
        <v>9</v>
      </c>
      <c r="F20" s="75">
        <f t="shared" si="1"/>
        <v>0.81818181818181823</v>
      </c>
      <c r="G20" s="44">
        <v>11</v>
      </c>
      <c r="H20" s="75">
        <f t="shared" si="2"/>
        <v>1</v>
      </c>
      <c r="I20" s="44">
        <v>1</v>
      </c>
      <c r="J20" s="75">
        <f t="shared" si="3"/>
        <v>9.0909090909090912E-2</v>
      </c>
      <c r="K20" s="44">
        <v>5</v>
      </c>
      <c r="L20" s="75">
        <f t="shared" si="4"/>
        <v>0.45454545454545453</v>
      </c>
      <c r="M20" s="44">
        <v>5</v>
      </c>
      <c r="N20" s="75">
        <f t="shared" si="5"/>
        <v>0.45454545454545453</v>
      </c>
      <c r="O20" s="44">
        <v>7</v>
      </c>
      <c r="P20" s="75">
        <f t="shared" si="6"/>
        <v>0.63636363636363635</v>
      </c>
      <c r="Q20" s="44">
        <v>1</v>
      </c>
      <c r="R20" s="75">
        <f t="shared" si="7"/>
        <v>9.0909090909090912E-2</v>
      </c>
      <c r="S20" s="44">
        <v>4</v>
      </c>
      <c r="T20" s="75">
        <f t="shared" si="8"/>
        <v>0.36363636363636365</v>
      </c>
    </row>
    <row r="21" spans="1:20" x14ac:dyDescent="0.25">
      <c r="A21" s="50">
        <v>6</v>
      </c>
      <c r="B21" s="86" t="s">
        <v>200</v>
      </c>
      <c r="C21" s="44">
        <v>5</v>
      </c>
      <c r="D21" s="75">
        <f t="shared" si="0"/>
        <v>0.83333333333333337</v>
      </c>
      <c r="E21" s="44">
        <v>5</v>
      </c>
      <c r="F21" s="75">
        <f t="shared" si="1"/>
        <v>0.83333333333333337</v>
      </c>
      <c r="G21" s="44">
        <v>6</v>
      </c>
      <c r="H21" s="75">
        <f t="shared" si="2"/>
        <v>1</v>
      </c>
      <c r="I21" s="44">
        <v>0</v>
      </c>
      <c r="J21" s="75">
        <f t="shared" si="3"/>
        <v>0</v>
      </c>
      <c r="K21" s="44">
        <v>1</v>
      </c>
      <c r="L21" s="75">
        <f t="shared" si="4"/>
        <v>0.16666666666666666</v>
      </c>
      <c r="M21" s="44">
        <v>5</v>
      </c>
      <c r="N21" s="75">
        <f t="shared" si="5"/>
        <v>0.83333333333333337</v>
      </c>
      <c r="O21" s="44">
        <v>3</v>
      </c>
      <c r="P21" s="75">
        <f t="shared" si="6"/>
        <v>0.5</v>
      </c>
      <c r="Q21" s="44">
        <v>2</v>
      </c>
      <c r="R21" s="75">
        <f t="shared" si="7"/>
        <v>0.33333333333333331</v>
      </c>
      <c r="S21" s="44">
        <v>3</v>
      </c>
      <c r="T21" s="75">
        <f t="shared" si="8"/>
        <v>0.5</v>
      </c>
    </row>
    <row r="22" spans="1:20" x14ac:dyDescent="0.25">
      <c r="A22" s="50">
        <v>5</v>
      </c>
      <c r="B22" s="86" t="s">
        <v>74</v>
      </c>
      <c r="C22" s="44">
        <v>5</v>
      </c>
      <c r="D22" s="75">
        <f t="shared" si="0"/>
        <v>1</v>
      </c>
      <c r="E22" s="44">
        <v>4</v>
      </c>
      <c r="F22" s="75">
        <f t="shared" si="1"/>
        <v>0.8</v>
      </c>
      <c r="G22" s="44">
        <v>3</v>
      </c>
      <c r="H22" s="75">
        <f t="shared" si="2"/>
        <v>0.6</v>
      </c>
      <c r="I22" s="44">
        <v>0</v>
      </c>
      <c r="J22" s="75">
        <f t="shared" si="3"/>
        <v>0</v>
      </c>
      <c r="K22" s="44">
        <v>1</v>
      </c>
      <c r="L22" s="75">
        <f t="shared" si="4"/>
        <v>0.2</v>
      </c>
      <c r="M22" s="44">
        <v>4</v>
      </c>
      <c r="N22" s="75">
        <f t="shared" si="5"/>
        <v>0.8</v>
      </c>
      <c r="O22" s="44">
        <v>4</v>
      </c>
      <c r="P22" s="75">
        <f t="shared" si="6"/>
        <v>0.8</v>
      </c>
      <c r="Q22" s="44">
        <v>0</v>
      </c>
      <c r="R22" s="75">
        <f t="shared" si="7"/>
        <v>0</v>
      </c>
      <c r="S22" s="44">
        <v>3</v>
      </c>
      <c r="T22" s="75">
        <f t="shared" si="8"/>
        <v>0.6</v>
      </c>
    </row>
    <row r="23" spans="1:20" x14ac:dyDescent="0.25">
      <c r="A23" s="50">
        <v>11</v>
      </c>
      <c r="B23" s="86" t="s">
        <v>189</v>
      </c>
      <c r="C23" s="44">
        <v>5</v>
      </c>
      <c r="D23" s="75">
        <f t="shared" si="0"/>
        <v>0.45454545454545453</v>
      </c>
      <c r="E23" s="44">
        <v>6</v>
      </c>
      <c r="F23" s="75">
        <f t="shared" si="1"/>
        <v>0.54545454545454541</v>
      </c>
      <c r="G23" s="44">
        <v>10</v>
      </c>
      <c r="H23" s="75">
        <f t="shared" si="2"/>
        <v>0.90909090909090906</v>
      </c>
      <c r="I23" s="44">
        <v>2</v>
      </c>
      <c r="J23" s="75">
        <f t="shared" si="3"/>
        <v>0.18181818181818182</v>
      </c>
      <c r="K23" s="44">
        <v>3</v>
      </c>
      <c r="L23" s="75">
        <f t="shared" si="4"/>
        <v>0.27272727272727271</v>
      </c>
      <c r="M23" s="44">
        <v>4</v>
      </c>
      <c r="N23" s="75">
        <f t="shared" si="5"/>
        <v>0.36363636363636365</v>
      </c>
      <c r="O23" s="44">
        <v>4</v>
      </c>
      <c r="P23" s="75">
        <f t="shared" si="6"/>
        <v>0.36363636363636365</v>
      </c>
      <c r="Q23" s="44">
        <v>1</v>
      </c>
      <c r="R23" s="75">
        <f t="shared" si="7"/>
        <v>9.0909090909090912E-2</v>
      </c>
      <c r="S23" s="44">
        <v>3</v>
      </c>
      <c r="T23" s="75">
        <f t="shared" si="8"/>
        <v>0.27272727272727271</v>
      </c>
    </row>
    <row r="24" spans="1:20" x14ac:dyDescent="0.25">
      <c r="A24" s="50">
        <v>1</v>
      </c>
      <c r="B24" s="86" t="s">
        <v>51</v>
      </c>
      <c r="C24" s="44">
        <v>1</v>
      </c>
      <c r="D24" s="75">
        <f t="shared" si="0"/>
        <v>1</v>
      </c>
      <c r="E24" s="44">
        <v>1</v>
      </c>
      <c r="F24" s="75">
        <f t="shared" si="1"/>
        <v>1</v>
      </c>
      <c r="G24" s="44">
        <v>1</v>
      </c>
      <c r="H24" s="75">
        <f t="shared" si="2"/>
        <v>1</v>
      </c>
      <c r="I24" s="44">
        <v>0</v>
      </c>
      <c r="J24" s="75">
        <f t="shared" si="3"/>
        <v>0</v>
      </c>
      <c r="K24" s="44">
        <v>1</v>
      </c>
      <c r="L24" s="75">
        <f t="shared" si="4"/>
        <v>1</v>
      </c>
      <c r="M24" s="44">
        <v>0</v>
      </c>
      <c r="N24" s="75">
        <f t="shared" si="5"/>
        <v>0</v>
      </c>
      <c r="O24" s="44">
        <v>0</v>
      </c>
      <c r="P24" s="75">
        <f t="shared" si="6"/>
        <v>0</v>
      </c>
      <c r="Q24" s="44">
        <v>1</v>
      </c>
      <c r="R24" s="75">
        <f t="shared" si="7"/>
        <v>1</v>
      </c>
      <c r="S24" s="44">
        <v>0</v>
      </c>
      <c r="T24" s="75">
        <f t="shared" si="8"/>
        <v>0</v>
      </c>
    </row>
    <row r="25" spans="1:20" x14ac:dyDescent="0.25">
      <c r="A25" s="50">
        <v>8</v>
      </c>
      <c r="B25" s="86" t="s">
        <v>279</v>
      </c>
      <c r="C25" s="44">
        <v>8</v>
      </c>
      <c r="D25" s="75">
        <f t="shared" si="0"/>
        <v>1</v>
      </c>
      <c r="E25" s="44">
        <v>8</v>
      </c>
      <c r="F25" s="75">
        <f t="shared" si="1"/>
        <v>1</v>
      </c>
      <c r="G25" s="44">
        <v>6</v>
      </c>
      <c r="H25" s="75">
        <f t="shared" si="2"/>
        <v>0.75</v>
      </c>
      <c r="I25" s="44">
        <v>0</v>
      </c>
      <c r="J25" s="75">
        <f t="shared" si="3"/>
        <v>0</v>
      </c>
      <c r="K25" s="44">
        <v>5</v>
      </c>
      <c r="L25" s="75">
        <f t="shared" si="4"/>
        <v>0.625</v>
      </c>
      <c r="M25" s="44">
        <v>2</v>
      </c>
      <c r="N25" s="75">
        <f t="shared" si="5"/>
        <v>0.25</v>
      </c>
      <c r="O25" s="44">
        <v>5</v>
      </c>
      <c r="P25" s="75">
        <f t="shared" si="6"/>
        <v>0.625</v>
      </c>
      <c r="Q25" s="44">
        <v>1</v>
      </c>
      <c r="R25" s="75">
        <f t="shared" si="7"/>
        <v>0.125</v>
      </c>
      <c r="S25" s="44">
        <v>3</v>
      </c>
      <c r="T25" s="75">
        <f t="shared" si="8"/>
        <v>0.375</v>
      </c>
    </row>
    <row r="26" spans="1:20" x14ac:dyDescent="0.25">
      <c r="A26" s="50">
        <v>7</v>
      </c>
      <c r="B26" s="86" t="s">
        <v>201</v>
      </c>
      <c r="C26" s="44">
        <v>7</v>
      </c>
      <c r="D26" s="75">
        <f t="shared" si="0"/>
        <v>1</v>
      </c>
      <c r="E26" s="44">
        <v>7</v>
      </c>
      <c r="F26" s="75">
        <f t="shared" si="1"/>
        <v>1</v>
      </c>
      <c r="G26" s="44">
        <v>6</v>
      </c>
      <c r="H26" s="75">
        <f t="shared" si="2"/>
        <v>0.8571428571428571</v>
      </c>
      <c r="I26" s="44">
        <v>2</v>
      </c>
      <c r="J26" s="75">
        <f t="shared" si="3"/>
        <v>0.2857142857142857</v>
      </c>
      <c r="K26" s="44">
        <v>1</v>
      </c>
      <c r="L26" s="75">
        <f t="shared" si="4"/>
        <v>0.14285714285714285</v>
      </c>
      <c r="M26" s="44">
        <v>4</v>
      </c>
      <c r="N26" s="75">
        <f t="shared" si="5"/>
        <v>0.5714285714285714</v>
      </c>
      <c r="O26" s="44">
        <v>4</v>
      </c>
      <c r="P26" s="75">
        <f t="shared" si="6"/>
        <v>0.5714285714285714</v>
      </c>
      <c r="Q26" s="44">
        <v>4</v>
      </c>
      <c r="R26" s="75">
        <f t="shared" si="7"/>
        <v>0.5714285714285714</v>
      </c>
      <c r="S26" s="44">
        <v>4</v>
      </c>
      <c r="T26" s="75">
        <f t="shared" si="8"/>
        <v>0.5714285714285714</v>
      </c>
    </row>
    <row r="27" spans="1:20" x14ac:dyDescent="0.25">
      <c r="A27" s="50"/>
      <c r="B27" s="83"/>
      <c r="C27" s="77"/>
      <c r="D27" s="75"/>
      <c r="E27" s="77"/>
      <c r="F27" s="75"/>
      <c r="G27" s="77"/>
      <c r="H27" s="75"/>
      <c r="I27" s="77"/>
      <c r="J27" s="75"/>
      <c r="K27" s="77"/>
      <c r="L27" s="75"/>
      <c r="M27" s="77"/>
      <c r="N27" s="75"/>
      <c r="O27" s="77"/>
      <c r="P27" s="75"/>
      <c r="Q27" s="77"/>
      <c r="R27" s="75"/>
      <c r="S27" s="77"/>
      <c r="T27" s="75"/>
    </row>
    <row r="28" spans="1:20" x14ac:dyDescent="0.25">
      <c r="A28" s="50"/>
      <c r="B28" s="84" t="s">
        <v>50</v>
      </c>
      <c r="C28" s="77"/>
      <c r="D28" s="75"/>
      <c r="E28" s="77"/>
      <c r="F28" s="75"/>
      <c r="G28" s="77"/>
      <c r="H28" s="75"/>
      <c r="I28" s="77"/>
      <c r="J28" s="75"/>
      <c r="K28" s="77"/>
      <c r="L28" s="75"/>
      <c r="M28" s="77"/>
      <c r="N28" s="75"/>
      <c r="O28" s="77"/>
      <c r="P28" s="75"/>
      <c r="Q28" s="77"/>
      <c r="R28" s="75"/>
      <c r="S28" s="77"/>
      <c r="T28" s="75"/>
    </row>
    <row r="29" spans="1:20" x14ac:dyDescent="0.25">
      <c r="A29" s="50"/>
      <c r="B29" s="83"/>
      <c r="C29" s="77"/>
      <c r="D29" s="75"/>
      <c r="E29" s="77"/>
      <c r="F29" s="75"/>
      <c r="G29" s="77"/>
      <c r="H29" s="75"/>
      <c r="I29" s="77"/>
      <c r="J29" s="75"/>
      <c r="K29" s="77"/>
      <c r="L29" s="75"/>
      <c r="M29" s="77"/>
      <c r="N29" s="75"/>
      <c r="O29" s="77"/>
      <c r="P29" s="75"/>
      <c r="Q29" s="77"/>
      <c r="R29" s="75"/>
      <c r="S29" s="77"/>
      <c r="T29" s="75"/>
    </row>
    <row r="30" spans="1:20" x14ac:dyDescent="0.25">
      <c r="A30" s="50">
        <v>25</v>
      </c>
      <c r="B30" s="85" t="s">
        <v>280</v>
      </c>
      <c r="C30" s="44">
        <v>19</v>
      </c>
      <c r="D30" s="75">
        <f t="shared" si="0"/>
        <v>0.76</v>
      </c>
      <c r="E30" s="44">
        <v>19</v>
      </c>
      <c r="F30" s="75">
        <f t="shared" si="1"/>
        <v>0.76</v>
      </c>
      <c r="G30" s="44">
        <v>22</v>
      </c>
      <c r="H30" s="75">
        <f t="shared" si="2"/>
        <v>0.88</v>
      </c>
      <c r="I30" s="44">
        <v>2</v>
      </c>
      <c r="J30" s="75">
        <f t="shared" si="3"/>
        <v>0.08</v>
      </c>
      <c r="K30" s="44">
        <v>8</v>
      </c>
      <c r="L30" s="75">
        <f t="shared" si="4"/>
        <v>0.32</v>
      </c>
      <c r="M30" s="44">
        <v>12</v>
      </c>
      <c r="N30" s="75">
        <f t="shared" si="5"/>
        <v>0.48</v>
      </c>
      <c r="O30" s="44">
        <v>12</v>
      </c>
      <c r="P30" s="75">
        <f t="shared" si="6"/>
        <v>0.48</v>
      </c>
      <c r="Q30" s="44">
        <v>5</v>
      </c>
      <c r="R30" s="75">
        <f t="shared" si="7"/>
        <v>0.2</v>
      </c>
      <c r="S30" s="44">
        <v>11</v>
      </c>
      <c r="T30" s="75">
        <f t="shared" si="8"/>
        <v>0.44</v>
      </c>
    </row>
    <row r="31" spans="1:20" x14ac:dyDescent="0.25">
      <c r="A31" s="50">
        <v>29</v>
      </c>
      <c r="B31" s="85" t="s">
        <v>281</v>
      </c>
      <c r="C31" s="44">
        <v>25</v>
      </c>
      <c r="D31" s="75">
        <f t="shared" si="0"/>
        <v>0.86206896551724133</v>
      </c>
      <c r="E31" s="44">
        <v>25</v>
      </c>
      <c r="F31" s="75">
        <f t="shared" si="1"/>
        <v>0.86206896551724133</v>
      </c>
      <c r="G31" s="44">
        <v>27</v>
      </c>
      <c r="H31" s="75">
        <f t="shared" si="2"/>
        <v>0.93103448275862066</v>
      </c>
      <c r="I31" s="44">
        <v>2</v>
      </c>
      <c r="J31" s="75">
        <f t="shared" si="3"/>
        <v>6.8965517241379309E-2</v>
      </c>
      <c r="K31" s="44">
        <v>11</v>
      </c>
      <c r="L31" s="75">
        <f t="shared" si="4"/>
        <v>0.37931034482758619</v>
      </c>
      <c r="M31" s="44">
        <v>15</v>
      </c>
      <c r="N31" s="75">
        <f t="shared" si="5"/>
        <v>0.51724137931034486</v>
      </c>
      <c r="O31" s="44">
        <v>20</v>
      </c>
      <c r="P31" s="75">
        <f t="shared" si="6"/>
        <v>0.68965517241379315</v>
      </c>
      <c r="Q31" s="44">
        <v>6</v>
      </c>
      <c r="R31" s="75">
        <f t="shared" si="7"/>
        <v>0.20689655172413793</v>
      </c>
      <c r="S31" s="44">
        <v>13</v>
      </c>
      <c r="T31" s="75">
        <f t="shared" si="8"/>
        <v>0.44827586206896552</v>
      </c>
    </row>
    <row r="32" spans="1:20" x14ac:dyDescent="0.25">
      <c r="A32" s="50">
        <v>14</v>
      </c>
      <c r="B32" s="87" t="s">
        <v>202</v>
      </c>
      <c r="C32" s="79">
        <v>13</v>
      </c>
      <c r="D32" s="80">
        <f t="shared" si="0"/>
        <v>0.9285714285714286</v>
      </c>
      <c r="E32" s="79">
        <v>12</v>
      </c>
      <c r="F32" s="80">
        <f t="shared" si="1"/>
        <v>0.8571428571428571</v>
      </c>
      <c r="G32" s="79">
        <v>11</v>
      </c>
      <c r="H32" s="80">
        <f t="shared" si="2"/>
        <v>0.7857142857142857</v>
      </c>
      <c r="I32" s="79">
        <v>1</v>
      </c>
      <c r="J32" s="80">
        <f t="shared" si="3"/>
        <v>7.1428571428571425E-2</v>
      </c>
      <c r="K32" s="79">
        <v>4</v>
      </c>
      <c r="L32" s="80">
        <f t="shared" si="4"/>
        <v>0.2857142857142857</v>
      </c>
      <c r="M32" s="79">
        <v>8</v>
      </c>
      <c r="N32" s="80">
        <f t="shared" si="5"/>
        <v>0.5714285714285714</v>
      </c>
      <c r="O32" s="79">
        <v>7</v>
      </c>
      <c r="P32" s="80">
        <f t="shared" si="6"/>
        <v>0.5</v>
      </c>
      <c r="Q32" s="79">
        <v>1</v>
      </c>
      <c r="R32" s="80">
        <f t="shared" si="7"/>
        <v>7.1428571428571425E-2</v>
      </c>
      <c r="S32" s="79">
        <v>8</v>
      </c>
      <c r="T32" s="80">
        <f t="shared" si="8"/>
        <v>0.5714285714285714</v>
      </c>
    </row>
    <row r="33" spans="2:20" x14ac:dyDescent="0.25">
      <c r="B33" s="82"/>
      <c r="C33" s="82"/>
      <c r="D33" s="82"/>
      <c r="E33" s="82"/>
      <c r="F33" s="82"/>
      <c r="G33" s="82"/>
      <c r="H33" s="82"/>
      <c r="I33" s="82"/>
      <c r="J33" s="82"/>
      <c r="K33" s="82"/>
      <c r="L33" s="82"/>
      <c r="M33" s="82"/>
      <c r="N33" s="82"/>
      <c r="O33" s="82"/>
      <c r="P33" s="82"/>
      <c r="Q33" s="82"/>
      <c r="R33" s="82"/>
      <c r="S33" s="82"/>
      <c r="T33" s="82"/>
    </row>
    <row r="34" spans="2:20" x14ac:dyDescent="0.25">
      <c r="B34" s="82"/>
      <c r="C34" s="88"/>
      <c r="D34" s="82"/>
      <c r="E34" s="88"/>
      <c r="F34" s="82"/>
      <c r="G34" s="88"/>
      <c r="H34" s="82"/>
      <c r="I34" s="88"/>
      <c r="J34" s="82"/>
      <c r="K34" s="88"/>
      <c r="L34" s="82"/>
      <c r="M34" s="88"/>
      <c r="N34" s="82"/>
      <c r="O34" s="88"/>
      <c r="P34" s="82"/>
      <c r="Q34" s="88"/>
      <c r="R34" s="82"/>
      <c r="S34" s="88"/>
      <c r="T34" s="82"/>
    </row>
    <row r="35" spans="2:20" x14ac:dyDescent="0.25">
      <c r="B35" s="82"/>
      <c r="C35" s="82"/>
      <c r="D35" s="82"/>
      <c r="E35" s="82"/>
      <c r="F35" s="82"/>
      <c r="G35" s="82"/>
      <c r="H35" s="82"/>
      <c r="I35" s="82"/>
      <c r="J35" s="82"/>
      <c r="K35" s="82"/>
      <c r="L35" s="82"/>
      <c r="M35" s="82"/>
      <c r="N35" s="82"/>
      <c r="O35" s="82"/>
      <c r="P35" s="82"/>
      <c r="Q35" s="82"/>
      <c r="R35" s="82"/>
      <c r="S35" s="82"/>
      <c r="T35" s="82"/>
    </row>
    <row r="36" spans="2:20" x14ac:dyDescent="0.25">
      <c r="B36" s="82"/>
      <c r="C36" s="82"/>
      <c r="D36" s="82"/>
      <c r="E36" s="82"/>
      <c r="F36" s="82"/>
      <c r="G36" s="82"/>
      <c r="H36" s="82"/>
      <c r="I36" s="82"/>
      <c r="J36" s="82"/>
      <c r="K36" s="82"/>
      <c r="L36" s="82"/>
      <c r="M36" s="82"/>
      <c r="N36" s="82"/>
      <c r="O36" s="82"/>
      <c r="P36" s="82"/>
      <c r="Q36" s="82"/>
      <c r="R36" s="82"/>
      <c r="S36" s="82"/>
      <c r="T36" s="82"/>
    </row>
    <row r="37" spans="2:20" x14ac:dyDescent="0.25">
      <c r="B37" s="82"/>
      <c r="C37" s="82"/>
      <c r="D37" s="82"/>
      <c r="E37" s="82"/>
      <c r="F37" s="82"/>
      <c r="G37" s="82"/>
      <c r="H37" s="82"/>
      <c r="I37" s="82"/>
      <c r="J37" s="82"/>
      <c r="K37" s="82"/>
      <c r="L37" s="82"/>
      <c r="M37" s="82"/>
      <c r="N37" s="82"/>
      <c r="O37" s="82"/>
      <c r="P37" s="82"/>
      <c r="Q37" s="82"/>
      <c r="R37" s="82"/>
      <c r="S37" s="82"/>
      <c r="T37" s="82"/>
    </row>
    <row r="38" spans="2:20" x14ac:dyDescent="0.25">
      <c r="B38" s="82"/>
      <c r="C38" s="82"/>
      <c r="D38" s="82"/>
      <c r="E38" s="82"/>
      <c r="F38" s="82"/>
      <c r="G38" s="82"/>
      <c r="H38" s="82"/>
      <c r="I38" s="82"/>
      <c r="J38" s="82"/>
      <c r="K38" s="82"/>
      <c r="L38" s="82"/>
      <c r="M38" s="82"/>
      <c r="N38" s="82"/>
      <c r="O38" s="82"/>
      <c r="P38" s="82"/>
      <c r="Q38" s="82"/>
      <c r="R38" s="82"/>
      <c r="S38" s="82"/>
      <c r="T38" s="82"/>
    </row>
  </sheetData>
  <mergeCells count="10">
    <mergeCell ref="B2:T2"/>
    <mergeCell ref="Q4:R4"/>
    <mergeCell ref="S4:T4"/>
    <mergeCell ref="C4:D4"/>
    <mergeCell ref="E4:F4"/>
    <mergeCell ref="G4:H4"/>
    <mergeCell ref="I4:J4"/>
    <mergeCell ref="K4:L4"/>
    <mergeCell ref="M4:N4"/>
    <mergeCell ref="O4:P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H37"/>
  <sheetViews>
    <sheetView showGridLines="0" zoomScale="80" zoomScaleNormal="80" workbookViewId="0">
      <selection activeCell="H37" sqref="H37"/>
    </sheetView>
  </sheetViews>
  <sheetFormatPr defaultRowHeight="12.75" x14ac:dyDescent="0.2"/>
  <cols>
    <col min="1" max="1" width="9.140625" style="6"/>
    <col min="2" max="2" width="35" style="6" customWidth="1"/>
    <col min="3" max="4" width="25.7109375" style="6" customWidth="1"/>
    <col min="5" max="16384" width="9.140625" style="6"/>
  </cols>
  <sheetData>
    <row r="2" spans="1:8" x14ac:dyDescent="0.2">
      <c r="B2" s="115" t="s">
        <v>163</v>
      </c>
      <c r="C2" s="115"/>
      <c r="D2" s="115"/>
      <c r="E2" s="115"/>
      <c r="F2" s="115"/>
      <c r="G2" s="115"/>
      <c r="H2" s="115"/>
    </row>
    <row r="4" spans="1:8" ht="60.75" customHeight="1" x14ac:dyDescent="0.2">
      <c r="B4" s="38"/>
      <c r="C4" s="113" t="s">
        <v>95</v>
      </c>
      <c r="D4" s="114"/>
    </row>
    <row r="5" spans="1:8" x14ac:dyDescent="0.2">
      <c r="B5" s="30" t="s">
        <v>66</v>
      </c>
      <c r="C5" s="31" t="s">
        <v>46</v>
      </c>
      <c r="D5" s="32" t="s">
        <v>47</v>
      </c>
    </row>
    <row r="6" spans="1:8" x14ac:dyDescent="0.2">
      <c r="B6" s="15"/>
      <c r="C6" s="20"/>
      <c r="D6" s="11"/>
    </row>
    <row r="7" spans="1:8" ht="15" x14ac:dyDescent="0.25">
      <c r="A7" s="60">
        <v>90</v>
      </c>
      <c r="B7" s="15" t="s">
        <v>265</v>
      </c>
      <c r="C7" s="26">
        <v>30</v>
      </c>
      <c r="D7" s="28">
        <f>C7/$A7</f>
        <v>0.33333333333333331</v>
      </c>
    </row>
    <row r="8" spans="1:8" ht="15" x14ac:dyDescent="0.25">
      <c r="A8" s="60"/>
      <c r="B8" s="15"/>
      <c r="C8" s="20"/>
      <c r="D8" s="28"/>
    </row>
    <row r="9" spans="1:8" ht="15" x14ac:dyDescent="0.25">
      <c r="A9" s="60"/>
      <c r="B9" s="16" t="s">
        <v>48</v>
      </c>
      <c r="C9" s="20"/>
      <c r="D9" s="28"/>
    </row>
    <row r="10" spans="1:8" ht="12.95" customHeight="1" x14ac:dyDescent="0.25">
      <c r="A10" s="60"/>
      <c r="B10" s="15"/>
      <c r="C10" s="20"/>
      <c r="D10" s="28"/>
    </row>
    <row r="11" spans="1:8" ht="12.95" customHeight="1" x14ac:dyDescent="0.25">
      <c r="A11" s="60">
        <v>26</v>
      </c>
      <c r="B11" s="17" t="s">
        <v>181</v>
      </c>
      <c r="C11" s="26">
        <v>4</v>
      </c>
      <c r="D11" s="28">
        <f t="shared" ref="D11:D32" si="0">C11/$A11</f>
        <v>0.15384615384615385</v>
      </c>
    </row>
    <row r="12" spans="1:8" ht="12.95" customHeight="1" x14ac:dyDescent="0.25">
      <c r="A12" s="60">
        <v>35</v>
      </c>
      <c r="B12" s="17" t="s">
        <v>266</v>
      </c>
      <c r="C12" s="26">
        <v>15</v>
      </c>
      <c r="D12" s="28">
        <f t="shared" si="0"/>
        <v>0.42857142857142855</v>
      </c>
    </row>
    <row r="13" spans="1:8" ht="12.95" customHeight="1" x14ac:dyDescent="0.25">
      <c r="A13" s="60">
        <v>23</v>
      </c>
      <c r="B13" s="17" t="s">
        <v>267</v>
      </c>
      <c r="C13" s="26">
        <v>7</v>
      </c>
      <c r="D13" s="28">
        <f t="shared" si="0"/>
        <v>0.30434782608695654</v>
      </c>
    </row>
    <row r="14" spans="1:8" ht="12.95" customHeight="1" x14ac:dyDescent="0.25">
      <c r="A14" s="60">
        <v>6</v>
      </c>
      <c r="B14" s="17" t="s">
        <v>178</v>
      </c>
      <c r="C14" s="26">
        <v>4</v>
      </c>
      <c r="D14" s="28">
        <f t="shared" si="0"/>
        <v>0.66666666666666663</v>
      </c>
    </row>
    <row r="15" spans="1:8" ht="12.95" customHeight="1" x14ac:dyDescent="0.25">
      <c r="A15" s="60"/>
      <c r="B15" s="15"/>
      <c r="C15" s="20"/>
      <c r="D15" s="28"/>
    </row>
    <row r="16" spans="1:8" ht="12.95" customHeight="1" x14ac:dyDescent="0.25">
      <c r="A16" s="60"/>
      <c r="B16" s="16" t="s">
        <v>49</v>
      </c>
      <c r="C16" s="20"/>
      <c r="D16" s="28"/>
    </row>
    <row r="17" spans="1:4" ht="12.95" customHeight="1" x14ac:dyDescent="0.25">
      <c r="A17" s="60"/>
      <c r="B17" s="15"/>
      <c r="C17" s="20"/>
      <c r="D17" s="28"/>
    </row>
    <row r="18" spans="1:4" ht="12.95" customHeight="1" x14ac:dyDescent="0.25">
      <c r="A18" s="60">
        <v>14</v>
      </c>
      <c r="B18" s="18" t="s">
        <v>168</v>
      </c>
      <c r="C18" s="26">
        <v>2</v>
      </c>
      <c r="D18" s="28">
        <f t="shared" si="0"/>
        <v>0.14285714285714285</v>
      </c>
    </row>
    <row r="19" spans="1:4" ht="12.95" customHeight="1" x14ac:dyDescent="0.25">
      <c r="A19" s="60">
        <v>11</v>
      </c>
      <c r="B19" s="18" t="s">
        <v>169</v>
      </c>
      <c r="C19" s="26">
        <v>4</v>
      </c>
      <c r="D19" s="28">
        <f t="shared" si="0"/>
        <v>0.36363636363636365</v>
      </c>
    </row>
    <row r="20" spans="1:4" ht="12.95" customHeight="1" x14ac:dyDescent="0.25">
      <c r="A20" s="60">
        <v>17</v>
      </c>
      <c r="B20" s="18" t="s">
        <v>268</v>
      </c>
      <c r="C20" s="26">
        <v>6</v>
      </c>
      <c r="D20" s="28">
        <f t="shared" si="0"/>
        <v>0.35294117647058826</v>
      </c>
    </row>
    <row r="21" spans="1:4" ht="12.95" customHeight="1" x14ac:dyDescent="0.25">
      <c r="A21" s="60">
        <v>8</v>
      </c>
      <c r="B21" s="18" t="s">
        <v>179</v>
      </c>
      <c r="C21" s="26">
        <v>0</v>
      </c>
      <c r="D21" s="28">
        <f t="shared" si="0"/>
        <v>0</v>
      </c>
    </row>
    <row r="22" spans="1:4" ht="12.95" customHeight="1" x14ac:dyDescent="0.25">
      <c r="A22" s="60">
        <v>6</v>
      </c>
      <c r="B22" s="18" t="s">
        <v>172</v>
      </c>
      <c r="C22" s="26">
        <v>3</v>
      </c>
      <c r="D22" s="28">
        <f t="shared" si="0"/>
        <v>0.5</v>
      </c>
    </row>
    <row r="23" spans="1:4" ht="12.95" customHeight="1" x14ac:dyDescent="0.25">
      <c r="A23" s="60">
        <v>15</v>
      </c>
      <c r="B23" s="18" t="s">
        <v>269</v>
      </c>
      <c r="C23" s="26">
        <v>10</v>
      </c>
      <c r="D23" s="28">
        <f t="shared" si="0"/>
        <v>0.66666666666666663</v>
      </c>
    </row>
    <row r="24" spans="1:4" ht="12.95" customHeight="1" x14ac:dyDescent="0.25">
      <c r="A24" s="60">
        <v>1</v>
      </c>
      <c r="B24" s="18" t="s">
        <v>51</v>
      </c>
      <c r="C24" s="26">
        <v>0</v>
      </c>
      <c r="D24" s="28">
        <f t="shared" si="0"/>
        <v>0</v>
      </c>
    </row>
    <row r="25" spans="1:4" ht="12.95" customHeight="1" x14ac:dyDescent="0.25">
      <c r="A25" s="60">
        <v>8</v>
      </c>
      <c r="B25" s="18" t="s">
        <v>175</v>
      </c>
      <c r="C25" s="26">
        <v>1</v>
      </c>
      <c r="D25" s="28">
        <f t="shared" si="0"/>
        <v>0.125</v>
      </c>
    </row>
    <row r="26" spans="1:4" ht="12.95" customHeight="1" x14ac:dyDescent="0.25">
      <c r="A26" s="60">
        <v>10</v>
      </c>
      <c r="B26" s="18" t="s">
        <v>180</v>
      </c>
      <c r="C26" s="26">
        <v>4</v>
      </c>
      <c r="D26" s="28">
        <f t="shared" si="0"/>
        <v>0.4</v>
      </c>
    </row>
    <row r="27" spans="1:4" ht="12.95" customHeight="1" x14ac:dyDescent="0.25">
      <c r="A27" s="60"/>
      <c r="B27" s="15"/>
      <c r="C27" s="20"/>
      <c r="D27" s="28"/>
    </row>
    <row r="28" spans="1:4" ht="12.95" customHeight="1" x14ac:dyDescent="0.25">
      <c r="A28" s="60"/>
      <c r="B28" s="16" t="s">
        <v>50</v>
      </c>
      <c r="C28" s="20"/>
      <c r="D28" s="28"/>
    </row>
    <row r="29" spans="1:4" ht="12.95" customHeight="1" x14ac:dyDescent="0.25">
      <c r="A29" s="60"/>
      <c r="B29" s="15"/>
      <c r="C29" s="20"/>
      <c r="D29" s="28"/>
    </row>
    <row r="30" spans="1:4" ht="12.95" customHeight="1" x14ac:dyDescent="0.25">
      <c r="A30" s="60">
        <v>34</v>
      </c>
      <c r="B30" s="17" t="s">
        <v>270</v>
      </c>
      <c r="C30" s="26">
        <v>14</v>
      </c>
      <c r="D30" s="28">
        <f t="shared" si="0"/>
        <v>0.41176470588235292</v>
      </c>
    </row>
    <row r="31" spans="1:4" ht="12.95" customHeight="1" x14ac:dyDescent="0.25">
      <c r="A31" s="60">
        <v>33</v>
      </c>
      <c r="B31" s="17" t="s">
        <v>263</v>
      </c>
      <c r="C31" s="26">
        <v>9</v>
      </c>
      <c r="D31" s="28">
        <f t="shared" si="0"/>
        <v>0.27272727272727271</v>
      </c>
    </row>
    <row r="32" spans="1:4" ht="12.95" customHeight="1" x14ac:dyDescent="0.25">
      <c r="A32" s="60">
        <v>23</v>
      </c>
      <c r="B32" s="19" t="s">
        <v>271</v>
      </c>
      <c r="C32" s="27">
        <v>7</v>
      </c>
      <c r="D32" s="29">
        <f t="shared" si="0"/>
        <v>0.30434782608695654</v>
      </c>
    </row>
    <row r="34" spans="3:3" ht="15" x14ac:dyDescent="0.25">
      <c r="C34" s="63"/>
    </row>
    <row r="35" spans="3:3" ht="15" x14ac:dyDescent="0.25">
      <c r="C35" s="3"/>
    </row>
    <row r="36" spans="3:3" ht="15" x14ac:dyDescent="0.25">
      <c r="C36" s="3"/>
    </row>
    <row r="37" spans="3:3" ht="15" x14ac:dyDescent="0.25">
      <c r="C37" s="3"/>
    </row>
  </sheetData>
  <mergeCells count="2">
    <mergeCell ref="C4:D4"/>
    <mergeCell ref="B2:H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H32"/>
  <sheetViews>
    <sheetView showGridLines="0" zoomScale="80" zoomScaleNormal="80" workbookViewId="0">
      <selection activeCell="H37" sqref="H37"/>
    </sheetView>
  </sheetViews>
  <sheetFormatPr defaultRowHeight="12.75" x14ac:dyDescent="0.2"/>
  <cols>
    <col min="1" max="1" width="9.140625" style="6"/>
    <col min="2" max="2" width="35" style="6" customWidth="1"/>
    <col min="3" max="4" width="25.7109375" style="6" customWidth="1"/>
    <col min="5" max="16384" width="9.140625" style="6"/>
  </cols>
  <sheetData>
    <row r="2" spans="1:8" x14ac:dyDescent="0.2">
      <c r="B2" s="115" t="s">
        <v>203</v>
      </c>
      <c r="C2" s="115"/>
      <c r="D2" s="115"/>
      <c r="E2" s="115"/>
      <c r="F2" s="115"/>
      <c r="G2" s="115"/>
      <c r="H2" s="115"/>
    </row>
    <row r="4" spans="1:8" ht="60.75" customHeight="1" x14ac:dyDescent="0.2">
      <c r="B4" s="38"/>
      <c r="C4" s="113" t="s">
        <v>264</v>
      </c>
      <c r="D4" s="114"/>
    </row>
    <row r="5" spans="1:8" x14ac:dyDescent="0.2">
      <c r="B5" s="30" t="s">
        <v>66</v>
      </c>
      <c r="C5" s="31" t="s">
        <v>46</v>
      </c>
      <c r="D5" s="32" t="s">
        <v>47</v>
      </c>
    </row>
    <row r="6" spans="1:8" x14ac:dyDescent="0.2">
      <c r="B6" s="15"/>
      <c r="C6" s="20"/>
      <c r="D6" s="11"/>
    </row>
    <row r="7" spans="1:8" ht="15" x14ac:dyDescent="0.25">
      <c r="A7" s="60">
        <v>90</v>
      </c>
      <c r="B7" s="15" t="s">
        <v>265</v>
      </c>
      <c r="C7" s="26">
        <v>88</v>
      </c>
      <c r="D7" s="28">
        <f>C7/$A7</f>
        <v>0.97777777777777775</v>
      </c>
    </row>
    <row r="8" spans="1:8" ht="15" x14ac:dyDescent="0.25">
      <c r="A8" s="60"/>
      <c r="B8" s="15"/>
      <c r="C8" s="20"/>
      <c r="D8" s="28"/>
    </row>
    <row r="9" spans="1:8" ht="15" x14ac:dyDescent="0.25">
      <c r="A9" s="60"/>
      <c r="B9" s="16" t="s">
        <v>48</v>
      </c>
      <c r="C9" s="20"/>
      <c r="D9" s="28"/>
    </row>
    <row r="10" spans="1:8" ht="12.95" customHeight="1" x14ac:dyDescent="0.25">
      <c r="A10" s="60"/>
      <c r="B10" s="15"/>
      <c r="C10" s="20"/>
      <c r="D10" s="28"/>
    </row>
    <row r="11" spans="1:8" ht="12.95" customHeight="1" x14ac:dyDescent="0.25">
      <c r="A11" s="60">
        <v>26</v>
      </c>
      <c r="B11" s="17" t="s">
        <v>181</v>
      </c>
      <c r="C11" s="26">
        <v>26</v>
      </c>
      <c r="D11" s="28">
        <f t="shared" ref="D11:D32" si="0">C11/$A11</f>
        <v>1</v>
      </c>
    </row>
    <row r="12" spans="1:8" ht="12.95" customHeight="1" x14ac:dyDescent="0.25">
      <c r="A12" s="60">
        <v>35</v>
      </c>
      <c r="B12" s="17" t="s">
        <v>266</v>
      </c>
      <c r="C12" s="26">
        <v>34</v>
      </c>
      <c r="D12" s="28">
        <f t="shared" si="0"/>
        <v>0.97142857142857142</v>
      </c>
    </row>
    <row r="13" spans="1:8" ht="12.95" customHeight="1" x14ac:dyDescent="0.25">
      <c r="A13" s="60">
        <v>23</v>
      </c>
      <c r="B13" s="17" t="s">
        <v>267</v>
      </c>
      <c r="C13" s="26">
        <v>23</v>
      </c>
      <c r="D13" s="28">
        <f t="shared" si="0"/>
        <v>1</v>
      </c>
    </row>
    <row r="14" spans="1:8" ht="12.95" customHeight="1" x14ac:dyDescent="0.25">
      <c r="A14" s="60">
        <v>6</v>
      </c>
      <c r="B14" s="17" t="s">
        <v>178</v>
      </c>
      <c r="C14" s="26">
        <v>5</v>
      </c>
      <c r="D14" s="28">
        <f t="shared" si="0"/>
        <v>0.83333333333333337</v>
      </c>
    </row>
    <row r="15" spans="1:8" ht="12.95" customHeight="1" x14ac:dyDescent="0.25">
      <c r="A15" s="60"/>
      <c r="B15" s="15"/>
      <c r="C15" s="20"/>
      <c r="D15" s="28"/>
    </row>
    <row r="16" spans="1:8" ht="12.95" customHeight="1" x14ac:dyDescent="0.25">
      <c r="A16" s="60"/>
      <c r="B16" s="16" t="s">
        <v>49</v>
      </c>
      <c r="C16" s="20"/>
      <c r="D16" s="28"/>
    </row>
    <row r="17" spans="1:4" ht="12.95" customHeight="1" x14ac:dyDescent="0.25">
      <c r="A17" s="60"/>
      <c r="B17" s="15"/>
      <c r="C17" s="20"/>
      <c r="D17" s="28"/>
    </row>
    <row r="18" spans="1:4" ht="12.95" customHeight="1" x14ac:dyDescent="0.25">
      <c r="A18" s="60">
        <v>14</v>
      </c>
      <c r="B18" s="18" t="s">
        <v>168</v>
      </c>
      <c r="C18" s="26">
        <v>14</v>
      </c>
      <c r="D18" s="28">
        <f t="shared" si="0"/>
        <v>1</v>
      </c>
    </row>
    <row r="19" spans="1:4" ht="12.95" customHeight="1" x14ac:dyDescent="0.25">
      <c r="A19" s="60">
        <v>11</v>
      </c>
      <c r="B19" s="18" t="s">
        <v>169</v>
      </c>
      <c r="C19" s="26">
        <v>11</v>
      </c>
      <c r="D19" s="28">
        <f t="shared" si="0"/>
        <v>1</v>
      </c>
    </row>
    <row r="20" spans="1:4" ht="12.95" customHeight="1" x14ac:dyDescent="0.25">
      <c r="A20" s="60">
        <v>17</v>
      </c>
      <c r="B20" s="18" t="s">
        <v>268</v>
      </c>
      <c r="C20" s="26">
        <v>16</v>
      </c>
      <c r="D20" s="28">
        <f t="shared" si="0"/>
        <v>0.94117647058823528</v>
      </c>
    </row>
    <row r="21" spans="1:4" ht="12.95" customHeight="1" x14ac:dyDescent="0.25">
      <c r="A21" s="60">
        <v>8</v>
      </c>
      <c r="B21" s="18" t="s">
        <v>179</v>
      </c>
      <c r="C21" s="26">
        <v>8</v>
      </c>
      <c r="D21" s="28">
        <f t="shared" si="0"/>
        <v>1</v>
      </c>
    </row>
    <row r="22" spans="1:4" ht="12.95" customHeight="1" x14ac:dyDescent="0.25">
      <c r="A22" s="60">
        <v>6</v>
      </c>
      <c r="B22" s="18" t="s">
        <v>172</v>
      </c>
      <c r="C22" s="26">
        <v>5</v>
      </c>
      <c r="D22" s="28">
        <f t="shared" si="0"/>
        <v>0.83333333333333337</v>
      </c>
    </row>
    <row r="23" spans="1:4" ht="12.95" customHeight="1" x14ac:dyDescent="0.25">
      <c r="A23" s="60">
        <v>15</v>
      </c>
      <c r="B23" s="18" t="s">
        <v>269</v>
      </c>
      <c r="C23" s="26">
        <v>15</v>
      </c>
      <c r="D23" s="28">
        <f t="shared" si="0"/>
        <v>1</v>
      </c>
    </row>
    <row r="24" spans="1:4" ht="12.95" customHeight="1" x14ac:dyDescent="0.25">
      <c r="A24" s="60">
        <v>1</v>
      </c>
      <c r="B24" s="18" t="s">
        <v>51</v>
      </c>
      <c r="C24" s="26">
        <v>1</v>
      </c>
      <c r="D24" s="28">
        <f t="shared" si="0"/>
        <v>1</v>
      </c>
    </row>
    <row r="25" spans="1:4" ht="12.95" customHeight="1" x14ac:dyDescent="0.25">
      <c r="A25" s="60">
        <v>8</v>
      </c>
      <c r="B25" s="18" t="s">
        <v>175</v>
      </c>
      <c r="C25" s="26">
        <v>8</v>
      </c>
      <c r="D25" s="28">
        <f t="shared" si="0"/>
        <v>1</v>
      </c>
    </row>
    <row r="26" spans="1:4" ht="12.95" customHeight="1" x14ac:dyDescent="0.25">
      <c r="A26" s="60">
        <v>10</v>
      </c>
      <c r="B26" s="18" t="s">
        <v>180</v>
      </c>
      <c r="C26" s="26">
        <v>10</v>
      </c>
      <c r="D26" s="28">
        <f t="shared" si="0"/>
        <v>1</v>
      </c>
    </row>
    <row r="27" spans="1:4" ht="12.95" customHeight="1" x14ac:dyDescent="0.25">
      <c r="A27" s="60"/>
      <c r="B27" s="15"/>
      <c r="C27" s="20"/>
      <c r="D27" s="28"/>
    </row>
    <row r="28" spans="1:4" ht="12.95" customHeight="1" x14ac:dyDescent="0.25">
      <c r="A28" s="60"/>
      <c r="B28" s="16" t="s">
        <v>50</v>
      </c>
      <c r="C28" s="20"/>
      <c r="D28" s="28"/>
    </row>
    <row r="29" spans="1:4" ht="12.95" customHeight="1" x14ac:dyDescent="0.25">
      <c r="A29" s="60"/>
      <c r="B29" s="15"/>
      <c r="C29" s="20"/>
      <c r="D29" s="28"/>
    </row>
    <row r="30" spans="1:4" ht="12.95" customHeight="1" x14ac:dyDescent="0.25">
      <c r="A30" s="60">
        <v>34</v>
      </c>
      <c r="B30" s="17" t="s">
        <v>270</v>
      </c>
      <c r="C30" s="26">
        <v>33</v>
      </c>
      <c r="D30" s="28">
        <f t="shared" si="0"/>
        <v>0.97058823529411764</v>
      </c>
    </row>
    <row r="31" spans="1:4" ht="12.95" customHeight="1" x14ac:dyDescent="0.25">
      <c r="A31" s="60">
        <v>33</v>
      </c>
      <c r="B31" s="17" t="s">
        <v>263</v>
      </c>
      <c r="C31" s="26">
        <v>33</v>
      </c>
      <c r="D31" s="28">
        <f t="shared" si="0"/>
        <v>1</v>
      </c>
    </row>
    <row r="32" spans="1:4" ht="12.95" customHeight="1" x14ac:dyDescent="0.25">
      <c r="A32" s="60">
        <v>23</v>
      </c>
      <c r="B32" s="19" t="s">
        <v>271</v>
      </c>
      <c r="C32" s="27">
        <v>22</v>
      </c>
      <c r="D32" s="29">
        <f t="shared" si="0"/>
        <v>0.95652173913043481</v>
      </c>
    </row>
  </sheetData>
  <mergeCells count="2">
    <mergeCell ref="B2:H2"/>
    <mergeCell ref="C4:D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37"/>
  <sheetViews>
    <sheetView showGridLines="0" zoomScale="80" zoomScaleNormal="80" workbookViewId="0"/>
  </sheetViews>
  <sheetFormatPr defaultRowHeight="15" x14ac:dyDescent="0.25"/>
  <cols>
    <col min="1" max="1" width="9.140625" style="3"/>
    <col min="2" max="2" width="32.5703125" customWidth="1"/>
    <col min="3" max="16" width="14.7109375" customWidth="1"/>
    <col min="17" max="18" width="14.7109375" style="3" customWidth="1"/>
    <col min="19" max="22" width="14.7109375" customWidth="1"/>
    <col min="23" max="26" width="14.7109375" style="3" customWidth="1"/>
  </cols>
  <sheetData>
    <row r="1" spans="1:26" s="3" customFormat="1" x14ac:dyDescent="0.25"/>
    <row r="2" spans="1:26" s="3" customFormat="1" x14ac:dyDescent="0.25">
      <c r="B2" s="109" t="s">
        <v>125</v>
      </c>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s="3" customFormat="1" x14ac:dyDescent="0.25"/>
    <row r="4" spans="1:26" ht="104.25" customHeight="1" x14ac:dyDescent="0.25">
      <c r="B4" s="35"/>
      <c r="C4" s="113" t="s">
        <v>96</v>
      </c>
      <c r="D4" s="114"/>
      <c r="E4" s="113" t="s">
        <v>97</v>
      </c>
      <c r="F4" s="114"/>
      <c r="G4" s="113" t="s">
        <v>98</v>
      </c>
      <c r="H4" s="114"/>
      <c r="I4" s="113" t="s">
        <v>99</v>
      </c>
      <c r="J4" s="114"/>
      <c r="K4" s="113" t="s">
        <v>100</v>
      </c>
      <c r="L4" s="114"/>
      <c r="M4" s="113" t="s">
        <v>101</v>
      </c>
      <c r="N4" s="114"/>
      <c r="O4" s="113" t="s">
        <v>102</v>
      </c>
      <c r="P4" s="114"/>
      <c r="Q4" s="113" t="s">
        <v>204</v>
      </c>
      <c r="R4" s="114"/>
      <c r="S4" s="113" t="s">
        <v>103</v>
      </c>
      <c r="T4" s="114"/>
      <c r="U4" s="113" t="s">
        <v>104</v>
      </c>
      <c r="V4" s="114"/>
      <c r="W4" s="113" t="s">
        <v>105</v>
      </c>
      <c r="X4" s="114"/>
      <c r="Y4" s="113" t="s">
        <v>106</v>
      </c>
      <c r="Z4" s="114"/>
    </row>
    <row r="5" spans="1:26" x14ac:dyDescent="0.25">
      <c r="B5" s="30" t="s">
        <v>66</v>
      </c>
      <c r="C5" s="31" t="s">
        <v>46</v>
      </c>
      <c r="D5" s="32" t="s">
        <v>47</v>
      </c>
      <c r="E5" s="31" t="s">
        <v>46</v>
      </c>
      <c r="F5" s="32" t="s">
        <v>47</v>
      </c>
      <c r="G5" s="31" t="s">
        <v>46</v>
      </c>
      <c r="H5" s="32" t="s">
        <v>47</v>
      </c>
      <c r="I5" s="31" t="s">
        <v>46</v>
      </c>
      <c r="J5" s="32" t="s">
        <v>47</v>
      </c>
      <c r="K5" s="31" t="s">
        <v>46</v>
      </c>
      <c r="L5" s="32" t="s">
        <v>47</v>
      </c>
      <c r="M5" s="31" t="s">
        <v>46</v>
      </c>
      <c r="N5" s="32" t="s">
        <v>47</v>
      </c>
      <c r="O5" s="31" t="s">
        <v>46</v>
      </c>
      <c r="P5" s="32" t="s">
        <v>47</v>
      </c>
      <c r="Q5" s="31" t="s">
        <v>46</v>
      </c>
      <c r="R5" s="32" t="s">
        <v>47</v>
      </c>
      <c r="S5" s="31" t="s">
        <v>46</v>
      </c>
      <c r="T5" s="32" t="s">
        <v>47</v>
      </c>
      <c r="U5" s="31" t="s">
        <v>46</v>
      </c>
      <c r="V5" s="32" t="s">
        <v>47</v>
      </c>
      <c r="W5" s="31" t="s">
        <v>46</v>
      </c>
      <c r="X5" s="32" t="s">
        <v>47</v>
      </c>
      <c r="Y5" s="31" t="s">
        <v>46</v>
      </c>
      <c r="Z5" s="32" t="s">
        <v>47</v>
      </c>
    </row>
    <row r="6" spans="1:26" x14ac:dyDescent="0.25">
      <c r="B6" s="15"/>
      <c r="C6" s="14"/>
      <c r="D6" s="12"/>
      <c r="E6" s="14"/>
      <c r="F6" s="45"/>
      <c r="G6" s="14"/>
      <c r="H6" s="13"/>
      <c r="I6" s="14"/>
      <c r="J6" s="12"/>
      <c r="K6" s="14"/>
      <c r="L6" s="12"/>
      <c r="M6" s="14"/>
      <c r="N6" s="12"/>
      <c r="O6" s="14"/>
      <c r="P6" s="12"/>
      <c r="Q6" s="14"/>
      <c r="R6" s="12"/>
      <c r="S6" s="14"/>
      <c r="T6" s="12"/>
      <c r="U6" s="14"/>
      <c r="V6" s="12"/>
      <c r="W6" s="14"/>
      <c r="X6" s="12"/>
      <c r="Y6" s="14"/>
      <c r="Z6" s="12"/>
    </row>
    <row r="7" spans="1:26" x14ac:dyDescent="0.25">
      <c r="A7" s="60">
        <v>90</v>
      </c>
      <c r="B7" s="15" t="s">
        <v>265</v>
      </c>
      <c r="C7" s="26">
        <v>77</v>
      </c>
      <c r="D7" s="28">
        <f>C7/$A7</f>
        <v>0.85555555555555551</v>
      </c>
      <c r="E7" s="26">
        <v>75</v>
      </c>
      <c r="F7" s="28">
        <f>E7/$A7</f>
        <v>0.83333333333333337</v>
      </c>
      <c r="G7" s="26">
        <v>78</v>
      </c>
      <c r="H7" s="28">
        <f>G7/$A7</f>
        <v>0.8666666666666667</v>
      </c>
      <c r="I7" s="26">
        <v>88</v>
      </c>
      <c r="J7" s="28">
        <f>I7/$A7</f>
        <v>0.97777777777777775</v>
      </c>
      <c r="K7" s="26">
        <v>83</v>
      </c>
      <c r="L7" s="28">
        <f>K7/$A7</f>
        <v>0.92222222222222228</v>
      </c>
      <c r="M7" s="26">
        <v>71</v>
      </c>
      <c r="N7" s="28">
        <f>M7/$A7</f>
        <v>0.78888888888888886</v>
      </c>
      <c r="O7" s="26">
        <v>79</v>
      </c>
      <c r="P7" s="28">
        <f>O7/$A7</f>
        <v>0.87777777777777777</v>
      </c>
      <c r="Q7" s="26">
        <v>20</v>
      </c>
      <c r="R7" s="28">
        <f>Q7/$A7</f>
        <v>0.22222222222222221</v>
      </c>
      <c r="S7" s="26">
        <v>76</v>
      </c>
      <c r="T7" s="28">
        <f>S7/$A7</f>
        <v>0.84444444444444444</v>
      </c>
      <c r="U7" s="26">
        <v>77</v>
      </c>
      <c r="V7" s="28">
        <f>U7/$A7</f>
        <v>0.85555555555555551</v>
      </c>
      <c r="W7" s="26">
        <v>79</v>
      </c>
      <c r="X7" s="28">
        <f>W7/$A7</f>
        <v>0.87777777777777777</v>
      </c>
      <c r="Y7" s="26">
        <v>55</v>
      </c>
      <c r="Z7" s="28">
        <f>Y7/$A7</f>
        <v>0.61111111111111116</v>
      </c>
    </row>
    <row r="8" spans="1:26" x14ac:dyDescent="0.25">
      <c r="A8" s="60"/>
      <c r="B8" s="15"/>
      <c r="C8" s="20"/>
      <c r="D8" s="28"/>
      <c r="E8" s="20"/>
      <c r="F8" s="28"/>
      <c r="G8" s="20"/>
      <c r="H8" s="28"/>
      <c r="I8" s="20"/>
      <c r="J8" s="28"/>
      <c r="K8" s="20"/>
      <c r="L8" s="28"/>
      <c r="M8" s="20"/>
      <c r="N8" s="28"/>
      <c r="O8" s="20"/>
      <c r="P8" s="28"/>
      <c r="Q8" s="20"/>
      <c r="R8" s="28"/>
      <c r="S8" s="20"/>
      <c r="T8" s="28"/>
      <c r="U8" s="20"/>
      <c r="V8" s="28"/>
      <c r="W8" s="20"/>
      <c r="X8" s="28"/>
      <c r="Y8" s="20"/>
      <c r="Z8" s="28"/>
    </row>
    <row r="9" spans="1:26" x14ac:dyDescent="0.25">
      <c r="A9" s="60"/>
      <c r="B9" s="16" t="s">
        <v>48</v>
      </c>
      <c r="C9" s="20"/>
      <c r="D9" s="28"/>
      <c r="E9" s="20"/>
      <c r="F9" s="28"/>
      <c r="G9" s="20"/>
      <c r="H9" s="28"/>
      <c r="I9" s="20"/>
      <c r="J9" s="28"/>
      <c r="K9" s="20"/>
      <c r="L9" s="28"/>
      <c r="M9" s="20"/>
      <c r="N9" s="28"/>
      <c r="O9" s="20"/>
      <c r="P9" s="28"/>
      <c r="Q9" s="20"/>
      <c r="R9" s="28"/>
      <c r="S9" s="20"/>
      <c r="T9" s="28"/>
      <c r="U9" s="20"/>
      <c r="V9" s="28"/>
      <c r="W9" s="20"/>
      <c r="X9" s="28"/>
      <c r="Y9" s="20"/>
      <c r="Z9" s="28"/>
    </row>
    <row r="10" spans="1:26" x14ac:dyDescent="0.25">
      <c r="A10" s="60"/>
      <c r="B10" s="15"/>
      <c r="C10" s="20"/>
      <c r="D10" s="28"/>
      <c r="E10" s="20"/>
      <c r="F10" s="28"/>
      <c r="G10" s="20"/>
      <c r="H10" s="28"/>
      <c r="I10" s="20"/>
      <c r="J10" s="28"/>
      <c r="K10" s="20"/>
      <c r="L10" s="28"/>
      <c r="M10" s="20"/>
      <c r="N10" s="28"/>
      <c r="O10" s="20"/>
      <c r="P10" s="28"/>
      <c r="Q10" s="20"/>
      <c r="R10" s="28"/>
      <c r="S10" s="20"/>
      <c r="T10" s="28"/>
      <c r="U10" s="20"/>
      <c r="V10" s="28"/>
      <c r="W10" s="20"/>
      <c r="X10" s="28"/>
      <c r="Y10" s="20"/>
      <c r="Z10" s="28"/>
    </row>
    <row r="11" spans="1:26" x14ac:dyDescent="0.25">
      <c r="A11" s="60">
        <v>26</v>
      </c>
      <c r="B11" s="17" t="s">
        <v>181</v>
      </c>
      <c r="C11" s="26">
        <v>23</v>
      </c>
      <c r="D11" s="28">
        <f t="shared" ref="D11:D32" si="0">C11/$A11</f>
        <v>0.88461538461538458</v>
      </c>
      <c r="E11" s="26">
        <v>24</v>
      </c>
      <c r="F11" s="28">
        <f t="shared" ref="F11:F32" si="1">E11/$A11</f>
        <v>0.92307692307692313</v>
      </c>
      <c r="G11" s="26">
        <v>24</v>
      </c>
      <c r="H11" s="28">
        <f t="shared" ref="H11:H32" si="2">G11/$A11</f>
        <v>0.92307692307692313</v>
      </c>
      <c r="I11" s="26">
        <v>26</v>
      </c>
      <c r="J11" s="28">
        <f t="shared" ref="J11:J32" si="3">I11/$A11</f>
        <v>1</v>
      </c>
      <c r="K11" s="26">
        <v>25</v>
      </c>
      <c r="L11" s="28">
        <f t="shared" ref="L11:L32" si="4">K11/$A11</f>
        <v>0.96153846153846156</v>
      </c>
      <c r="M11" s="26">
        <v>23</v>
      </c>
      <c r="N11" s="28">
        <f t="shared" ref="N11:N32" si="5">M11/$A11</f>
        <v>0.88461538461538458</v>
      </c>
      <c r="O11" s="26">
        <v>25</v>
      </c>
      <c r="P11" s="28">
        <f t="shared" ref="P11:P32" si="6">O11/$A11</f>
        <v>0.96153846153846156</v>
      </c>
      <c r="Q11" s="26">
        <v>6</v>
      </c>
      <c r="R11" s="28">
        <f t="shared" ref="R11:R32" si="7">Q11/$A11</f>
        <v>0.23076923076923078</v>
      </c>
      <c r="S11" s="26">
        <v>24</v>
      </c>
      <c r="T11" s="28">
        <f t="shared" ref="T11:T32" si="8">S11/$A11</f>
        <v>0.92307692307692313</v>
      </c>
      <c r="U11" s="26">
        <v>23</v>
      </c>
      <c r="V11" s="28">
        <f t="shared" ref="V11:V32" si="9">U11/$A11</f>
        <v>0.88461538461538458</v>
      </c>
      <c r="W11" s="26">
        <v>24</v>
      </c>
      <c r="X11" s="28">
        <f t="shared" ref="X11:X32" si="10">W11/$A11</f>
        <v>0.92307692307692313</v>
      </c>
      <c r="Y11" s="26">
        <v>21</v>
      </c>
      <c r="Z11" s="28">
        <f t="shared" ref="Z11:Z32" si="11">Y11/$A11</f>
        <v>0.80769230769230771</v>
      </c>
    </row>
    <row r="12" spans="1:26" x14ac:dyDescent="0.25">
      <c r="A12" s="60">
        <v>35</v>
      </c>
      <c r="B12" s="17" t="s">
        <v>266</v>
      </c>
      <c r="C12" s="26">
        <v>31</v>
      </c>
      <c r="D12" s="28">
        <f t="shared" si="0"/>
        <v>0.88571428571428568</v>
      </c>
      <c r="E12" s="26">
        <v>31</v>
      </c>
      <c r="F12" s="28">
        <f t="shared" si="1"/>
        <v>0.88571428571428568</v>
      </c>
      <c r="G12" s="26">
        <v>31</v>
      </c>
      <c r="H12" s="28">
        <f t="shared" si="2"/>
        <v>0.88571428571428568</v>
      </c>
      <c r="I12" s="26">
        <v>34</v>
      </c>
      <c r="J12" s="28">
        <f t="shared" si="3"/>
        <v>0.97142857142857142</v>
      </c>
      <c r="K12" s="26">
        <v>33</v>
      </c>
      <c r="L12" s="28">
        <f t="shared" si="4"/>
        <v>0.94285714285714284</v>
      </c>
      <c r="M12" s="26">
        <v>26</v>
      </c>
      <c r="N12" s="28">
        <f t="shared" si="5"/>
        <v>0.74285714285714288</v>
      </c>
      <c r="O12" s="26">
        <v>32</v>
      </c>
      <c r="P12" s="28">
        <f t="shared" si="6"/>
        <v>0.91428571428571426</v>
      </c>
      <c r="Q12" s="26">
        <v>8</v>
      </c>
      <c r="R12" s="28">
        <f t="shared" si="7"/>
        <v>0.22857142857142856</v>
      </c>
      <c r="S12" s="26">
        <v>30</v>
      </c>
      <c r="T12" s="28">
        <f t="shared" si="8"/>
        <v>0.8571428571428571</v>
      </c>
      <c r="U12" s="26">
        <v>31</v>
      </c>
      <c r="V12" s="28">
        <f t="shared" si="9"/>
        <v>0.88571428571428568</v>
      </c>
      <c r="W12" s="26">
        <v>31</v>
      </c>
      <c r="X12" s="28">
        <f t="shared" si="10"/>
        <v>0.88571428571428568</v>
      </c>
      <c r="Y12" s="26">
        <v>19</v>
      </c>
      <c r="Z12" s="28">
        <f t="shared" si="11"/>
        <v>0.54285714285714282</v>
      </c>
    </row>
    <row r="13" spans="1:26" x14ac:dyDescent="0.25">
      <c r="A13" s="60">
        <v>23</v>
      </c>
      <c r="B13" s="17" t="s">
        <v>267</v>
      </c>
      <c r="C13" s="26">
        <v>18</v>
      </c>
      <c r="D13" s="28">
        <f t="shared" si="0"/>
        <v>0.78260869565217395</v>
      </c>
      <c r="E13" s="26">
        <v>16</v>
      </c>
      <c r="F13" s="28">
        <f t="shared" si="1"/>
        <v>0.69565217391304346</v>
      </c>
      <c r="G13" s="26">
        <v>18</v>
      </c>
      <c r="H13" s="28">
        <f t="shared" si="2"/>
        <v>0.78260869565217395</v>
      </c>
      <c r="I13" s="26">
        <v>23</v>
      </c>
      <c r="J13" s="28">
        <f t="shared" si="3"/>
        <v>1</v>
      </c>
      <c r="K13" s="26">
        <v>20</v>
      </c>
      <c r="L13" s="28">
        <f t="shared" si="4"/>
        <v>0.86956521739130432</v>
      </c>
      <c r="M13" s="26">
        <v>19</v>
      </c>
      <c r="N13" s="28">
        <f t="shared" si="5"/>
        <v>0.82608695652173914</v>
      </c>
      <c r="O13" s="26">
        <v>19</v>
      </c>
      <c r="P13" s="28">
        <f t="shared" si="6"/>
        <v>0.82608695652173914</v>
      </c>
      <c r="Q13" s="26">
        <v>6</v>
      </c>
      <c r="R13" s="28">
        <f t="shared" si="7"/>
        <v>0.2608695652173913</v>
      </c>
      <c r="S13" s="26">
        <v>18</v>
      </c>
      <c r="T13" s="28">
        <f t="shared" si="8"/>
        <v>0.78260869565217395</v>
      </c>
      <c r="U13" s="26">
        <v>19</v>
      </c>
      <c r="V13" s="28">
        <f t="shared" si="9"/>
        <v>0.82608695652173914</v>
      </c>
      <c r="W13" s="26">
        <v>20</v>
      </c>
      <c r="X13" s="28">
        <f t="shared" si="10"/>
        <v>0.86956521739130432</v>
      </c>
      <c r="Y13" s="26">
        <v>13</v>
      </c>
      <c r="Z13" s="28">
        <f t="shared" si="11"/>
        <v>0.56521739130434778</v>
      </c>
    </row>
    <row r="14" spans="1:26" x14ac:dyDescent="0.25">
      <c r="A14" s="60">
        <v>6</v>
      </c>
      <c r="B14" s="17" t="s">
        <v>178</v>
      </c>
      <c r="C14" s="26">
        <v>5</v>
      </c>
      <c r="D14" s="28">
        <f t="shared" si="0"/>
        <v>0.83333333333333337</v>
      </c>
      <c r="E14" s="26">
        <v>4</v>
      </c>
      <c r="F14" s="28">
        <f t="shared" si="1"/>
        <v>0.66666666666666663</v>
      </c>
      <c r="G14" s="26">
        <v>5</v>
      </c>
      <c r="H14" s="28">
        <f t="shared" si="2"/>
        <v>0.83333333333333337</v>
      </c>
      <c r="I14" s="26">
        <v>5</v>
      </c>
      <c r="J14" s="28">
        <f t="shared" si="3"/>
        <v>0.83333333333333337</v>
      </c>
      <c r="K14" s="26">
        <v>5</v>
      </c>
      <c r="L14" s="28">
        <f t="shared" si="4"/>
        <v>0.83333333333333337</v>
      </c>
      <c r="M14" s="26">
        <v>3</v>
      </c>
      <c r="N14" s="28">
        <f t="shared" si="5"/>
        <v>0.5</v>
      </c>
      <c r="O14" s="26">
        <v>3</v>
      </c>
      <c r="P14" s="28">
        <f t="shared" si="6"/>
        <v>0.5</v>
      </c>
      <c r="Q14" s="26">
        <v>0</v>
      </c>
      <c r="R14" s="28">
        <f t="shared" si="7"/>
        <v>0</v>
      </c>
      <c r="S14" s="26">
        <v>4</v>
      </c>
      <c r="T14" s="28">
        <f t="shared" si="8"/>
        <v>0.66666666666666663</v>
      </c>
      <c r="U14" s="26">
        <v>4</v>
      </c>
      <c r="V14" s="28">
        <f t="shared" si="9"/>
        <v>0.66666666666666663</v>
      </c>
      <c r="W14" s="26">
        <v>4</v>
      </c>
      <c r="X14" s="28">
        <f t="shared" si="10"/>
        <v>0.66666666666666663</v>
      </c>
      <c r="Y14" s="26">
        <v>2</v>
      </c>
      <c r="Z14" s="28">
        <f t="shared" si="11"/>
        <v>0.33333333333333331</v>
      </c>
    </row>
    <row r="15" spans="1:26" x14ac:dyDescent="0.25">
      <c r="A15" s="60"/>
      <c r="B15" s="15"/>
      <c r="C15" s="20"/>
      <c r="D15" s="28"/>
      <c r="E15" s="20"/>
      <c r="F15" s="28"/>
      <c r="G15" s="20"/>
      <c r="H15" s="28"/>
      <c r="I15" s="20"/>
      <c r="J15" s="28"/>
      <c r="K15" s="20"/>
      <c r="L15" s="28"/>
      <c r="M15" s="20"/>
      <c r="N15" s="28"/>
      <c r="O15" s="20"/>
      <c r="P15" s="28">
        <f>AVERAGE(P12:P14)</f>
        <v>0.74679089026915113</v>
      </c>
      <c r="Q15" s="20"/>
      <c r="R15" s="28"/>
      <c r="S15" s="20"/>
      <c r="T15" s="28"/>
      <c r="U15" s="20"/>
      <c r="V15" s="28"/>
      <c r="W15" s="20"/>
      <c r="X15" s="28"/>
      <c r="Y15" s="20"/>
      <c r="Z15" s="28"/>
    </row>
    <row r="16" spans="1:26" x14ac:dyDescent="0.25">
      <c r="A16" s="60"/>
      <c r="B16" s="16" t="s">
        <v>49</v>
      </c>
      <c r="C16" s="20"/>
      <c r="D16" s="28"/>
      <c r="E16" s="20"/>
      <c r="F16" s="28"/>
      <c r="G16" s="20"/>
      <c r="H16" s="28"/>
      <c r="I16" s="20"/>
      <c r="J16" s="28"/>
      <c r="K16" s="20"/>
      <c r="L16" s="28"/>
      <c r="M16" s="20"/>
      <c r="N16" s="28"/>
      <c r="O16" s="20"/>
      <c r="P16" s="28"/>
      <c r="Q16" s="20"/>
      <c r="R16" s="28"/>
      <c r="S16" s="20"/>
      <c r="T16" s="28"/>
      <c r="U16" s="20"/>
      <c r="V16" s="28"/>
      <c r="W16" s="20"/>
      <c r="X16" s="28"/>
      <c r="Y16" s="20"/>
      <c r="Z16" s="28"/>
    </row>
    <row r="17" spans="1:26" x14ac:dyDescent="0.25">
      <c r="A17" s="60"/>
      <c r="B17" s="15"/>
      <c r="C17" s="20"/>
      <c r="D17" s="28"/>
      <c r="E17" s="20"/>
      <c r="F17" s="28"/>
      <c r="G17" s="20"/>
      <c r="H17" s="28"/>
      <c r="I17" s="20"/>
      <c r="J17" s="28"/>
      <c r="K17" s="20"/>
      <c r="L17" s="28"/>
      <c r="M17" s="20"/>
      <c r="N17" s="28"/>
      <c r="O17" s="20"/>
      <c r="P17" s="28"/>
      <c r="Q17" s="20"/>
      <c r="R17" s="28"/>
      <c r="S17" s="20"/>
      <c r="T17" s="28"/>
      <c r="U17" s="20"/>
      <c r="V17" s="28"/>
      <c r="W17" s="20"/>
      <c r="X17" s="28"/>
      <c r="Y17" s="20"/>
      <c r="Z17" s="28"/>
    </row>
    <row r="18" spans="1:26" x14ac:dyDescent="0.25">
      <c r="A18" s="60">
        <v>14</v>
      </c>
      <c r="B18" s="18" t="s">
        <v>168</v>
      </c>
      <c r="C18" s="26">
        <v>14</v>
      </c>
      <c r="D18" s="28">
        <f t="shared" si="0"/>
        <v>1</v>
      </c>
      <c r="E18" s="26">
        <v>12</v>
      </c>
      <c r="F18" s="28">
        <f t="shared" si="1"/>
        <v>0.8571428571428571</v>
      </c>
      <c r="G18" s="26">
        <v>13</v>
      </c>
      <c r="H18" s="28">
        <f t="shared" si="2"/>
        <v>0.9285714285714286</v>
      </c>
      <c r="I18" s="26">
        <v>14</v>
      </c>
      <c r="J18" s="28">
        <f t="shared" si="3"/>
        <v>1</v>
      </c>
      <c r="K18" s="26">
        <v>13</v>
      </c>
      <c r="L18" s="28">
        <f t="shared" si="4"/>
        <v>0.9285714285714286</v>
      </c>
      <c r="M18" s="26">
        <v>13</v>
      </c>
      <c r="N18" s="28">
        <f t="shared" si="5"/>
        <v>0.9285714285714286</v>
      </c>
      <c r="O18" s="26">
        <v>14</v>
      </c>
      <c r="P18" s="28">
        <f t="shared" si="6"/>
        <v>1</v>
      </c>
      <c r="Q18" s="26">
        <v>0</v>
      </c>
      <c r="R18" s="28">
        <f t="shared" si="7"/>
        <v>0</v>
      </c>
      <c r="S18" s="26">
        <v>13</v>
      </c>
      <c r="T18" s="28">
        <f t="shared" si="8"/>
        <v>0.9285714285714286</v>
      </c>
      <c r="U18" s="26">
        <v>13</v>
      </c>
      <c r="V18" s="28">
        <f t="shared" si="9"/>
        <v>0.9285714285714286</v>
      </c>
      <c r="W18" s="26">
        <v>14</v>
      </c>
      <c r="X18" s="28">
        <f t="shared" si="10"/>
        <v>1</v>
      </c>
      <c r="Y18" s="26">
        <v>9</v>
      </c>
      <c r="Z18" s="28">
        <f t="shared" si="11"/>
        <v>0.6428571428571429</v>
      </c>
    </row>
    <row r="19" spans="1:26" x14ac:dyDescent="0.25">
      <c r="A19" s="60">
        <v>11</v>
      </c>
      <c r="B19" s="18" t="s">
        <v>169</v>
      </c>
      <c r="C19" s="26">
        <v>9</v>
      </c>
      <c r="D19" s="28">
        <f t="shared" si="0"/>
        <v>0.81818181818181823</v>
      </c>
      <c r="E19" s="26">
        <v>10</v>
      </c>
      <c r="F19" s="28">
        <f t="shared" si="1"/>
        <v>0.90909090909090906</v>
      </c>
      <c r="G19" s="26">
        <v>10</v>
      </c>
      <c r="H19" s="28">
        <f t="shared" si="2"/>
        <v>0.90909090909090906</v>
      </c>
      <c r="I19" s="26">
        <v>11</v>
      </c>
      <c r="J19" s="28">
        <f t="shared" si="3"/>
        <v>1</v>
      </c>
      <c r="K19" s="26">
        <v>10</v>
      </c>
      <c r="L19" s="28">
        <f t="shared" si="4"/>
        <v>0.90909090909090906</v>
      </c>
      <c r="M19" s="26">
        <v>9</v>
      </c>
      <c r="N19" s="28">
        <f t="shared" si="5"/>
        <v>0.81818181818181823</v>
      </c>
      <c r="O19" s="26">
        <v>11</v>
      </c>
      <c r="P19" s="28">
        <f t="shared" si="6"/>
        <v>1</v>
      </c>
      <c r="Q19" s="26">
        <v>4</v>
      </c>
      <c r="R19" s="28">
        <f t="shared" si="7"/>
        <v>0.36363636363636365</v>
      </c>
      <c r="S19" s="26">
        <v>10</v>
      </c>
      <c r="T19" s="28">
        <f t="shared" si="8"/>
        <v>0.90909090909090906</v>
      </c>
      <c r="U19" s="26">
        <v>10</v>
      </c>
      <c r="V19" s="28">
        <f t="shared" si="9"/>
        <v>0.90909090909090906</v>
      </c>
      <c r="W19" s="26">
        <v>11</v>
      </c>
      <c r="X19" s="28">
        <f t="shared" si="10"/>
        <v>1</v>
      </c>
      <c r="Y19" s="26">
        <v>7</v>
      </c>
      <c r="Z19" s="28">
        <f t="shared" si="11"/>
        <v>0.63636363636363635</v>
      </c>
    </row>
    <row r="20" spans="1:26" x14ac:dyDescent="0.25">
      <c r="A20" s="60">
        <v>17</v>
      </c>
      <c r="B20" s="18" t="s">
        <v>268</v>
      </c>
      <c r="C20" s="26">
        <v>13</v>
      </c>
      <c r="D20" s="28">
        <f t="shared" si="0"/>
        <v>0.76470588235294112</v>
      </c>
      <c r="E20" s="26">
        <v>14</v>
      </c>
      <c r="F20" s="28">
        <f t="shared" si="1"/>
        <v>0.82352941176470584</v>
      </c>
      <c r="G20" s="26">
        <v>13</v>
      </c>
      <c r="H20" s="28">
        <f t="shared" si="2"/>
        <v>0.76470588235294112</v>
      </c>
      <c r="I20" s="26">
        <v>17</v>
      </c>
      <c r="J20" s="28">
        <f t="shared" si="3"/>
        <v>1</v>
      </c>
      <c r="K20" s="26">
        <v>17</v>
      </c>
      <c r="L20" s="28">
        <f t="shared" si="4"/>
        <v>1</v>
      </c>
      <c r="M20" s="26">
        <v>11</v>
      </c>
      <c r="N20" s="28">
        <f t="shared" si="5"/>
        <v>0.6470588235294118</v>
      </c>
      <c r="O20" s="26">
        <v>15</v>
      </c>
      <c r="P20" s="28">
        <f t="shared" si="6"/>
        <v>0.88235294117647056</v>
      </c>
      <c r="Q20" s="26">
        <v>4</v>
      </c>
      <c r="R20" s="28">
        <f t="shared" si="7"/>
        <v>0.23529411764705882</v>
      </c>
      <c r="S20" s="26">
        <v>13</v>
      </c>
      <c r="T20" s="28">
        <f t="shared" si="8"/>
        <v>0.76470588235294112</v>
      </c>
      <c r="U20" s="26">
        <v>14</v>
      </c>
      <c r="V20" s="28">
        <f t="shared" si="9"/>
        <v>0.82352941176470584</v>
      </c>
      <c r="W20" s="26">
        <v>13</v>
      </c>
      <c r="X20" s="28">
        <f t="shared" si="10"/>
        <v>0.76470588235294112</v>
      </c>
      <c r="Y20" s="26">
        <v>7</v>
      </c>
      <c r="Z20" s="28">
        <f t="shared" si="11"/>
        <v>0.41176470588235292</v>
      </c>
    </row>
    <row r="21" spans="1:26" x14ac:dyDescent="0.25">
      <c r="A21" s="60">
        <v>8</v>
      </c>
      <c r="B21" s="18" t="s">
        <v>179</v>
      </c>
      <c r="C21" s="26">
        <v>7</v>
      </c>
      <c r="D21" s="28">
        <f t="shared" si="0"/>
        <v>0.875</v>
      </c>
      <c r="E21" s="26">
        <v>7</v>
      </c>
      <c r="F21" s="28">
        <f t="shared" si="1"/>
        <v>0.875</v>
      </c>
      <c r="G21" s="26">
        <v>7</v>
      </c>
      <c r="H21" s="28">
        <f t="shared" si="2"/>
        <v>0.875</v>
      </c>
      <c r="I21" s="26">
        <v>8</v>
      </c>
      <c r="J21" s="28">
        <f t="shared" si="3"/>
        <v>1</v>
      </c>
      <c r="K21" s="26">
        <v>7</v>
      </c>
      <c r="L21" s="28">
        <f t="shared" si="4"/>
        <v>0.875</v>
      </c>
      <c r="M21" s="26">
        <v>4</v>
      </c>
      <c r="N21" s="28">
        <f t="shared" si="5"/>
        <v>0.5</v>
      </c>
      <c r="O21" s="26">
        <v>6</v>
      </c>
      <c r="P21" s="28">
        <f t="shared" si="6"/>
        <v>0.75</v>
      </c>
      <c r="Q21" s="26">
        <v>3</v>
      </c>
      <c r="R21" s="28">
        <f t="shared" si="7"/>
        <v>0.375</v>
      </c>
      <c r="S21" s="26">
        <v>6</v>
      </c>
      <c r="T21" s="28">
        <f t="shared" si="8"/>
        <v>0.75</v>
      </c>
      <c r="U21" s="26">
        <v>7</v>
      </c>
      <c r="V21" s="28">
        <f t="shared" si="9"/>
        <v>0.875</v>
      </c>
      <c r="W21" s="26">
        <v>7</v>
      </c>
      <c r="X21" s="28">
        <f t="shared" si="10"/>
        <v>0.875</v>
      </c>
      <c r="Y21" s="26">
        <v>5</v>
      </c>
      <c r="Z21" s="28">
        <f t="shared" si="11"/>
        <v>0.625</v>
      </c>
    </row>
    <row r="22" spans="1:26" x14ac:dyDescent="0.25">
      <c r="A22" s="60">
        <v>6</v>
      </c>
      <c r="B22" s="18" t="s">
        <v>172</v>
      </c>
      <c r="C22" s="26">
        <v>3</v>
      </c>
      <c r="D22" s="28">
        <f t="shared" si="0"/>
        <v>0.5</v>
      </c>
      <c r="E22" s="26">
        <v>3</v>
      </c>
      <c r="F22" s="28">
        <f t="shared" si="1"/>
        <v>0.5</v>
      </c>
      <c r="G22" s="26">
        <v>4</v>
      </c>
      <c r="H22" s="28">
        <f t="shared" si="2"/>
        <v>0.66666666666666663</v>
      </c>
      <c r="I22" s="26">
        <v>5</v>
      </c>
      <c r="J22" s="28">
        <f t="shared" si="3"/>
        <v>0.83333333333333337</v>
      </c>
      <c r="K22" s="26">
        <v>3</v>
      </c>
      <c r="L22" s="28">
        <f t="shared" si="4"/>
        <v>0.5</v>
      </c>
      <c r="M22" s="26">
        <v>4</v>
      </c>
      <c r="N22" s="28">
        <f t="shared" si="5"/>
        <v>0.66666666666666663</v>
      </c>
      <c r="O22" s="26">
        <v>3</v>
      </c>
      <c r="P22" s="28">
        <f t="shared" si="6"/>
        <v>0.5</v>
      </c>
      <c r="Q22" s="26">
        <v>2</v>
      </c>
      <c r="R22" s="28">
        <f t="shared" si="7"/>
        <v>0.33333333333333331</v>
      </c>
      <c r="S22" s="26">
        <v>3</v>
      </c>
      <c r="T22" s="28">
        <f t="shared" si="8"/>
        <v>0.5</v>
      </c>
      <c r="U22" s="26">
        <v>3</v>
      </c>
      <c r="V22" s="28">
        <f t="shared" si="9"/>
        <v>0.5</v>
      </c>
      <c r="W22" s="26">
        <v>3</v>
      </c>
      <c r="X22" s="28">
        <f t="shared" si="10"/>
        <v>0.5</v>
      </c>
      <c r="Y22" s="26">
        <v>2</v>
      </c>
      <c r="Z22" s="28">
        <f t="shared" si="11"/>
        <v>0.33333333333333331</v>
      </c>
    </row>
    <row r="23" spans="1:26" x14ac:dyDescent="0.25">
      <c r="A23" s="60">
        <v>15</v>
      </c>
      <c r="B23" s="18" t="s">
        <v>269</v>
      </c>
      <c r="C23" s="26">
        <v>14</v>
      </c>
      <c r="D23" s="28">
        <f t="shared" si="0"/>
        <v>0.93333333333333335</v>
      </c>
      <c r="E23" s="26">
        <v>13</v>
      </c>
      <c r="F23" s="28">
        <f t="shared" si="1"/>
        <v>0.8666666666666667</v>
      </c>
      <c r="G23" s="26">
        <v>14</v>
      </c>
      <c r="H23" s="28">
        <f t="shared" si="2"/>
        <v>0.93333333333333335</v>
      </c>
      <c r="I23" s="26">
        <v>14</v>
      </c>
      <c r="J23" s="28">
        <f t="shared" si="3"/>
        <v>0.93333333333333335</v>
      </c>
      <c r="K23" s="26">
        <v>14</v>
      </c>
      <c r="L23" s="28">
        <f t="shared" si="4"/>
        <v>0.93333333333333335</v>
      </c>
      <c r="M23" s="26">
        <v>12</v>
      </c>
      <c r="N23" s="28">
        <f t="shared" si="5"/>
        <v>0.8</v>
      </c>
      <c r="O23" s="26">
        <v>11</v>
      </c>
      <c r="P23" s="28">
        <f t="shared" si="6"/>
        <v>0.73333333333333328</v>
      </c>
      <c r="Q23" s="26">
        <v>2</v>
      </c>
      <c r="R23" s="28">
        <f t="shared" si="7"/>
        <v>0.13333333333333333</v>
      </c>
      <c r="S23" s="26">
        <v>12</v>
      </c>
      <c r="T23" s="28">
        <f t="shared" si="8"/>
        <v>0.8</v>
      </c>
      <c r="U23" s="26">
        <v>12</v>
      </c>
      <c r="V23" s="28">
        <f t="shared" si="9"/>
        <v>0.8</v>
      </c>
      <c r="W23" s="26">
        <v>12</v>
      </c>
      <c r="X23" s="28">
        <f t="shared" si="10"/>
        <v>0.8</v>
      </c>
      <c r="Y23" s="26">
        <v>10</v>
      </c>
      <c r="Z23" s="28">
        <f t="shared" si="11"/>
        <v>0.66666666666666663</v>
      </c>
    </row>
    <row r="24" spans="1:26" x14ac:dyDescent="0.25">
      <c r="A24" s="60">
        <v>1</v>
      </c>
      <c r="B24" s="18" t="s">
        <v>51</v>
      </c>
      <c r="C24" s="26">
        <v>1</v>
      </c>
      <c r="D24" s="28">
        <f t="shared" si="0"/>
        <v>1</v>
      </c>
      <c r="E24" s="26">
        <v>1</v>
      </c>
      <c r="F24" s="28">
        <f t="shared" si="1"/>
        <v>1</v>
      </c>
      <c r="G24" s="26">
        <v>1</v>
      </c>
      <c r="H24" s="28">
        <f t="shared" si="2"/>
        <v>1</v>
      </c>
      <c r="I24" s="26">
        <v>1</v>
      </c>
      <c r="J24" s="28">
        <f t="shared" si="3"/>
        <v>1</v>
      </c>
      <c r="K24" s="26">
        <v>1</v>
      </c>
      <c r="L24" s="28">
        <f t="shared" si="4"/>
        <v>1</v>
      </c>
      <c r="M24" s="26">
        <v>1</v>
      </c>
      <c r="N24" s="28">
        <f t="shared" si="5"/>
        <v>1</v>
      </c>
      <c r="O24" s="26">
        <v>1</v>
      </c>
      <c r="P24" s="28">
        <f t="shared" si="6"/>
        <v>1</v>
      </c>
      <c r="Q24" s="26">
        <v>1</v>
      </c>
      <c r="R24" s="28">
        <f t="shared" si="7"/>
        <v>1</v>
      </c>
      <c r="S24" s="26">
        <v>1</v>
      </c>
      <c r="T24" s="28">
        <f t="shared" si="8"/>
        <v>1</v>
      </c>
      <c r="U24" s="26">
        <v>1</v>
      </c>
      <c r="V24" s="28">
        <f t="shared" si="9"/>
        <v>1</v>
      </c>
      <c r="W24" s="26">
        <v>1</v>
      </c>
      <c r="X24" s="28">
        <f t="shared" si="10"/>
        <v>1</v>
      </c>
      <c r="Y24" s="26">
        <v>1</v>
      </c>
      <c r="Z24" s="28">
        <f t="shared" si="11"/>
        <v>1</v>
      </c>
    </row>
    <row r="25" spans="1:26" x14ac:dyDescent="0.25">
      <c r="A25" s="60">
        <v>8</v>
      </c>
      <c r="B25" s="18" t="s">
        <v>175</v>
      </c>
      <c r="C25" s="26">
        <v>6</v>
      </c>
      <c r="D25" s="28">
        <f t="shared" si="0"/>
        <v>0.75</v>
      </c>
      <c r="E25" s="26">
        <v>5</v>
      </c>
      <c r="F25" s="28">
        <f t="shared" si="1"/>
        <v>0.625</v>
      </c>
      <c r="G25" s="26">
        <v>6</v>
      </c>
      <c r="H25" s="28">
        <f t="shared" si="2"/>
        <v>0.75</v>
      </c>
      <c r="I25" s="26">
        <v>8</v>
      </c>
      <c r="J25" s="28">
        <f t="shared" si="3"/>
        <v>1</v>
      </c>
      <c r="K25" s="26">
        <v>8</v>
      </c>
      <c r="L25" s="28">
        <f t="shared" si="4"/>
        <v>1</v>
      </c>
      <c r="M25" s="26">
        <v>7</v>
      </c>
      <c r="N25" s="28">
        <f t="shared" si="5"/>
        <v>0.875</v>
      </c>
      <c r="O25" s="26">
        <v>8</v>
      </c>
      <c r="P25" s="28">
        <f t="shared" si="6"/>
        <v>1</v>
      </c>
      <c r="Q25" s="26">
        <v>1</v>
      </c>
      <c r="R25" s="28">
        <f t="shared" si="7"/>
        <v>0.125</v>
      </c>
      <c r="S25" s="26">
        <v>8</v>
      </c>
      <c r="T25" s="28">
        <f t="shared" si="8"/>
        <v>1</v>
      </c>
      <c r="U25" s="26">
        <v>7</v>
      </c>
      <c r="V25" s="28">
        <f t="shared" si="9"/>
        <v>0.875</v>
      </c>
      <c r="W25" s="26">
        <v>8</v>
      </c>
      <c r="X25" s="28">
        <f t="shared" si="10"/>
        <v>1</v>
      </c>
      <c r="Y25" s="26">
        <v>6</v>
      </c>
      <c r="Z25" s="28">
        <f t="shared" si="11"/>
        <v>0.75</v>
      </c>
    </row>
    <row r="26" spans="1:26" x14ac:dyDescent="0.25">
      <c r="A26" s="60">
        <v>10</v>
      </c>
      <c r="B26" s="18" t="s">
        <v>180</v>
      </c>
      <c r="C26" s="26">
        <v>10</v>
      </c>
      <c r="D26" s="28">
        <f t="shared" si="0"/>
        <v>1</v>
      </c>
      <c r="E26" s="26">
        <v>10</v>
      </c>
      <c r="F26" s="28">
        <f t="shared" si="1"/>
        <v>1</v>
      </c>
      <c r="G26" s="26">
        <v>10</v>
      </c>
      <c r="H26" s="28">
        <f t="shared" si="2"/>
        <v>1</v>
      </c>
      <c r="I26" s="26">
        <v>10</v>
      </c>
      <c r="J26" s="28">
        <f t="shared" si="3"/>
        <v>1</v>
      </c>
      <c r="K26" s="26">
        <v>10</v>
      </c>
      <c r="L26" s="28">
        <f t="shared" si="4"/>
        <v>1</v>
      </c>
      <c r="M26" s="26">
        <v>10</v>
      </c>
      <c r="N26" s="28">
        <f t="shared" si="5"/>
        <v>1</v>
      </c>
      <c r="O26" s="26">
        <v>10</v>
      </c>
      <c r="P26" s="28">
        <f t="shared" si="6"/>
        <v>1</v>
      </c>
      <c r="Q26" s="26">
        <v>3</v>
      </c>
      <c r="R26" s="28">
        <f t="shared" si="7"/>
        <v>0.3</v>
      </c>
      <c r="S26" s="26">
        <v>10</v>
      </c>
      <c r="T26" s="28">
        <f t="shared" si="8"/>
        <v>1</v>
      </c>
      <c r="U26" s="26">
        <v>10</v>
      </c>
      <c r="V26" s="28">
        <f t="shared" si="9"/>
        <v>1</v>
      </c>
      <c r="W26" s="26">
        <v>10</v>
      </c>
      <c r="X26" s="28">
        <f t="shared" si="10"/>
        <v>1</v>
      </c>
      <c r="Y26" s="26">
        <v>8</v>
      </c>
      <c r="Z26" s="28">
        <f t="shared" si="11"/>
        <v>0.8</v>
      </c>
    </row>
    <row r="27" spans="1:26" x14ac:dyDescent="0.25">
      <c r="A27" s="60"/>
      <c r="B27" s="15"/>
      <c r="C27" s="20"/>
      <c r="D27" s="28"/>
      <c r="E27" s="20"/>
      <c r="F27" s="28"/>
      <c r="G27" s="20"/>
      <c r="H27" s="28"/>
      <c r="I27" s="20"/>
      <c r="J27" s="28"/>
      <c r="K27" s="20"/>
      <c r="L27" s="28"/>
      <c r="M27" s="20"/>
      <c r="N27" s="28"/>
      <c r="O27" s="20"/>
      <c r="P27" s="28"/>
      <c r="Q27" s="20"/>
      <c r="R27" s="28"/>
      <c r="S27" s="20"/>
      <c r="T27" s="28"/>
      <c r="U27" s="20"/>
      <c r="V27" s="28"/>
      <c r="W27" s="20"/>
      <c r="X27" s="28"/>
      <c r="Y27" s="20"/>
      <c r="Z27" s="28"/>
    </row>
    <row r="28" spans="1:26" x14ac:dyDescent="0.25">
      <c r="A28" s="60"/>
      <c r="B28" s="16" t="s">
        <v>50</v>
      </c>
      <c r="C28" s="20"/>
      <c r="D28" s="28"/>
      <c r="E28" s="20"/>
      <c r="F28" s="28"/>
      <c r="G28" s="20"/>
      <c r="H28" s="28"/>
      <c r="I28" s="20"/>
      <c r="J28" s="28"/>
      <c r="K28" s="20"/>
      <c r="L28" s="28"/>
      <c r="M28" s="20"/>
      <c r="N28" s="28"/>
      <c r="O28" s="20"/>
      <c r="P28" s="28"/>
      <c r="Q28" s="20"/>
      <c r="R28" s="28"/>
      <c r="S28" s="20"/>
      <c r="T28" s="28"/>
      <c r="U28" s="20"/>
      <c r="V28" s="28"/>
      <c r="W28" s="20"/>
      <c r="X28" s="28"/>
      <c r="Y28" s="20"/>
      <c r="Z28" s="28"/>
    </row>
    <row r="29" spans="1:26" x14ac:dyDescent="0.25">
      <c r="A29" s="60"/>
      <c r="B29" s="15"/>
      <c r="C29" s="20"/>
      <c r="D29" s="28"/>
      <c r="E29" s="20"/>
      <c r="F29" s="28"/>
      <c r="G29" s="20"/>
      <c r="H29" s="28"/>
      <c r="I29" s="20"/>
      <c r="J29" s="28"/>
      <c r="K29" s="20"/>
      <c r="L29" s="28"/>
      <c r="M29" s="20"/>
      <c r="N29" s="28"/>
      <c r="O29" s="20"/>
      <c r="P29" s="28"/>
      <c r="Q29" s="20"/>
      <c r="R29" s="28"/>
      <c r="S29" s="20"/>
      <c r="T29" s="28"/>
      <c r="U29" s="20"/>
      <c r="V29" s="28"/>
      <c r="W29" s="20"/>
      <c r="X29" s="28"/>
      <c r="Y29" s="20"/>
      <c r="Z29" s="28"/>
    </row>
    <row r="30" spans="1:26" x14ac:dyDescent="0.25">
      <c r="A30" s="60">
        <v>34</v>
      </c>
      <c r="B30" s="17" t="s">
        <v>270</v>
      </c>
      <c r="C30" s="26">
        <v>31</v>
      </c>
      <c r="D30" s="28">
        <f t="shared" si="0"/>
        <v>0.91176470588235292</v>
      </c>
      <c r="E30" s="26">
        <v>29</v>
      </c>
      <c r="F30" s="28">
        <f t="shared" si="1"/>
        <v>0.8529411764705882</v>
      </c>
      <c r="G30" s="26">
        <v>33</v>
      </c>
      <c r="H30" s="28">
        <f t="shared" si="2"/>
        <v>0.97058823529411764</v>
      </c>
      <c r="I30" s="26">
        <v>33</v>
      </c>
      <c r="J30" s="28">
        <f t="shared" si="3"/>
        <v>0.97058823529411764</v>
      </c>
      <c r="K30" s="26">
        <v>32</v>
      </c>
      <c r="L30" s="28">
        <f t="shared" si="4"/>
        <v>0.94117647058823528</v>
      </c>
      <c r="M30" s="26">
        <v>27</v>
      </c>
      <c r="N30" s="28">
        <f t="shared" si="5"/>
        <v>0.79411764705882348</v>
      </c>
      <c r="O30" s="26">
        <v>30</v>
      </c>
      <c r="P30" s="28">
        <f t="shared" si="6"/>
        <v>0.88235294117647056</v>
      </c>
      <c r="Q30" s="26">
        <v>11</v>
      </c>
      <c r="R30" s="28">
        <f t="shared" si="7"/>
        <v>0.3235294117647059</v>
      </c>
      <c r="S30" s="26">
        <v>31</v>
      </c>
      <c r="T30" s="28">
        <f t="shared" si="8"/>
        <v>0.91176470588235292</v>
      </c>
      <c r="U30" s="26">
        <v>31</v>
      </c>
      <c r="V30" s="28">
        <f t="shared" si="9"/>
        <v>0.91176470588235292</v>
      </c>
      <c r="W30" s="26">
        <v>31</v>
      </c>
      <c r="X30" s="28">
        <f t="shared" si="10"/>
        <v>0.91176470588235292</v>
      </c>
      <c r="Y30" s="26">
        <v>23</v>
      </c>
      <c r="Z30" s="28">
        <f t="shared" si="11"/>
        <v>0.67647058823529416</v>
      </c>
    </row>
    <row r="31" spans="1:26" x14ac:dyDescent="0.25">
      <c r="A31" s="60">
        <v>33</v>
      </c>
      <c r="B31" s="17" t="s">
        <v>263</v>
      </c>
      <c r="C31" s="26">
        <v>31</v>
      </c>
      <c r="D31" s="28">
        <f t="shared" si="0"/>
        <v>0.93939393939393945</v>
      </c>
      <c r="E31" s="26">
        <v>30</v>
      </c>
      <c r="F31" s="28">
        <f t="shared" si="1"/>
        <v>0.90909090909090906</v>
      </c>
      <c r="G31" s="26">
        <v>30</v>
      </c>
      <c r="H31" s="28">
        <f t="shared" si="2"/>
        <v>0.90909090909090906</v>
      </c>
      <c r="I31" s="26">
        <v>32</v>
      </c>
      <c r="J31" s="28">
        <f t="shared" si="3"/>
        <v>0.96969696969696972</v>
      </c>
      <c r="K31" s="26">
        <v>32</v>
      </c>
      <c r="L31" s="28">
        <f t="shared" si="4"/>
        <v>0.96969696969696972</v>
      </c>
      <c r="M31" s="26">
        <v>25</v>
      </c>
      <c r="N31" s="28">
        <f t="shared" si="5"/>
        <v>0.75757575757575757</v>
      </c>
      <c r="O31" s="26">
        <v>29</v>
      </c>
      <c r="P31" s="28">
        <f t="shared" si="6"/>
        <v>0.87878787878787878</v>
      </c>
      <c r="Q31" s="26">
        <v>6</v>
      </c>
      <c r="R31" s="28">
        <f t="shared" si="7"/>
        <v>0.18181818181818182</v>
      </c>
      <c r="S31" s="26">
        <v>29</v>
      </c>
      <c r="T31" s="28">
        <f t="shared" si="8"/>
        <v>0.87878787878787878</v>
      </c>
      <c r="U31" s="26">
        <v>30</v>
      </c>
      <c r="V31" s="28">
        <f t="shared" si="9"/>
        <v>0.90909090909090906</v>
      </c>
      <c r="W31" s="26">
        <v>30</v>
      </c>
      <c r="X31" s="28">
        <f t="shared" si="10"/>
        <v>0.90909090909090906</v>
      </c>
      <c r="Y31" s="26">
        <v>22</v>
      </c>
      <c r="Z31" s="28">
        <f t="shared" si="11"/>
        <v>0.66666666666666663</v>
      </c>
    </row>
    <row r="32" spans="1:26" x14ac:dyDescent="0.25">
      <c r="A32" s="60">
        <v>23</v>
      </c>
      <c r="B32" s="19" t="s">
        <v>271</v>
      </c>
      <c r="C32" s="27">
        <v>15</v>
      </c>
      <c r="D32" s="29">
        <f t="shared" si="0"/>
        <v>0.65217391304347827</v>
      </c>
      <c r="E32" s="27">
        <v>16</v>
      </c>
      <c r="F32" s="29">
        <f t="shared" si="1"/>
        <v>0.69565217391304346</v>
      </c>
      <c r="G32" s="27">
        <v>15</v>
      </c>
      <c r="H32" s="29">
        <f t="shared" si="2"/>
        <v>0.65217391304347827</v>
      </c>
      <c r="I32" s="27">
        <v>23</v>
      </c>
      <c r="J32" s="29">
        <f t="shared" si="3"/>
        <v>1</v>
      </c>
      <c r="K32" s="27">
        <v>19</v>
      </c>
      <c r="L32" s="29">
        <f t="shared" si="4"/>
        <v>0.82608695652173914</v>
      </c>
      <c r="M32" s="27">
        <v>19</v>
      </c>
      <c r="N32" s="29">
        <f t="shared" si="5"/>
        <v>0.82608695652173914</v>
      </c>
      <c r="O32" s="27">
        <v>20</v>
      </c>
      <c r="P32" s="29">
        <f t="shared" si="6"/>
        <v>0.86956521739130432</v>
      </c>
      <c r="Q32" s="27">
        <v>3</v>
      </c>
      <c r="R32" s="29">
        <f t="shared" si="7"/>
        <v>0.13043478260869565</v>
      </c>
      <c r="S32" s="27">
        <v>16</v>
      </c>
      <c r="T32" s="29">
        <f t="shared" si="8"/>
        <v>0.69565217391304346</v>
      </c>
      <c r="U32" s="27">
        <v>16</v>
      </c>
      <c r="V32" s="29">
        <f t="shared" si="9"/>
        <v>0.69565217391304346</v>
      </c>
      <c r="W32" s="27">
        <v>18</v>
      </c>
      <c r="X32" s="29">
        <f t="shared" si="10"/>
        <v>0.78260869565217395</v>
      </c>
      <c r="Y32" s="27">
        <v>10</v>
      </c>
      <c r="Z32" s="29">
        <f t="shared" si="11"/>
        <v>0.43478260869565216</v>
      </c>
    </row>
    <row r="34" spans="3:22" x14ac:dyDescent="0.25">
      <c r="C34" s="3"/>
      <c r="D34" s="3"/>
      <c r="E34" s="3"/>
      <c r="F34" s="3"/>
      <c r="G34" s="3"/>
      <c r="H34" s="3"/>
      <c r="I34" s="3"/>
      <c r="J34" s="3"/>
      <c r="K34" s="3"/>
      <c r="L34" s="3"/>
      <c r="M34" s="3"/>
      <c r="N34" s="3"/>
      <c r="O34" s="3"/>
      <c r="P34" s="3"/>
      <c r="S34" s="3"/>
      <c r="T34" s="3"/>
      <c r="U34" s="3"/>
      <c r="V34" s="3"/>
    </row>
    <row r="35" spans="3:22" x14ac:dyDescent="0.25">
      <c r="C35" s="3"/>
      <c r="D35" s="3"/>
      <c r="E35" s="3"/>
      <c r="F35" s="3"/>
      <c r="G35" s="3"/>
      <c r="H35" s="3"/>
      <c r="I35" s="3"/>
      <c r="J35" s="3"/>
      <c r="K35" s="3"/>
      <c r="L35" s="3"/>
      <c r="M35" s="3"/>
      <c r="N35" s="3"/>
      <c r="O35" s="3"/>
      <c r="P35" s="3"/>
      <c r="S35" s="3"/>
      <c r="T35" s="3"/>
      <c r="U35" s="3"/>
      <c r="V35" s="3"/>
    </row>
    <row r="36" spans="3:22" x14ac:dyDescent="0.25">
      <c r="C36" s="3"/>
      <c r="D36" s="3"/>
      <c r="E36" s="3"/>
      <c r="F36" s="3"/>
      <c r="G36" s="3"/>
      <c r="H36" s="3"/>
      <c r="I36" s="3"/>
      <c r="J36" s="3"/>
      <c r="K36" s="3"/>
      <c r="L36" s="3"/>
      <c r="M36" s="3"/>
      <c r="N36" s="3"/>
      <c r="O36" s="3"/>
      <c r="P36" s="3"/>
      <c r="S36" s="3"/>
      <c r="T36" s="3"/>
      <c r="U36" s="3"/>
      <c r="V36" s="3"/>
    </row>
    <row r="37" spans="3:22" x14ac:dyDescent="0.25">
      <c r="C37" s="3"/>
      <c r="D37" s="3"/>
      <c r="E37" s="3"/>
      <c r="F37" s="3"/>
      <c r="G37" s="3"/>
      <c r="H37" s="3"/>
      <c r="I37" s="3"/>
      <c r="J37" s="3"/>
      <c r="K37" s="3"/>
      <c r="L37" s="3"/>
      <c r="M37" s="3"/>
      <c r="N37" s="3"/>
      <c r="O37" s="3"/>
      <c r="P37" s="3"/>
      <c r="S37" s="3"/>
      <c r="T37" s="3"/>
      <c r="U37" s="3"/>
      <c r="V37" s="3"/>
    </row>
  </sheetData>
  <mergeCells count="13">
    <mergeCell ref="B2:Z2"/>
    <mergeCell ref="O4:P4"/>
    <mergeCell ref="S4:T4"/>
    <mergeCell ref="U4:V4"/>
    <mergeCell ref="W4:X4"/>
    <mergeCell ref="Y4:Z4"/>
    <mergeCell ref="M4:N4"/>
    <mergeCell ref="C4:D4"/>
    <mergeCell ref="E4:F4"/>
    <mergeCell ref="G4:H4"/>
    <mergeCell ref="I4:J4"/>
    <mergeCell ref="K4:L4"/>
    <mergeCell ref="Q4:R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7"/>
  <sheetViews>
    <sheetView showGridLines="0" zoomScale="80" zoomScaleNormal="80" workbookViewId="0"/>
  </sheetViews>
  <sheetFormatPr defaultRowHeight="15" x14ac:dyDescent="0.25"/>
  <cols>
    <col min="1" max="1" width="9.140625" style="3"/>
    <col min="2" max="2" width="32.5703125" customWidth="1"/>
    <col min="3" max="4" width="18.28515625" customWidth="1"/>
  </cols>
  <sheetData>
    <row r="1" spans="1:4" s="3" customFormat="1" x14ac:dyDescent="0.25"/>
    <row r="2" spans="1:4" s="3" customFormat="1" x14ac:dyDescent="0.25">
      <c r="B2" s="109" t="s">
        <v>126</v>
      </c>
      <c r="C2" s="109"/>
      <c r="D2" s="109"/>
    </row>
    <row r="3" spans="1:4" s="3" customFormat="1" x14ac:dyDescent="0.25"/>
    <row r="4" spans="1:4" ht="36.75" customHeight="1" x14ac:dyDescent="0.25">
      <c r="B4" s="38"/>
      <c r="C4" s="116" t="s">
        <v>107</v>
      </c>
      <c r="D4" s="114"/>
    </row>
    <row r="5" spans="1:4" x14ac:dyDescent="0.25">
      <c r="B5" s="30" t="s">
        <v>66</v>
      </c>
      <c r="C5" s="42" t="s">
        <v>46</v>
      </c>
      <c r="D5" s="32" t="s">
        <v>47</v>
      </c>
    </row>
    <row r="6" spans="1:4" x14ac:dyDescent="0.25">
      <c r="B6" s="15"/>
      <c r="C6" s="10"/>
      <c r="D6" s="12"/>
    </row>
    <row r="7" spans="1:4" x14ac:dyDescent="0.25">
      <c r="A7" s="60">
        <v>90</v>
      </c>
      <c r="B7" s="15" t="s">
        <v>265</v>
      </c>
      <c r="C7" s="34">
        <v>71</v>
      </c>
      <c r="D7" s="28">
        <f>C7/$A7</f>
        <v>0.78888888888888886</v>
      </c>
    </row>
    <row r="8" spans="1:4" x14ac:dyDescent="0.25">
      <c r="A8" s="60"/>
      <c r="B8" s="15"/>
      <c r="C8" s="9"/>
      <c r="D8" s="28"/>
    </row>
    <row r="9" spans="1:4" x14ac:dyDescent="0.25">
      <c r="A9" s="60"/>
      <c r="B9" s="16" t="s">
        <v>48</v>
      </c>
      <c r="C9" s="9"/>
      <c r="D9" s="28"/>
    </row>
    <row r="10" spans="1:4" x14ac:dyDescent="0.25">
      <c r="A10" s="60"/>
      <c r="B10" s="15"/>
      <c r="C10" s="9"/>
      <c r="D10" s="28"/>
    </row>
    <row r="11" spans="1:4" x14ac:dyDescent="0.25">
      <c r="A11" s="60">
        <v>26</v>
      </c>
      <c r="B11" s="17" t="s">
        <v>181</v>
      </c>
      <c r="C11" s="34">
        <v>23</v>
      </c>
      <c r="D11" s="28">
        <f t="shared" ref="D11:D32" si="0">C11/$A11</f>
        <v>0.88461538461538458</v>
      </c>
    </row>
    <row r="12" spans="1:4" x14ac:dyDescent="0.25">
      <c r="A12" s="60">
        <v>35</v>
      </c>
      <c r="B12" s="17" t="s">
        <v>266</v>
      </c>
      <c r="C12" s="34">
        <v>28</v>
      </c>
      <c r="D12" s="28">
        <f t="shared" si="0"/>
        <v>0.8</v>
      </c>
    </row>
    <row r="13" spans="1:4" x14ac:dyDescent="0.25">
      <c r="A13" s="60">
        <v>23</v>
      </c>
      <c r="B13" s="17" t="s">
        <v>267</v>
      </c>
      <c r="C13" s="34">
        <v>15</v>
      </c>
      <c r="D13" s="28">
        <f t="shared" si="0"/>
        <v>0.65217391304347827</v>
      </c>
    </row>
    <row r="14" spans="1:4" x14ac:dyDescent="0.25">
      <c r="A14" s="60">
        <v>6</v>
      </c>
      <c r="B14" s="17" t="s">
        <v>178</v>
      </c>
      <c r="C14" s="34">
        <v>5</v>
      </c>
      <c r="D14" s="28">
        <f t="shared" si="0"/>
        <v>0.83333333333333337</v>
      </c>
    </row>
    <row r="15" spans="1:4" x14ac:dyDescent="0.25">
      <c r="A15" s="60"/>
      <c r="B15" s="15"/>
      <c r="C15" s="9"/>
      <c r="D15" s="28">
        <f>AVERAGE(D11:D14)</f>
        <v>0.79253065774804909</v>
      </c>
    </row>
    <row r="16" spans="1:4" x14ac:dyDescent="0.25">
      <c r="A16" s="60"/>
      <c r="B16" s="16" t="s">
        <v>49</v>
      </c>
      <c r="C16" s="9"/>
      <c r="D16" s="28"/>
    </row>
    <row r="17" spans="1:4" x14ac:dyDescent="0.25">
      <c r="A17" s="60"/>
      <c r="B17" s="15"/>
      <c r="C17" s="9"/>
      <c r="D17" s="28"/>
    </row>
    <row r="18" spans="1:4" x14ac:dyDescent="0.25">
      <c r="A18" s="60">
        <v>14</v>
      </c>
      <c r="B18" s="18" t="s">
        <v>168</v>
      </c>
      <c r="C18" s="34">
        <v>10</v>
      </c>
      <c r="D18" s="28">
        <f t="shared" si="0"/>
        <v>0.7142857142857143</v>
      </c>
    </row>
    <row r="19" spans="1:4" x14ac:dyDescent="0.25">
      <c r="A19" s="60">
        <v>11</v>
      </c>
      <c r="B19" s="18" t="s">
        <v>169</v>
      </c>
      <c r="C19" s="34">
        <v>9</v>
      </c>
      <c r="D19" s="28">
        <f t="shared" si="0"/>
        <v>0.81818181818181823</v>
      </c>
    </row>
    <row r="20" spans="1:4" x14ac:dyDescent="0.25">
      <c r="A20" s="60">
        <v>17</v>
      </c>
      <c r="B20" s="18" t="s">
        <v>268</v>
      </c>
      <c r="C20" s="34">
        <v>11</v>
      </c>
      <c r="D20" s="28">
        <f t="shared" si="0"/>
        <v>0.6470588235294118</v>
      </c>
    </row>
    <row r="21" spans="1:4" x14ac:dyDescent="0.25">
      <c r="A21" s="60">
        <v>8</v>
      </c>
      <c r="B21" s="18" t="s">
        <v>179</v>
      </c>
      <c r="C21" s="34">
        <v>7</v>
      </c>
      <c r="D21" s="28">
        <f t="shared" si="0"/>
        <v>0.875</v>
      </c>
    </row>
    <row r="22" spans="1:4" x14ac:dyDescent="0.25">
      <c r="A22" s="60">
        <v>6</v>
      </c>
      <c r="B22" s="18" t="s">
        <v>172</v>
      </c>
      <c r="C22" s="34">
        <v>6</v>
      </c>
      <c r="D22" s="28">
        <f t="shared" si="0"/>
        <v>1</v>
      </c>
    </row>
    <row r="23" spans="1:4" x14ac:dyDescent="0.25">
      <c r="A23" s="60">
        <v>15</v>
      </c>
      <c r="B23" s="18" t="s">
        <v>269</v>
      </c>
      <c r="C23" s="34">
        <v>11</v>
      </c>
      <c r="D23" s="28">
        <f t="shared" si="0"/>
        <v>0.73333333333333328</v>
      </c>
    </row>
    <row r="24" spans="1:4" x14ac:dyDescent="0.25">
      <c r="A24" s="60">
        <v>1</v>
      </c>
      <c r="B24" s="18" t="s">
        <v>51</v>
      </c>
      <c r="C24" s="34">
        <v>1</v>
      </c>
      <c r="D24" s="28">
        <f t="shared" si="0"/>
        <v>1</v>
      </c>
    </row>
    <row r="25" spans="1:4" x14ac:dyDescent="0.25">
      <c r="A25" s="60">
        <v>8</v>
      </c>
      <c r="B25" s="18" t="s">
        <v>175</v>
      </c>
      <c r="C25" s="34">
        <v>7</v>
      </c>
      <c r="D25" s="28">
        <f t="shared" si="0"/>
        <v>0.875</v>
      </c>
    </row>
    <row r="26" spans="1:4" x14ac:dyDescent="0.25">
      <c r="A26" s="60">
        <v>10</v>
      </c>
      <c r="B26" s="18" t="s">
        <v>180</v>
      </c>
      <c r="C26" s="34">
        <v>9</v>
      </c>
      <c r="D26" s="28">
        <f t="shared" si="0"/>
        <v>0.9</v>
      </c>
    </row>
    <row r="27" spans="1:4" x14ac:dyDescent="0.25">
      <c r="A27" s="60"/>
      <c r="B27" s="15"/>
      <c r="C27" s="9"/>
      <c r="D27" s="28"/>
    </row>
    <row r="28" spans="1:4" x14ac:dyDescent="0.25">
      <c r="A28" s="60"/>
      <c r="B28" s="16" t="s">
        <v>50</v>
      </c>
      <c r="C28" s="9"/>
      <c r="D28" s="28"/>
    </row>
    <row r="29" spans="1:4" x14ac:dyDescent="0.25">
      <c r="A29" s="60"/>
      <c r="B29" s="15"/>
      <c r="C29" s="9"/>
      <c r="D29" s="28"/>
    </row>
    <row r="30" spans="1:4" x14ac:dyDescent="0.25">
      <c r="A30" s="60">
        <v>34</v>
      </c>
      <c r="B30" s="17" t="s">
        <v>270</v>
      </c>
      <c r="C30" s="34">
        <v>29</v>
      </c>
      <c r="D30" s="28">
        <f t="shared" si="0"/>
        <v>0.8529411764705882</v>
      </c>
    </row>
    <row r="31" spans="1:4" x14ac:dyDescent="0.25">
      <c r="A31" s="60">
        <v>33</v>
      </c>
      <c r="B31" s="17" t="s">
        <v>263</v>
      </c>
      <c r="C31" s="34">
        <v>28</v>
      </c>
      <c r="D31" s="28">
        <f t="shared" si="0"/>
        <v>0.84848484848484851</v>
      </c>
    </row>
    <row r="32" spans="1:4" x14ac:dyDescent="0.25">
      <c r="A32" s="60">
        <v>23</v>
      </c>
      <c r="B32" s="19" t="s">
        <v>271</v>
      </c>
      <c r="C32" s="43">
        <v>14</v>
      </c>
      <c r="D32" s="29">
        <f t="shared" si="0"/>
        <v>0.60869565217391308</v>
      </c>
    </row>
    <row r="33" spans="3:3" x14ac:dyDescent="0.25">
      <c r="C33" s="3"/>
    </row>
    <row r="34" spans="3:3" x14ac:dyDescent="0.25">
      <c r="C34" s="3"/>
    </row>
    <row r="35" spans="3:3" x14ac:dyDescent="0.25">
      <c r="C35" s="3"/>
    </row>
    <row r="36" spans="3:3" x14ac:dyDescent="0.25">
      <c r="C36" s="3"/>
    </row>
    <row r="37" spans="3:3" x14ac:dyDescent="0.25">
      <c r="C37" s="3"/>
    </row>
  </sheetData>
  <mergeCells count="2">
    <mergeCell ref="C4:D4"/>
    <mergeCell ref="B2:D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L35"/>
  <sheetViews>
    <sheetView showGridLines="0" zoomScale="80" zoomScaleNormal="80" workbookViewId="0"/>
  </sheetViews>
  <sheetFormatPr defaultRowHeight="15" x14ac:dyDescent="0.25"/>
  <cols>
    <col min="1" max="1" width="9.140625" style="3"/>
    <col min="2" max="2" width="32.5703125" style="3" customWidth="1"/>
    <col min="3" max="10" width="14.7109375" style="3" customWidth="1"/>
    <col min="11" max="11" width="9.140625" style="3"/>
    <col min="12" max="12" width="14" style="3" customWidth="1"/>
    <col min="13" max="16384" width="9.140625" style="3"/>
  </cols>
  <sheetData>
    <row r="2" spans="1:12" x14ac:dyDescent="0.25">
      <c r="B2" s="109" t="s">
        <v>209</v>
      </c>
      <c r="C2" s="109"/>
      <c r="D2" s="109"/>
      <c r="E2" s="109"/>
      <c r="F2" s="109"/>
      <c r="G2" s="109"/>
      <c r="H2" s="109"/>
      <c r="I2" s="109"/>
      <c r="J2" s="109"/>
    </row>
    <row r="4" spans="1:12" ht="38.25" customHeight="1" x14ac:dyDescent="0.25">
      <c r="B4" s="119"/>
      <c r="C4" s="121" t="s">
        <v>205</v>
      </c>
      <c r="D4" s="121"/>
      <c r="E4" s="107" t="s">
        <v>258</v>
      </c>
      <c r="F4" s="111"/>
      <c r="G4" s="111"/>
      <c r="H4" s="111"/>
      <c r="I4" s="111"/>
      <c r="J4" s="108"/>
      <c r="K4" s="113" t="s">
        <v>259</v>
      </c>
      <c r="L4" s="114"/>
    </row>
    <row r="5" spans="1:12" ht="104.25" customHeight="1" x14ac:dyDescent="0.25">
      <c r="B5" s="120"/>
      <c r="C5" s="121"/>
      <c r="D5" s="121"/>
      <c r="E5" s="107" t="s">
        <v>206</v>
      </c>
      <c r="F5" s="108"/>
      <c r="G5" s="107" t="s">
        <v>207</v>
      </c>
      <c r="H5" s="108"/>
      <c r="I5" s="107" t="s">
        <v>208</v>
      </c>
      <c r="J5" s="108"/>
      <c r="K5" s="117"/>
      <c r="L5" s="118"/>
    </row>
    <row r="6" spans="1:12" x14ac:dyDescent="0.25">
      <c r="B6" s="30" t="s">
        <v>66</v>
      </c>
      <c r="C6" s="31" t="s">
        <v>46</v>
      </c>
      <c r="D6" s="32" t="s">
        <v>47</v>
      </c>
      <c r="E6" s="31" t="s">
        <v>46</v>
      </c>
      <c r="F6" s="32" t="s">
        <v>47</v>
      </c>
      <c r="G6" s="31" t="s">
        <v>46</v>
      </c>
      <c r="H6" s="32" t="s">
        <v>47</v>
      </c>
      <c r="I6" s="31" t="s">
        <v>46</v>
      </c>
      <c r="J6" s="32" t="s">
        <v>47</v>
      </c>
      <c r="K6" s="31" t="s">
        <v>46</v>
      </c>
      <c r="L6" s="32" t="s">
        <v>47</v>
      </c>
    </row>
    <row r="7" spans="1:12" x14ac:dyDescent="0.25">
      <c r="B7" s="15"/>
      <c r="C7" s="14"/>
      <c r="D7" s="12"/>
      <c r="E7" s="14"/>
      <c r="F7" s="45"/>
      <c r="G7" s="14"/>
      <c r="H7" s="13"/>
      <c r="I7" s="14"/>
      <c r="J7" s="12"/>
      <c r="K7" s="14"/>
      <c r="L7" s="12"/>
    </row>
    <row r="8" spans="1:12" x14ac:dyDescent="0.25">
      <c r="A8" s="60">
        <v>90</v>
      </c>
      <c r="B8" s="15" t="s">
        <v>265</v>
      </c>
      <c r="C8" s="26">
        <v>13</v>
      </c>
      <c r="D8" s="28">
        <f>C8/$A8</f>
        <v>0.14444444444444443</v>
      </c>
      <c r="E8" s="26">
        <v>28</v>
      </c>
      <c r="F8" s="28">
        <f>E8/$A8</f>
        <v>0.31111111111111112</v>
      </c>
      <c r="G8" s="26">
        <v>15</v>
      </c>
      <c r="H8" s="28">
        <f>G8/$A8</f>
        <v>0.16666666666666666</v>
      </c>
      <c r="I8" s="26">
        <v>30</v>
      </c>
      <c r="J8" s="28">
        <f>I8/$A8</f>
        <v>0.33333333333333331</v>
      </c>
      <c r="K8" s="26">
        <v>37</v>
      </c>
      <c r="L8" s="28">
        <f>K8/$A8</f>
        <v>0.41111111111111109</v>
      </c>
    </row>
    <row r="9" spans="1:12" x14ac:dyDescent="0.25">
      <c r="A9" s="60"/>
      <c r="B9" s="15"/>
      <c r="C9" s="20"/>
      <c r="D9" s="28"/>
      <c r="E9" s="20"/>
      <c r="F9" s="28"/>
      <c r="G9" s="20"/>
      <c r="H9" s="28"/>
      <c r="I9" s="20"/>
      <c r="J9" s="28"/>
      <c r="K9" s="20"/>
      <c r="L9" s="28"/>
    </row>
    <row r="10" spans="1:12" x14ac:dyDescent="0.25">
      <c r="A10" s="60"/>
      <c r="B10" s="16" t="s">
        <v>48</v>
      </c>
      <c r="C10" s="20"/>
      <c r="D10" s="28"/>
      <c r="E10" s="20"/>
      <c r="F10" s="28"/>
      <c r="G10" s="20"/>
      <c r="H10" s="28"/>
      <c r="I10" s="20"/>
      <c r="J10" s="28"/>
      <c r="K10" s="20"/>
      <c r="L10" s="28"/>
    </row>
    <row r="11" spans="1:12" x14ac:dyDescent="0.25">
      <c r="A11" s="60"/>
      <c r="B11" s="15"/>
      <c r="C11" s="20"/>
      <c r="D11" s="28"/>
      <c r="E11" s="20"/>
      <c r="F11" s="28"/>
      <c r="G11" s="20"/>
      <c r="H11" s="28"/>
      <c r="I11" s="20"/>
      <c r="J11" s="28"/>
      <c r="K11" s="20"/>
      <c r="L11" s="28"/>
    </row>
    <row r="12" spans="1:12" x14ac:dyDescent="0.25">
      <c r="A12" s="60">
        <v>26</v>
      </c>
      <c r="B12" s="17" t="s">
        <v>181</v>
      </c>
      <c r="C12" s="26">
        <v>2</v>
      </c>
      <c r="D12" s="28">
        <f t="shared" ref="D12:D33" si="0">C12/$A12</f>
        <v>7.6923076923076927E-2</v>
      </c>
      <c r="E12" s="26">
        <v>9</v>
      </c>
      <c r="F12" s="28">
        <f t="shared" ref="F12:F33" si="1">E12/$A12</f>
        <v>0.34615384615384615</v>
      </c>
      <c r="G12" s="26">
        <v>2</v>
      </c>
      <c r="H12" s="28">
        <f t="shared" ref="H12:H33" si="2">G12/$A12</f>
        <v>7.6923076923076927E-2</v>
      </c>
      <c r="I12" s="26">
        <v>13</v>
      </c>
      <c r="J12" s="28">
        <f t="shared" ref="J12:J33" si="3">I12/$A12</f>
        <v>0.5</v>
      </c>
      <c r="K12" s="26">
        <v>14</v>
      </c>
      <c r="L12" s="28">
        <f t="shared" ref="L12:L15" si="4">K12/$A12</f>
        <v>0.53846153846153844</v>
      </c>
    </row>
    <row r="13" spans="1:12" x14ac:dyDescent="0.25">
      <c r="A13" s="60">
        <v>35</v>
      </c>
      <c r="B13" s="17" t="s">
        <v>266</v>
      </c>
      <c r="C13" s="26">
        <v>5</v>
      </c>
      <c r="D13" s="28">
        <f t="shared" si="0"/>
        <v>0.14285714285714285</v>
      </c>
      <c r="E13" s="26">
        <v>11</v>
      </c>
      <c r="F13" s="28">
        <f t="shared" si="1"/>
        <v>0.31428571428571428</v>
      </c>
      <c r="G13" s="26">
        <v>5</v>
      </c>
      <c r="H13" s="28">
        <f t="shared" si="2"/>
        <v>0.14285714285714285</v>
      </c>
      <c r="I13" s="26">
        <v>8</v>
      </c>
      <c r="J13" s="28">
        <f t="shared" si="3"/>
        <v>0.22857142857142856</v>
      </c>
      <c r="K13" s="26">
        <v>11</v>
      </c>
      <c r="L13" s="28">
        <f t="shared" si="4"/>
        <v>0.31428571428571428</v>
      </c>
    </row>
    <row r="14" spans="1:12" x14ac:dyDescent="0.25">
      <c r="A14" s="60">
        <v>23</v>
      </c>
      <c r="B14" s="17" t="s">
        <v>267</v>
      </c>
      <c r="C14" s="26">
        <v>4</v>
      </c>
      <c r="D14" s="28">
        <f t="shared" si="0"/>
        <v>0.17391304347826086</v>
      </c>
      <c r="E14" s="26">
        <v>3</v>
      </c>
      <c r="F14" s="28">
        <f t="shared" si="1"/>
        <v>0.13043478260869565</v>
      </c>
      <c r="G14" s="26">
        <v>8</v>
      </c>
      <c r="H14" s="28">
        <f t="shared" si="2"/>
        <v>0.34782608695652173</v>
      </c>
      <c r="I14" s="26">
        <v>9</v>
      </c>
      <c r="J14" s="28">
        <f t="shared" si="3"/>
        <v>0.39130434782608697</v>
      </c>
      <c r="K14" s="26">
        <v>9</v>
      </c>
      <c r="L14" s="28">
        <f t="shared" si="4"/>
        <v>0.39130434782608697</v>
      </c>
    </row>
    <row r="15" spans="1:12" x14ac:dyDescent="0.25">
      <c r="A15" s="60">
        <v>6</v>
      </c>
      <c r="B15" s="17" t="s">
        <v>178</v>
      </c>
      <c r="C15" s="26">
        <v>2</v>
      </c>
      <c r="D15" s="28">
        <f t="shared" si="0"/>
        <v>0.33333333333333331</v>
      </c>
      <c r="E15" s="26">
        <v>5</v>
      </c>
      <c r="F15" s="28">
        <f t="shared" si="1"/>
        <v>0.83333333333333337</v>
      </c>
      <c r="G15" s="26">
        <v>0</v>
      </c>
      <c r="H15" s="28">
        <f t="shared" si="2"/>
        <v>0</v>
      </c>
      <c r="I15" s="26">
        <v>0</v>
      </c>
      <c r="J15" s="28">
        <f t="shared" si="3"/>
        <v>0</v>
      </c>
      <c r="K15" s="26">
        <v>3</v>
      </c>
      <c r="L15" s="28">
        <f t="shared" si="4"/>
        <v>0.5</v>
      </c>
    </row>
    <row r="16" spans="1:12" x14ac:dyDescent="0.25">
      <c r="A16" s="60"/>
      <c r="B16" s="15"/>
      <c r="C16" s="20"/>
      <c r="D16" s="28">
        <f>AVERAGE(D13:D15)</f>
        <v>0.21670117322291235</v>
      </c>
      <c r="E16" s="20"/>
      <c r="F16" s="28"/>
      <c r="G16" s="20"/>
      <c r="H16" s="28"/>
      <c r="I16" s="20"/>
      <c r="J16" s="28"/>
      <c r="K16" s="20"/>
      <c r="L16" s="28"/>
    </row>
    <row r="17" spans="1:12" x14ac:dyDescent="0.25">
      <c r="A17" s="60"/>
      <c r="B17" s="16" t="s">
        <v>49</v>
      </c>
      <c r="C17" s="20"/>
      <c r="D17" s="28"/>
      <c r="E17" s="20"/>
      <c r="F17" s="28"/>
      <c r="G17" s="20"/>
      <c r="H17" s="28"/>
      <c r="I17" s="20"/>
      <c r="J17" s="28"/>
      <c r="K17" s="20"/>
      <c r="L17" s="28"/>
    </row>
    <row r="18" spans="1:12" x14ac:dyDescent="0.25">
      <c r="A18" s="60"/>
      <c r="B18" s="15"/>
      <c r="C18" s="20"/>
      <c r="D18" s="28"/>
      <c r="E18" s="20"/>
      <c r="F18" s="28"/>
      <c r="G18" s="20"/>
      <c r="H18" s="28"/>
      <c r="I18" s="20"/>
      <c r="J18" s="28"/>
      <c r="K18" s="20"/>
      <c r="L18" s="28"/>
    </row>
    <row r="19" spans="1:12" x14ac:dyDescent="0.25">
      <c r="A19" s="60">
        <v>14</v>
      </c>
      <c r="B19" s="18" t="s">
        <v>168</v>
      </c>
      <c r="C19" s="26">
        <v>2</v>
      </c>
      <c r="D19" s="28">
        <f t="shared" si="0"/>
        <v>0.14285714285714285</v>
      </c>
      <c r="E19" s="26">
        <v>5</v>
      </c>
      <c r="F19" s="28">
        <f t="shared" si="1"/>
        <v>0.35714285714285715</v>
      </c>
      <c r="G19" s="26">
        <v>0</v>
      </c>
      <c r="H19" s="28">
        <f t="shared" si="2"/>
        <v>0</v>
      </c>
      <c r="I19" s="26">
        <v>4</v>
      </c>
      <c r="J19" s="28">
        <f t="shared" si="3"/>
        <v>0.2857142857142857</v>
      </c>
      <c r="K19" s="26">
        <v>7</v>
      </c>
      <c r="L19" s="28">
        <f t="shared" ref="L19:L27" si="5">K19/$A19</f>
        <v>0.5</v>
      </c>
    </row>
    <row r="20" spans="1:12" x14ac:dyDescent="0.25">
      <c r="A20" s="60">
        <v>11</v>
      </c>
      <c r="B20" s="18" t="s">
        <v>169</v>
      </c>
      <c r="C20" s="26">
        <v>1</v>
      </c>
      <c r="D20" s="28">
        <f t="shared" si="0"/>
        <v>9.0909090909090912E-2</v>
      </c>
      <c r="E20" s="26">
        <v>3</v>
      </c>
      <c r="F20" s="28">
        <f t="shared" si="1"/>
        <v>0.27272727272727271</v>
      </c>
      <c r="G20" s="26">
        <v>2</v>
      </c>
      <c r="H20" s="28">
        <f t="shared" si="2"/>
        <v>0.18181818181818182</v>
      </c>
      <c r="I20" s="26">
        <v>3</v>
      </c>
      <c r="J20" s="28">
        <f t="shared" si="3"/>
        <v>0.27272727272727271</v>
      </c>
      <c r="K20" s="26">
        <v>2</v>
      </c>
      <c r="L20" s="28">
        <f t="shared" si="5"/>
        <v>0.18181818181818182</v>
      </c>
    </row>
    <row r="21" spans="1:12" x14ac:dyDescent="0.25">
      <c r="A21" s="60">
        <v>17</v>
      </c>
      <c r="B21" s="18" t="s">
        <v>268</v>
      </c>
      <c r="C21" s="26">
        <v>3</v>
      </c>
      <c r="D21" s="28">
        <f t="shared" si="0"/>
        <v>0.17647058823529413</v>
      </c>
      <c r="E21" s="26">
        <v>6</v>
      </c>
      <c r="F21" s="28">
        <f t="shared" si="1"/>
        <v>0.35294117647058826</v>
      </c>
      <c r="G21" s="26">
        <v>3</v>
      </c>
      <c r="H21" s="28">
        <f t="shared" si="2"/>
        <v>0.17647058823529413</v>
      </c>
      <c r="I21" s="26">
        <v>6</v>
      </c>
      <c r="J21" s="28">
        <f t="shared" si="3"/>
        <v>0.35294117647058826</v>
      </c>
      <c r="K21" s="26">
        <v>4</v>
      </c>
      <c r="L21" s="28">
        <f t="shared" si="5"/>
        <v>0.23529411764705882</v>
      </c>
    </row>
    <row r="22" spans="1:12" x14ac:dyDescent="0.25">
      <c r="A22" s="60">
        <v>8</v>
      </c>
      <c r="B22" s="18" t="s">
        <v>179</v>
      </c>
      <c r="C22" s="26">
        <v>3</v>
      </c>
      <c r="D22" s="28">
        <f t="shared" si="0"/>
        <v>0.375</v>
      </c>
      <c r="E22" s="26">
        <v>2</v>
      </c>
      <c r="F22" s="28">
        <f t="shared" si="1"/>
        <v>0.25</v>
      </c>
      <c r="G22" s="26">
        <v>1</v>
      </c>
      <c r="H22" s="28">
        <f t="shared" si="2"/>
        <v>0.125</v>
      </c>
      <c r="I22" s="26">
        <v>4</v>
      </c>
      <c r="J22" s="28">
        <f t="shared" si="3"/>
        <v>0.5</v>
      </c>
      <c r="K22" s="26">
        <v>5</v>
      </c>
      <c r="L22" s="28">
        <f t="shared" si="5"/>
        <v>0.625</v>
      </c>
    </row>
    <row r="23" spans="1:12" x14ac:dyDescent="0.25">
      <c r="A23" s="60">
        <v>6</v>
      </c>
      <c r="B23" s="18" t="s">
        <v>172</v>
      </c>
      <c r="C23" s="26">
        <v>2</v>
      </c>
      <c r="D23" s="28">
        <f t="shared" si="0"/>
        <v>0.33333333333333331</v>
      </c>
      <c r="E23" s="26">
        <v>2</v>
      </c>
      <c r="F23" s="28">
        <f t="shared" si="1"/>
        <v>0.33333333333333331</v>
      </c>
      <c r="G23" s="26">
        <v>3</v>
      </c>
      <c r="H23" s="28">
        <f t="shared" si="2"/>
        <v>0.5</v>
      </c>
      <c r="I23" s="26">
        <v>1</v>
      </c>
      <c r="J23" s="28">
        <f t="shared" si="3"/>
        <v>0.16666666666666666</v>
      </c>
      <c r="K23" s="26">
        <v>2</v>
      </c>
      <c r="L23" s="28">
        <f t="shared" si="5"/>
        <v>0.33333333333333331</v>
      </c>
    </row>
    <row r="24" spans="1:12" x14ac:dyDescent="0.25">
      <c r="A24" s="60">
        <v>15</v>
      </c>
      <c r="B24" s="18" t="s">
        <v>269</v>
      </c>
      <c r="C24" s="26">
        <v>1</v>
      </c>
      <c r="D24" s="28">
        <f t="shared" si="0"/>
        <v>6.6666666666666666E-2</v>
      </c>
      <c r="E24" s="26">
        <v>7</v>
      </c>
      <c r="F24" s="28">
        <f t="shared" si="1"/>
        <v>0.46666666666666667</v>
      </c>
      <c r="G24" s="26">
        <v>3</v>
      </c>
      <c r="H24" s="28">
        <f t="shared" si="2"/>
        <v>0.2</v>
      </c>
      <c r="I24" s="26">
        <v>1</v>
      </c>
      <c r="J24" s="28">
        <f t="shared" si="3"/>
        <v>6.6666666666666666E-2</v>
      </c>
      <c r="K24" s="26">
        <v>7</v>
      </c>
      <c r="L24" s="28">
        <f t="shared" si="5"/>
        <v>0.46666666666666667</v>
      </c>
    </row>
    <row r="25" spans="1:12" x14ac:dyDescent="0.25">
      <c r="A25" s="60">
        <v>1</v>
      </c>
      <c r="B25" s="18" t="s">
        <v>51</v>
      </c>
      <c r="C25" s="26">
        <v>0</v>
      </c>
      <c r="D25" s="28">
        <f t="shared" si="0"/>
        <v>0</v>
      </c>
      <c r="E25" s="26">
        <v>0</v>
      </c>
      <c r="F25" s="28">
        <f t="shared" si="1"/>
        <v>0</v>
      </c>
      <c r="G25" s="26">
        <v>0</v>
      </c>
      <c r="H25" s="28">
        <f t="shared" si="2"/>
        <v>0</v>
      </c>
      <c r="I25" s="26">
        <v>1</v>
      </c>
      <c r="J25" s="28">
        <f t="shared" si="3"/>
        <v>1</v>
      </c>
      <c r="K25" s="26">
        <v>0</v>
      </c>
      <c r="L25" s="28">
        <f t="shared" si="5"/>
        <v>0</v>
      </c>
    </row>
    <row r="26" spans="1:12" x14ac:dyDescent="0.25">
      <c r="A26" s="60">
        <v>8</v>
      </c>
      <c r="B26" s="18" t="s">
        <v>175</v>
      </c>
      <c r="C26" s="26">
        <v>0</v>
      </c>
      <c r="D26" s="28">
        <f t="shared" si="0"/>
        <v>0</v>
      </c>
      <c r="E26" s="26">
        <v>0</v>
      </c>
      <c r="F26" s="28">
        <f t="shared" si="1"/>
        <v>0</v>
      </c>
      <c r="G26" s="26">
        <v>1</v>
      </c>
      <c r="H26" s="28">
        <f t="shared" si="2"/>
        <v>0.125</v>
      </c>
      <c r="I26" s="26">
        <v>6</v>
      </c>
      <c r="J26" s="28">
        <f t="shared" si="3"/>
        <v>0.75</v>
      </c>
      <c r="K26" s="26">
        <v>7</v>
      </c>
      <c r="L26" s="28">
        <f t="shared" si="5"/>
        <v>0.875</v>
      </c>
    </row>
    <row r="27" spans="1:12" x14ac:dyDescent="0.25">
      <c r="A27" s="60">
        <v>10</v>
      </c>
      <c r="B27" s="18" t="s">
        <v>180</v>
      </c>
      <c r="C27" s="26">
        <v>1</v>
      </c>
      <c r="D27" s="28">
        <f t="shared" si="0"/>
        <v>0.1</v>
      </c>
      <c r="E27" s="26">
        <v>3</v>
      </c>
      <c r="F27" s="28">
        <f t="shared" si="1"/>
        <v>0.3</v>
      </c>
      <c r="G27" s="26">
        <v>2</v>
      </c>
      <c r="H27" s="28">
        <f t="shared" si="2"/>
        <v>0.2</v>
      </c>
      <c r="I27" s="26">
        <v>4</v>
      </c>
      <c r="J27" s="28">
        <f t="shared" si="3"/>
        <v>0.4</v>
      </c>
      <c r="K27" s="26">
        <v>3</v>
      </c>
      <c r="L27" s="28">
        <f t="shared" si="5"/>
        <v>0.3</v>
      </c>
    </row>
    <row r="28" spans="1:12" x14ac:dyDescent="0.25">
      <c r="A28" s="60"/>
      <c r="B28" s="15"/>
      <c r="C28" s="20"/>
      <c r="D28" s="28"/>
      <c r="E28" s="20"/>
      <c r="F28" s="28"/>
      <c r="G28" s="20"/>
      <c r="H28" s="28"/>
      <c r="I28" s="20"/>
      <c r="J28" s="28"/>
      <c r="K28" s="20"/>
      <c r="L28" s="28"/>
    </row>
    <row r="29" spans="1:12" x14ac:dyDescent="0.25">
      <c r="A29" s="60"/>
      <c r="B29" s="16" t="s">
        <v>50</v>
      </c>
      <c r="C29" s="20"/>
      <c r="D29" s="28"/>
      <c r="E29" s="20"/>
      <c r="F29" s="28"/>
      <c r="G29" s="20"/>
      <c r="H29" s="28"/>
      <c r="I29" s="20"/>
      <c r="J29" s="28"/>
      <c r="K29" s="20"/>
      <c r="L29" s="28"/>
    </row>
    <row r="30" spans="1:12" x14ac:dyDescent="0.25">
      <c r="A30" s="60"/>
      <c r="B30" s="15"/>
      <c r="C30" s="20"/>
      <c r="D30" s="28"/>
      <c r="E30" s="20"/>
      <c r="F30" s="28"/>
      <c r="G30" s="20"/>
      <c r="H30" s="28"/>
      <c r="I30" s="20"/>
      <c r="J30" s="28"/>
      <c r="K30" s="20"/>
      <c r="L30" s="28"/>
    </row>
    <row r="31" spans="1:12" x14ac:dyDescent="0.25">
      <c r="A31" s="60">
        <v>34</v>
      </c>
      <c r="B31" s="17" t="s">
        <v>270</v>
      </c>
      <c r="C31" s="26">
        <v>6</v>
      </c>
      <c r="D31" s="28">
        <f t="shared" si="0"/>
        <v>0.17647058823529413</v>
      </c>
      <c r="E31" s="26">
        <v>7</v>
      </c>
      <c r="F31" s="28">
        <f t="shared" si="1"/>
        <v>0.20588235294117646</v>
      </c>
      <c r="G31" s="26">
        <v>7</v>
      </c>
      <c r="H31" s="28">
        <f t="shared" si="2"/>
        <v>0.20588235294117646</v>
      </c>
      <c r="I31" s="26">
        <v>12</v>
      </c>
      <c r="J31" s="28">
        <f t="shared" si="3"/>
        <v>0.35294117647058826</v>
      </c>
      <c r="K31" s="26">
        <v>14</v>
      </c>
      <c r="L31" s="28">
        <f t="shared" ref="L31:L33" si="6">K31/$A31</f>
        <v>0.41176470588235292</v>
      </c>
    </row>
    <row r="32" spans="1:12" x14ac:dyDescent="0.25">
      <c r="A32" s="60">
        <v>33</v>
      </c>
      <c r="B32" s="17" t="s">
        <v>263</v>
      </c>
      <c r="C32" s="26">
        <v>5</v>
      </c>
      <c r="D32" s="28">
        <f t="shared" si="0"/>
        <v>0.15151515151515152</v>
      </c>
      <c r="E32" s="26">
        <v>12</v>
      </c>
      <c r="F32" s="28">
        <f t="shared" si="1"/>
        <v>0.36363636363636365</v>
      </c>
      <c r="G32" s="26">
        <v>4</v>
      </c>
      <c r="H32" s="28">
        <f t="shared" si="2"/>
        <v>0.12121212121212122</v>
      </c>
      <c r="I32" s="26">
        <v>13</v>
      </c>
      <c r="J32" s="28">
        <f t="shared" si="3"/>
        <v>0.39393939393939392</v>
      </c>
      <c r="K32" s="26">
        <v>18</v>
      </c>
      <c r="L32" s="28">
        <f t="shared" si="6"/>
        <v>0.54545454545454541</v>
      </c>
    </row>
    <row r="33" spans="1:12" x14ac:dyDescent="0.25">
      <c r="A33" s="60">
        <v>23</v>
      </c>
      <c r="B33" s="19" t="s">
        <v>271</v>
      </c>
      <c r="C33" s="27">
        <v>2</v>
      </c>
      <c r="D33" s="29">
        <f t="shared" si="0"/>
        <v>8.6956521739130432E-2</v>
      </c>
      <c r="E33" s="27">
        <v>9</v>
      </c>
      <c r="F33" s="29">
        <f t="shared" si="1"/>
        <v>0.39130434782608697</v>
      </c>
      <c r="G33" s="27">
        <v>4</v>
      </c>
      <c r="H33" s="29">
        <f t="shared" si="2"/>
        <v>0.17391304347826086</v>
      </c>
      <c r="I33" s="27">
        <v>5</v>
      </c>
      <c r="J33" s="29">
        <f t="shared" si="3"/>
        <v>0.21739130434782608</v>
      </c>
      <c r="K33" s="27">
        <v>5</v>
      </c>
      <c r="L33" s="29">
        <f t="shared" si="6"/>
        <v>0.21739130434782608</v>
      </c>
    </row>
    <row r="35" spans="1:12" x14ac:dyDescent="0.25">
      <c r="C35" s="63"/>
      <c r="E35" s="63"/>
      <c r="G35" s="63"/>
      <c r="I35" s="63"/>
      <c r="K35" s="63"/>
    </row>
  </sheetData>
  <mergeCells count="8">
    <mergeCell ref="K4:L5"/>
    <mergeCell ref="B4:B5"/>
    <mergeCell ref="C4:D5"/>
    <mergeCell ref="B2:J2"/>
    <mergeCell ref="E5:F5"/>
    <mergeCell ref="G5:H5"/>
    <mergeCell ref="I5:J5"/>
    <mergeCell ref="E4:J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CX35"/>
  <sheetViews>
    <sheetView showGridLines="0" zoomScale="80" zoomScaleNormal="80" workbookViewId="0">
      <selection activeCell="Z8" sqref="Z8"/>
    </sheetView>
  </sheetViews>
  <sheetFormatPr defaultRowHeight="15" x14ac:dyDescent="0.25"/>
  <cols>
    <col min="1" max="1" width="9.140625" style="3"/>
    <col min="2" max="2" width="32.5703125" style="3" customWidth="1"/>
    <col min="3" max="3" width="6" style="3" customWidth="1"/>
    <col min="4" max="4" width="8.42578125" style="3" customWidth="1"/>
    <col min="5" max="5" width="6" style="3" customWidth="1"/>
    <col min="6" max="6" width="8" style="3" customWidth="1"/>
    <col min="7" max="7" width="6.5703125" style="3" customWidth="1"/>
    <col min="8" max="8" width="5.85546875" style="3" bestFit="1" customWidth="1"/>
    <col min="9" max="9" width="6.28515625" style="3" customWidth="1"/>
    <col min="10" max="10" width="9" style="3" customWidth="1"/>
    <col min="11" max="11" width="6" style="3" customWidth="1"/>
    <col min="12" max="12" width="7" style="3" bestFit="1" customWidth="1"/>
    <col min="13" max="13" width="6" style="3" customWidth="1"/>
    <col min="14" max="14" width="8.42578125" style="3" customWidth="1"/>
    <col min="15" max="15" width="6" style="3" customWidth="1"/>
    <col min="16" max="16" width="8" style="3" customWidth="1"/>
    <col min="17" max="17" width="6.5703125" style="3" customWidth="1"/>
    <col min="18" max="18" width="5.85546875" style="3" bestFit="1" customWidth="1"/>
    <col min="19" max="19" width="6.28515625" style="3" customWidth="1"/>
    <col min="20" max="20" width="9" style="3" customWidth="1"/>
    <col min="21" max="21" width="6" style="3" customWidth="1"/>
    <col min="22" max="22" width="7" style="3" bestFit="1" customWidth="1"/>
    <col min="23" max="16384" width="9.140625" style="3"/>
  </cols>
  <sheetData>
    <row r="2" spans="1:102" x14ac:dyDescent="0.25">
      <c r="B2" s="109" t="s">
        <v>216</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row>
    <row r="4" spans="1:102" ht="33.75" customHeight="1" x14ac:dyDescent="0.25">
      <c r="B4" s="122"/>
      <c r="C4" s="107" t="s">
        <v>215</v>
      </c>
      <c r="D4" s="111"/>
      <c r="E4" s="111"/>
      <c r="F4" s="111"/>
      <c r="G4" s="111"/>
      <c r="H4" s="111"/>
      <c r="I4" s="111"/>
      <c r="J4" s="111"/>
      <c r="K4" s="111"/>
      <c r="L4" s="108"/>
      <c r="M4" s="107" t="s">
        <v>217</v>
      </c>
      <c r="N4" s="111"/>
      <c r="O4" s="111"/>
      <c r="P4" s="111"/>
      <c r="Q4" s="111"/>
      <c r="R4" s="111"/>
      <c r="S4" s="111"/>
      <c r="T4" s="111"/>
      <c r="U4" s="111"/>
      <c r="V4" s="108"/>
      <c r="W4" s="107" t="s">
        <v>218</v>
      </c>
      <c r="X4" s="111"/>
      <c r="Y4" s="111"/>
      <c r="Z4" s="111"/>
      <c r="AA4" s="111"/>
      <c r="AB4" s="111"/>
      <c r="AC4" s="111"/>
      <c r="AD4" s="111"/>
      <c r="AE4" s="111"/>
      <c r="AF4" s="108"/>
      <c r="AG4" s="107" t="s">
        <v>219</v>
      </c>
      <c r="AH4" s="111"/>
      <c r="AI4" s="111"/>
      <c r="AJ4" s="111"/>
      <c r="AK4" s="111"/>
      <c r="AL4" s="111"/>
      <c r="AM4" s="111"/>
      <c r="AN4" s="111"/>
      <c r="AO4" s="111"/>
      <c r="AP4" s="108"/>
      <c r="AQ4" s="107" t="s">
        <v>220</v>
      </c>
      <c r="AR4" s="111"/>
      <c r="AS4" s="111"/>
      <c r="AT4" s="111"/>
      <c r="AU4" s="111"/>
      <c r="AV4" s="111"/>
      <c r="AW4" s="111"/>
      <c r="AX4" s="111"/>
      <c r="AY4" s="111"/>
      <c r="AZ4" s="108"/>
      <c r="BA4" s="107" t="s">
        <v>221</v>
      </c>
      <c r="BB4" s="111"/>
      <c r="BC4" s="111"/>
      <c r="BD4" s="111"/>
      <c r="BE4" s="111"/>
      <c r="BF4" s="111"/>
      <c r="BG4" s="111"/>
      <c r="BH4" s="111"/>
      <c r="BI4" s="111"/>
      <c r="BJ4" s="108"/>
      <c r="BK4" s="107" t="s">
        <v>222</v>
      </c>
      <c r="BL4" s="111"/>
      <c r="BM4" s="111"/>
      <c r="BN4" s="111"/>
      <c r="BO4" s="111"/>
      <c r="BP4" s="111"/>
      <c r="BQ4" s="111"/>
      <c r="BR4" s="111"/>
      <c r="BS4" s="111"/>
      <c r="BT4" s="108"/>
      <c r="BU4" s="107" t="s">
        <v>223</v>
      </c>
      <c r="BV4" s="111"/>
      <c r="BW4" s="111"/>
      <c r="BX4" s="111"/>
      <c r="BY4" s="111"/>
      <c r="BZ4" s="111"/>
      <c r="CA4" s="111"/>
      <c r="CB4" s="111"/>
      <c r="CC4" s="111"/>
      <c r="CD4" s="108"/>
      <c r="CE4" s="107" t="s">
        <v>224</v>
      </c>
      <c r="CF4" s="111"/>
      <c r="CG4" s="111"/>
      <c r="CH4" s="111"/>
      <c r="CI4" s="111"/>
      <c r="CJ4" s="111"/>
      <c r="CK4" s="111"/>
      <c r="CL4" s="111"/>
      <c r="CM4" s="111"/>
      <c r="CN4" s="108"/>
      <c r="CO4" s="107" t="s">
        <v>225</v>
      </c>
      <c r="CP4" s="111"/>
      <c r="CQ4" s="111"/>
      <c r="CR4" s="111"/>
      <c r="CS4" s="111"/>
      <c r="CT4" s="111"/>
      <c r="CU4" s="111"/>
      <c r="CV4" s="111"/>
      <c r="CW4" s="111"/>
      <c r="CX4" s="108"/>
    </row>
    <row r="5" spans="1:102" ht="145.5" customHeight="1" x14ac:dyDescent="0.25">
      <c r="B5" s="123"/>
      <c r="C5" s="113" t="s">
        <v>210</v>
      </c>
      <c r="D5" s="114"/>
      <c r="E5" s="113" t="s">
        <v>211</v>
      </c>
      <c r="F5" s="114"/>
      <c r="G5" s="113" t="s">
        <v>212</v>
      </c>
      <c r="H5" s="114"/>
      <c r="I5" s="113" t="s">
        <v>213</v>
      </c>
      <c r="J5" s="114"/>
      <c r="K5" s="113" t="s">
        <v>214</v>
      </c>
      <c r="L5" s="114"/>
      <c r="M5" s="113" t="s">
        <v>210</v>
      </c>
      <c r="N5" s="114"/>
      <c r="O5" s="113" t="s">
        <v>211</v>
      </c>
      <c r="P5" s="114"/>
      <c r="Q5" s="113" t="s">
        <v>212</v>
      </c>
      <c r="R5" s="114"/>
      <c r="S5" s="113" t="s">
        <v>213</v>
      </c>
      <c r="T5" s="114"/>
      <c r="U5" s="113" t="s">
        <v>214</v>
      </c>
      <c r="V5" s="114"/>
      <c r="W5" s="113" t="s">
        <v>210</v>
      </c>
      <c r="X5" s="114"/>
      <c r="Y5" s="113" t="s">
        <v>211</v>
      </c>
      <c r="Z5" s="114"/>
      <c r="AA5" s="113" t="s">
        <v>212</v>
      </c>
      <c r="AB5" s="114"/>
      <c r="AC5" s="113" t="s">
        <v>213</v>
      </c>
      <c r="AD5" s="114"/>
      <c r="AE5" s="113" t="s">
        <v>214</v>
      </c>
      <c r="AF5" s="114"/>
      <c r="AG5" s="113" t="s">
        <v>210</v>
      </c>
      <c r="AH5" s="114"/>
      <c r="AI5" s="113" t="s">
        <v>211</v>
      </c>
      <c r="AJ5" s="114"/>
      <c r="AK5" s="113" t="s">
        <v>212</v>
      </c>
      <c r="AL5" s="114"/>
      <c r="AM5" s="113" t="s">
        <v>213</v>
      </c>
      <c r="AN5" s="114"/>
      <c r="AO5" s="113" t="s">
        <v>214</v>
      </c>
      <c r="AP5" s="114"/>
      <c r="AQ5" s="113" t="s">
        <v>210</v>
      </c>
      <c r="AR5" s="114"/>
      <c r="AS5" s="113" t="s">
        <v>211</v>
      </c>
      <c r="AT5" s="114"/>
      <c r="AU5" s="113" t="s">
        <v>212</v>
      </c>
      <c r="AV5" s="114"/>
      <c r="AW5" s="113" t="s">
        <v>213</v>
      </c>
      <c r="AX5" s="114"/>
      <c r="AY5" s="113" t="s">
        <v>214</v>
      </c>
      <c r="AZ5" s="114"/>
      <c r="BA5" s="113" t="s">
        <v>210</v>
      </c>
      <c r="BB5" s="114"/>
      <c r="BC5" s="113" t="s">
        <v>211</v>
      </c>
      <c r="BD5" s="114"/>
      <c r="BE5" s="113" t="s">
        <v>212</v>
      </c>
      <c r="BF5" s="114"/>
      <c r="BG5" s="113" t="s">
        <v>213</v>
      </c>
      <c r="BH5" s="114"/>
      <c r="BI5" s="113" t="s">
        <v>214</v>
      </c>
      <c r="BJ5" s="114"/>
      <c r="BK5" s="113" t="s">
        <v>210</v>
      </c>
      <c r="BL5" s="114"/>
      <c r="BM5" s="113" t="s">
        <v>211</v>
      </c>
      <c r="BN5" s="114"/>
      <c r="BO5" s="113" t="s">
        <v>212</v>
      </c>
      <c r="BP5" s="114"/>
      <c r="BQ5" s="113" t="s">
        <v>213</v>
      </c>
      <c r="BR5" s="114"/>
      <c r="BS5" s="113" t="s">
        <v>214</v>
      </c>
      <c r="BT5" s="114"/>
      <c r="BU5" s="113" t="s">
        <v>210</v>
      </c>
      <c r="BV5" s="114"/>
      <c r="BW5" s="113" t="s">
        <v>211</v>
      </c>
      <c r="BX5" s="114"/>
      <c r="BY5" s="113" t="s">
        <v>212</v>
      </c>
      <c r="BZ5" s="114"/>
      <c r="CA5" s="113" t="s">
        <v>213</v>
      </c>
      <c r="CB5" s="114"/>
      <c r="CC5" s="113" t="s">
        <v>214</v>
      </c>
      <c r="CD5" s="114"/>
      <c r="CE5" s="113" t="s">
        <v>210</v>
      </c>
      <c r="CF5" s="114"/>
      <c r="CG5" s="113" t="s">
        <v>211</v>
      </c>
      <c r="CH5" s="114"/>
      <c r="CI5" s="113" t="s">
        <v>212</v>
      </c>
      <c r="CJ5" s="114"/>
      <c r="CK5" s="113" t="s">
        <v>213</v>
      </c>
      <c r="CL5" s="114"/>
      <c r="CM5" s="113" t="s">
        <v>214</v>
      </c>
      <c r="CN5" s="114"/>
      <c r="CO5" s="113" t="s">
        <v>210</v>
      </c>
      <c r="CP5" s="114"/>
      <c r="CQ5" s="113" t="s">
        <v>211</v>
      </c>
      <c r="CR5" s="114"/>
      <c r="CS5" s="113" t="s">
        <v>212</v>
      </c>
      <c r="CT5" s="114"/>
      <c r="CU5" s="113" t="s">
        <v>213</v>
      </c>
      <c r="CV5" s="114"/>
      <c r="CW5" s="113" t="s">
        <v>214</v>
      </c>
      <c r="CX5" s="114"/>
    </row>
    <row r="6" spans="1:102" x14ac:dyDescent="0.25">
      <c r="B6" s="30" t="s">
        <v>66</v>
      </c>
      <c r="C6" s="31" t="s">
        <v>46</v>
      </c>
      <c r="D6" s="32" t="s">
        <v>47</v>
      </c>
      <c r="E6" s="31" t="s">
        <v>46</v>
      </c>
      <c r="F6" s="32" t="s">
        <v>47</v>
      </c>
      <c r="G6" s="31" t="s">
        <v>46</v>
      </c>
      <c r="H6" s="32" t="s">
        <v>47</v>
      </c>
      <c r="I6" s="31" t="s">
        <v>46</v>
      </c>
      <c r="J6" s="32" t="s">
        <v>47</v>
      </c>
      <c r="K6" s="31" t="s">
        <v>46</v>
      </c>
      <c r="L6" s="32" t="s">
        <v>47</v>
      </c>
      <c r="M6" s="31" t="s">
        <v>46</v>
      </c>
      <c r="N6" s="32" t="s">
        <v>47</v>
      </c>
      <c r="O6" s="31" t="s">
        <v>46</v>
      </c>
      <c r="P6" s="32" t="s">
        <v>47</v>
      </c>
      <c r="Q6" s="31" t="s">
        <v>46</v>
      </c>
      <c r="R6" s="32" t="s">
        <v>47</v>
      </c>
      <c r="S6" s="31" t="s">
        <v>46</v>
      </c>
      <c r="T6" s="32" t="s">
        <v>47</v>
      </c>
      <c r="U6" s="31" t="s">
        <v>46</v>
      </c>
      <c r="V6" s="32" t="s">
        <v>47</v>
      </c>
      <c r="W6" s="31" t="s">
        <v>46</v>
      </c>
      <c r="X6" s="32" t="s">
        <v>47</v>
      </c>
      <c r="Y6" s="31" t="s">
        <v>46</v>
      </c>
      <c r="Z6" s="32" t="s">
        <v>47</v>
      </c>
      <c r="AA6" s="31" t="s">
        <v>46</v>
      </c>
      <c r="AB6" s="32" t="s">
        <v>47</v>
      </c>
      <c r="AC6" s="31" t="s">
        <v>46</v>
      </c>
      <c r="AD6" s="32" t="s">
        <v>47</v>
      </c>
      <c r="AE6" s="31" t="s">
        <v>46</v>
      </c>
      <c r="AF6" s="32" t="s">
        <v>47</v>
      </c>
      <c r="AG6" s="31" t="s">
        <v>46</v>
      </c>
      <c r="AH6" s="32" t="s">
        <v>47</v>
      </c>
      <c r="AI6" s="31" t="s">
        <v>46</v>
      </c>
      <c r="AJ6" s="32" t="s">
        <v>47</v>
      </c>
      <c r="AK6" s="31" t="s">
        <v>46</v>
      </c>
      <c r="AL6" s="32" t="s">
        <v>47</v>
      </c>
      <c r="AM6" s="31" t="s">
        <v>46</v>
      </c>
      <c r="AN6" s="32" t="s">
        <v>47</v>
      </c>
      <c r="AO6" s="31" t="s">
        <v>46</v>
      </c>
      <c r="AP6" s="32" t="s">
        <v>47</v>
      </c>
      <c r="AQ6" s="31" t="s">
        <v>46</v>
      </c>
      <c r="AR6" s="32" t="s">
        <v>47</v>
      </c>
      <c r="AS6" s="31" t="s">
        <v>46</v>
      </c>
      <c r="AT6" s="32" t="s">
        <v>47</v>
      </c>
      <c r="AU6" s="31" t="s">
        <v>46</v>
      </c>
      <c r="AV6" s="32" t="s">
        <v>47</v>
      </c>
      <c r="AW6" s="31" t="s">
        <v>46</v>
      </c>
      <c r="AX6" s="32" t="s">
        <v>47</v>
      </c>
      <c r="AY6" s="31" t="s">
        <v>46</v>
      </c>
      <c r="AZ6" s="32" t="s">
        <v>47</v>
      </c>
      <c r="BA6" s="31" t="s">
        <v>46</v>
      </c>
      <c r="BB6" s="32" t="s">
        <v>47</v>
      </c>
      <c r="BC6" s="31" t="s">
        <v>46</v>
      </c>
      <c r="BD6" s="32" t="s">
        <v>47</v>
      </c>
      <c r="BE6" s="31" t="s">
        <v>46</v>
      </c>
      <c r="BF6" s="32" t="s">
        <v>47</v>
      </c>
      <c r="BG6" s="31" t="s">
        <v>46</v>
      </c>
      <c r="BH6" s="32" t="s">
        <v>47</v>
      </c>
      <c r="BI6" s="31" t="s">
        <v>46</v>
      </c>
      <c r="BJ6" s="32" t="s">
        <v>47</v>
      </c>
      <c r="BK6" s="31" t="s">
        <v>46</v>
      </c>
      <c r="BL6" s="32" t="s">
        <v>47</v>
      </c>
      <c r="BM6" s="31" t="s">
        <v>46</v>
      </c>
      <c r="BN6" s="32" t="s">
        <v>47</v>
      </c>
      <c r="BO6" s="31" t="s">
        <v>46</v>
      </c>
      <c r="BP6" s="32" t="s">
        <v>47</v>
      </c>
      <c r="BQ6" s="31" t="s">
        <v>46</v>
      </c>
      <c r="BR6" s="32" t="s">
        <v>47</v>
      </c>
      <c r="BS6" s="31" t="s">
        <v>46</v>
      </c>
      <c r="BT6" s="32" t="s">
        <v>47</v>
      </c>
      <c r="BU6" s="31" t="s">
        <v>46</v>
      </c>
      <c r="BV6" s="32" t="s">
        <v>47</v>
      </c>
      <c r="BW6" s="31" t="s">
        <v>46</v>
      </c>
      <c r="BX6" s="32" t="s">
        <v>47</v>
      </c>
      <c r="BY6" s="31" t="s">
        <v>46</v>
      </c>
      <c r="BZ6" s="32" t="s">
        <v>47</v>
      </c>
      <c r="CA6" s="31" t="s">
        <v>46</v>
      </c>
      <c r="CB6" s="32" t="s">
        <v>47</v>
      </c>
      <c r="CC6" s="31" t="s">
        <v>46</v>
      </c>
      <c r="CD6" s="32" t="s">
        <v>47</v>
      </c>
      <c r="CE6" s="31" t="s">
        <v>46</v>
      </c>
      <c r="CF6" s="32" t="s">
        <v>47</v>
      </c>
      <c r="CG6" s="31" t="s">
        <v>46</v>
      </c>
      <c r="CH6" s="32" t="s">
        <v>47</v>
      </c>
      <c r="CI6" s="31" t="s">
        <v>46</v>
      </c>
      <c r="CJ6" s="32" t="s">
        <v>47</v>
      </c>
      <c r="CK6" s="31" t="s">
        <v>46</v>
      </c>
      <c r="CL6" s="32" t="s">
        <v>47</v>
      </c>
      <c r="CM6" s="31" t="s">
        <v>46</v>
      </c>
      <c r="CN6" s="32" t="s">
        <v>47</v>
      </c>
      <c r="CO6" s="31" t="s">
        <v>46</v>
      </c>
      <c r="CP6" s="32" t="s">
        <v>47</v>
      </c>
      <c r="CQ6" s="31" t="s">
        <v>46</v>
      </c>
      <c r="CR6" s="32" t="s">
        <v>47</v>
      </c>
      <c r="CS6" s="31" t="s">
        <v>46</v>
      </c>
      <c r="CT6" s="32" t="s">
        <v>47</v>
      </c>
      <c r="CU6" s="31" t="s">
        <v>46</v>
      </c>
      <c r="CV6" s="32" t="s">
        <v>47</v>
      </c>
      <c r="CW6" s="31" t="s">
        <v>46</v>
      </c>
      <c r="CX6" s="32" t="s">
        <v>47</v>
      </c>
    </row>
    <row r="7" spans="1:102" x14ac:dyDescent="0.25">
      <c r="B7" s="15"/>
      <c r="C7" s="14"/>
      <c r="D7" s="12"/>
      <c r="E7" s="14"/>
      <c r="F7" s="45"/>
      <c r="G7" s="14"/>
      <c r="H7" s="13"/>
      <c r="I7" s="14"/>
      <c r="J7" s="12"/>
      <c r="K7" s="14"/>
      <c r="L7" s="12"/>
      <c r="M7" s="14"/>
      <c r="N7" s="12"/>
      <c r="O7" s="14"/>
      <c r="P7" s="45"/>
      <c r="Q7" s="14"/>
      <c r="R7" s="13"/>
      <c r="S7" s="14"/>
      <c r="T7" s="12"/>
      <c r="U7" s="14"/>
      <c r="V7" s="12"/>
      <c r="W7" s="14"/>
      <c r="X7" s="12"/>
      <c r="Y7" s="14"/>
      <c r="Z7" s="45"/>
      <c r="AA7" s="14"/>
      <c r="AB7" s="13"/>
      <c r="AC7" s="14"/>
      <c r="AD7" s="12"/>
      <c r="AE7" s="14"/>
      <c r="AF7" s="12"/>
      <c r="AG7" s="14"/>
      <c r="AH7" s="12"/>
      <c r="AI7" s="14"/>
      <c r="AJ7" s="45"/>
      <c r="AK7" s="14"/>
      <c r="AL7" s="13"/>
      <c r="AM7" s="14"/>
      <c r="AN7" s="12"/>
      <c r="AO7" s="14"/>
      <c r="AP7" s="12"/>
      <c r="AQ7" s="14"/>
      <c r="AR7" s="12"/>
      <c r="AS7" s="14"/>
      <c r="AT7" s="45"/>
      <c r="AU7" s="14"/>
      <c r="AV7" s="13"/>
      <c r="AW7" s="14"/>
      <c r="AX7" s="12"/>
      <c r="AY7" s="14"/>
      <c r="AZ7" s="12"/>
      <c r="BA7" s="14"/>
      <c r="BB7" s="12"/>
      <c r="BC7" s="14"/>
      <c r="BD7" s="45"/>
      <c r="BE7" s="14"/>
      <c r="BF7" s="13"/>
      <c r="BG7" s="14"/>
      <c r="BH7" s="12"/>
      <c r="BI7" s="14"/>
      <c r="BJ7" s="12"/>
      <c r="BK7" s="14"/>
      <c r="BL7" s="12"/>
      <c r="BM7" s="14"/>
      <c r="BN7" s="45"/>
      <c r="BO7" s="14"/>
      <c r="BP7" s="13"/>
      <c r="BQ7" s="14"/>
      <c r="BR7" s="12"/>
      <c r="BS7" s="14"/>
      <c r="BT7" s="12"/>
      <c r="BU7" s="14"/>
      <c r="BV7" s="12"/>
      <c r="BW7" s="14"/>
      <c r="BX7" s="45"/>
      <c r="BY7" s="14"/>
      <c r="BZ7" s="13"/>
      <c r="CA7" s="14"/>
      <c r="CB7" s="12"/>
      <c r="CC7" s="14"/>
      <c r="CD7" s="12"/>
      <c r="CE7" s="14"/>
      <c r="CF7" s="12"/>
      <c r="CG7" s="14"/>
      <c r="CH7" s="45"/>
      <c r="CI7" s="14"/>
      <c r="CJ7" s="13"/>
      <c r="CK7" s="14"/>
      <c r="CL7" s="12"/>
      <c r="CM7" s="14"/>
      <c r="CN7" s="12"/>
      <c r="CO7" s="14"/>
      <c r="CP7" s="12"/>
      <c r="CQ7" s="14"/>
      <c r="CR7" s="45"/>
      <c r="CS7" s="14"/>
      <c r="CT7" s="13"/>
      <c r="CU7" s="14"/>
      <c r="CV7" s="12"/>
      <c r="CW7" s="14"/>
      <c r="CX7" s="12"/>
    </row>
    <row r="8" spans="1:102" x14ac:dyDescent="0.25">
      <c r="A8" s="60">
        <v>90</v>
      </c>
      <c r="B8" s="15" t="s">
        <v>265</v>
      </c>
      <c r="C8" s="26">
        <v>0</v>
      </c>
      <c r="D8" s="28">
        <f>C8/$A8</f>
        <v>0</v>
      </c>
      <c r="E8" s="26">
        <v>71</v>
      </c>
      <c r="F8" s="28">
        <f>E8/$A8</f>
        <v>0.78888888888888886</v>
      </c>
      <c r="G8" s="26">
        <v>18</v>
      </c>
      <c r="H8" s="28">
        <f>G8/$A8</f>
        <v>0.2</v>
      </c>
      <c r="I8" s="26">
        <v>0</v>
      </c>
      <c r="J8" s="28">
        <f>I8/$A8</f>
        <v>0</v>
      </c>
      <c r="K8" s="26">
        <v>0</v>
      </c>
      <c r="L8" s="28">
        <f>K8/$A8</f>
        <v>0</v>
      </c>
      <c r="M8" s="26">
        <v>14</v>
      </c>
      <c r="N8" s="28">
        <f>M8/$A8</f>
        <v>0.15555555555555556</v>
      </c>
      <c r="O8" s="26">
        <v>33</v>
      </c>
      <c r="P8" s="28">
        <f>O8/$A8</f>
        <v>0.36666666666666664</v>
      </c>
      <c r="Q8" s="26">
        <v>17</v>
      </c>
      <c r="R8" s="28">
        <f>Q8/$A8</f>
        <v>0.18888888888888888</v>
      </c>
      <c r="S8" s="26">
        <v>9</v>
      </c>
      <c r="T8" s="28">
        <f>S8/$A8</f>
        <v>0.1</v>
      </c>
      <c r="U8" s="26">
        <v>15</v>
      </c>
      <c r="V8" s="28">
        <f>U8/$A8</f>
        <v>0.16666666666666666</v>
      </c>
      <c r="W8" s="26">
        <v>35</v>
      </c>
      <c r="X8" s="28">
        <f>W8/$A8</f>
        <v>0.3888888888888889</v>
      </c>
      <c r="Y8" s="26">
        <v>12</v>
      </c>
      <c r="Z8" s="28">
        <f>Y8/$A8</f>
        <v>0.13333333333333333</v>
      </c>
      <c r="AA8" s="26">
        <v>16</v>
      </c>
      <c r="AB8" s="28">
        <f>AA8/$A8</f>
        <v>0.17777777777777778</v>
      </c>
      <c r="AC8" s="26">
        <v>15</v>
      </c>
      <c r="AD8" s="28">
        <f>AC8/$A8</f>
        <v>0.16666666666666666</v>
      </c>
      <c r="AE8" s="26">
        <v>10</v>
      </c>
      <c r="AF8" s="28">
        <f>AE8/$A8</f>
        <v>0.1111111111111111</v>
      </c>
      <c r="AG8" s="26">
        <v>44</v>
      </c>
      <c r="AH8" s="28">
        <f>AG8/$A8</f>
        <v>0.48888888888888887</v>
      </c>
      <c r="AI8" s="26">
        <v>0</v>
      </c>
      <c r="AJ8" s="28">
        <f>AI8/$A8</f>
        <v>0</v>
      </c>
      <c r="AK8" s="26">
        <v>4</v>
      </c>
      <c r="AL8" s="28">
        <f>AK8/$A8</f>
        <v>4.4444444444444446E-2</v>
      </c>
      <c r="AM8" s="26">
        <v>7</v>
      </c>
      <c r="AN8" s="28">
        <f>AM8/$A8</f>
        <v>7.7777777777777779E-2</v>
      </c>
      <c r="AO8" s="26">
        <v>32</v>
      </c>
      <c r="AP8" s="28">
        <f>AO8/$A8</f>
        <v>0.35555555555555557</v>
      </c>
      <c r="AQ8" s="26">
        <v>15</v>
      </c>
      <c r="AR8" s="28">
        <f>AQ8/$A8</f>
        <v>0.16666666666666666</v>
      </c>
      <c r="AS8" s="26">
        <v>10</v>
      </c>
      <c r="AT8" s="28">
        <f>AS8/$A8</f>
        <v>0.1111111111111111</v>
      </c>
      <c r="AU8" s="26">
        <v>33</v>
      </c>
      <c r="AV8" s="28">
        <f>AU8/$A8</f>
        <v>0.36666666666666664</v>
      </c>
      <c r="AW8" s="26">
        <v>11</v>
      </c>
      <c r="AX8" s="28">
        <f>AW8/$A8</f>
        <v>0.12222222222222222</v>
      </c>
      <c r="AY8" s="26">
        <v>19</v>
      </c>
      <c r="AZ8" s="28">
        <f>AY8/$A8</f>
        <v>0.21111111111111111</v>
      </c>
      <c r="BA8" s="26">
        <v>29</v>
      </c>
      <c r="BB8" s="28">
        <f>BA8/$A8</f>
        <v>0.32222222222222224</v>
      </c>
      <c r="BC8" s="26">
        <v>4</v>
      </c>
      <c r="BD8" s="28">
        <f>BC8/$A8</f>
        <v>4.4444444444444446E-2</v>
      </c>
      <c r="BE8" s="26">
        <v>21</v>
      </c>
      <c r="BF8" s="28">
        <f>BE8/$A8</f>
        <v>0.23333333333333334</v>
      </c>
      <c r="BG8" s="26">
        <v>12</v>
      </c>
      <c r="BH8" s="28">
        <f>BG8/$A8</f>
        <v>0.13333333333333333</v>
      </c>
      <c r="BI8" s="26">
        <v>22</v>
      </c>
      <c r="BJ8" s="28">
        <f>BI8/$A8</f>
        <v>0.24444444444444444</v>
      </c>
      <c r="BK8" s="26">
        <v>15</v>
      </c>
      <c r="BL8" s="28">
        <f>BK8/$A8</f>
        <v>0.16666666666666666</v>
      </c>
      <c r="BM8" s="26">
        <v>11</v>
      </c>
      <c r="BN8" s="28">
        <f>BM8/$A8</f>
        <v>0.12222222222222222</v>
      </c>
      <c r="BO8" s="26">
        <v>19</v>
      </c>
      <c r="BP8" s="28">
        <f>BO8/$A8</f>
        <v>0.21111111111111111</v>
      </c>
      <c r="BQ8" s="26">
        <v>5</v>
      </c>
      <c r="BR8" s="28">
        <f>BQ8/$A8</f>
        <v>5.5555555555555552E-2</v>
      </c>
      <c r="BS8" s="26">
        <v>35</v>
      </c>
      <c r="BT8" s="28">
        <f>BS8/$A8</f>
        <v>0.3888888888888889</v>
      </c>
      <c r="BU8" s="26">
        <v>13</v>
      </c>
      <c r="BV8" s="28">
        <f>BU8/$A8</f>
        <v>0.14444444444444443</v>
      </c>
      <c r="BW8" s="26">
        <v>6</v>
      </c>
      <c r="BX8" s="28">
        <f>BW8/$A8</f>
        <v>6.6666666666666666E-2</v>
      </c>
      <c r="BY8" s="26">
        <v>38</v>
      </c>
      <c r="BZ8" s="28">
        <f>BY8/$A8</f>
        <v>0.42222222222222222</v>
      </c>
      <c r="CA8" s="26">
        <v>13</v>
      </c>
      <c r="CB8" s="28">
        <f>CA8/$A8</f>
        <v>0.14444444444444443</v>
      </c>
      <c r="CC8" s="26">
        <v>17</v>
      </c>
      <c r="CD8" s="28">
        <f>CC8/$A8</f>
        <v>0.18888888888888888</v>
      </c>
      <c r="CE8" s="26">
        <v>19</v>
      </c>
      <c r="CF8" s="28">
        <f>CE8/$A8</f>
        <v>0.21111111111111111</v>
      </c>
      <c r="CG8" s="26">
        <v>12</v>
      </c>
      <c r="CH8" s="28">
        <f>CG8/$A8</f>
        <v>0.13333333333333333</v>
      </c>
      <c r="CI8" s="26">
        <v>30</v>
      </c>
      <c r="CJ8" s="28">
        <f>CI8/$A8</f>
        <v>0.33333333333333331</v>
      </c>
      <c r="CK8" s="26">
        <v>15</v>
      </c>
      <c r="CL8" s="28">
        <f>CK8/$A8</f>
        <v>0.16666666666666666</v>
      </c>
      <c r="CM8" s="26">
        <v>13</v>
      </c>
      <c r="CN8" s="28">
        <f>CM8/$A8</f>
        <v>0.14444444444444443</v>
      </c>
      <c r="CO8" s="26">
        <v>18</v>
      </c>
      <c r="CP8" s="28">
        <f>CO8/$A8</f>
        <v>0.2</v>
      </c>
      <c r="CQ8" s="26">
        <v>2</v>
      </c>
      <c r="CR8" s="28">
        <f>CQ8/$A8</f>
        <v>2.2222222222222223E-2</v>
      </c>
      <c r="CS8" s="26">
        <v>9</v>
      </c>
      <c r="CT8" s="28">
        <f>CS8/$A8</f>
        <v>0.1</v>
      </c>
      <c r="CU8" s="26">
        <v>2</v>
      </c>
      <c r="CV8" s="28">
        <f>CU8/$A8</f>
        <v>2.2222222222222223E-2</v>
      </c>
      <c r="CW8" s="26">
        <v>30</v>
      </c>
      <c r="CX8" s="28">
        <f>CW8/$A8</f>
        <v>0.33333333333333331</v>
      </c>
    </row>
    <row r="9" spans="1:102" x14ac:dyDescent="0.25">
      <c r="A9" s="60"/>
      <c r="B9" s="15"/>
      <c r="C9" s="20"/>
      <c r="D9" s="28"/>
      <c r="E9" s="20"/>
      <c r="F9" s="28"/>
      <c r="G9" s="20"/>
      <c r="H9" s="28"/>
      <c r="I9" s="20"/>
      <c r="J9" s="28"/>
      <c r="K9" s="20"/>
      <c r="L9" s="28"/>
      <c r="M9" s="20"/>
      <c r="N9" s="28"/>
      <c r="O9" s="20"/>
      <c r="P9" s="28"/>
      <c r="Q9" s="20"/>
      <c r="R9" s="28"/>
      <c r="S9" s="20"/>
      <c r="T9" s="28"/>
      <c r="U9" s="20"/>
      <c r="V9" s="28"/>
      <c r="W9" s="20"/>
      <c r="X9" s="28"/>
      <c r="Y9" s="20"/>
      <c r="Z9" s="28"/>
      <c r="AA9" s="20"/>
      <c r="AB9" s="28"/>
      <c r="AC9" s="20"/>
      <c r="AD9" s="28"/>
      <c r="AE9" s="20"/>
      <c r="AF9" s="28"/>
      <c r="AG9" s="20"/>
      <c r="AH9" s="28"/>
      <c r="AI9" s="20"/>
      <c r="AJ9" s="28"/>
      <c r="AK9" s="20"/>
      <c r="AL9" s="28"/>
      <c r="AM9" s="20"/>
      <c r="AN9" s="28"/>
      <c r="AO9" s="20"/>
      <c r="AP9" s="28"/>
      <c r="AQ9" s="20"/>
      <c r="AR9" s="28"/>
      <c r="AS9" s="20"/>
      <c r="AT9" s="28"/>
      <c r="AU9" s="20"/>
      <c r="AV9" s="28"/>
      <c r="AW9" s="20"/>
      <c r="AX9" s="28"/>
      <c r="AY9" s="20"/>
      <c r="AZ9" s="28"/>
      <c r="BA9" s="20"/>
      <c r="BB9" s="28"/>
      <c r="BC9" s="20"/>
      <c r="BD9" s="28"/>
      <c r="BE9" s="20"/>
      <c r="BF9" s="28"/>
      <c r="BG9" s="20"/>
      <c r="BH9" s="28"/>
      <c r="BI9" s="20"/>
      <c r="BJ9" s="28"/>
      <c r="BK9" s="20"/>
      <c r="BL9" s="28"/>
      <c r="BM9" s="20"/>
      <c r="BN9" s="28"/>
      <c r="BO9" s="20"/>
      <c r="BP9" s="28"/>
      <c r="BQ9" s="20"/>
      <c r="BR9" s="28"/>
      <c r="BS9" s="20"/>
      <c r="BT9" s="28"/>
      <c r="BU9" s="20"/>
      <c r="BV9" s="28"/>
      <c r="BW9" s="20"/>
      <c r="BX9" s="28"/>
      <c r="BY9" s="20"/>
      <c r="BZ9" s="28"/>
      <c r="CA9" s="20"/>
      <c r="CB9" s="28"/>
      <c r="CC9" s="20"/>
      <c r="CD9" s="28"/>
      <c r="CE9" s="20"/>
      <c r="CF9" s="28"/>
      <c r="CG9" s="20"/>
      <c r="CH9" s="28"/>
      <c r="CI9" s="20"/>
      <c r="CJ9" s="28"/>
      <c r="CK9" s="20"/>
      <c r="CL9" s="28"/>
      <c r="CM9" s="20"/>
      <c r="CN9" s="28"/>
      <c r="CO9" s="20"/>
      <c r="CP9" s="28"/>
      <c r="CQ9" s="20"/>
      <c r="CR9" s="28"/>
      <c r="CS9" s="20"/>
      <c r="CT9" s="28"/>
      <c r="CU9" s="20"/>
      <c r="CV9" s="28"/>
      <c r="CW9" s="20"/>
      <c r="CX9" s="28"/>
    </row>
    <row r="10" spans="1:102" x14ac:dyDescent="0.25">
      <c r="A10" s="60"/>
      <c r="B10" s="16" t="s">
        <v>48</v>
      </c>
      <c r="C10" s="20"/>
      <c r="D10" s="28"/>
      <c r="E10" s="20"/>
      <c r="F10" s="28"/>
      <c r="G10" s="20"/>
      <c r="H10" s="28"/>
      <c r="I10" s="20"/>
      <c r="J10" s="28"/>
      <c r="K10" s="20"/>
      <c r="L10" s="28"/>
      <c r="M10" s="20"/>
      <c r="N10" s="28"/>
      <c r="O10" s="20"/>
      <c r="P10" s="28"/>
      <c r="Q10" s="20"/>
      <c r="R10" s="28"/>
      <c r="S10" s="20"/>
      <c r="T10" s="28"/>
      <c r="U10" s="20"/>
      <c r="V10" s="28"/>
      <c r="W10" s="20"/>
      <c r="X10" s="28"/>
      <c r="Y10" s="20"/>
      <c r="Z10" s="28"/>
      <c r="AA10" s="20"/>
      <c r="AB10" s="28"/>
      <c r="AC10" s="20"/>
      <c r="AD10" s="28"/>
      <c r="AE10" s="20"/>
      <c r="AF10" s="28"/>
      <c r="AG10" s="20"/>
      <c r="AH10" s="28"/>
      <c r="AI10" s="20"/>
      <c r="AJ10" s="28"/>
      <c r="AK10" s="20"/>
      <c r="AL10" s="28"/>
      <c r="AM10" s="20"/>
      <c r="AN10" s="28"/>
      <c r="AO10" s="20"/>
      <c r="AP10" s="28"/>
      <c r="AQ10" s="20"/>
      <c r="AR10" s="28"/>
      <c r="AS10" s="20"/>
      <c r="AT10" s="28"/>
      <c r="AU10" s="20"/>
      <c r="AV10" s="28"/>
      <c r="AW10" s="20"/>
      <c r="AX10" s="28"/>
      <c r="AY10" s="20"/>
      <c r="AZ10" s="28"/>
      <c r="BA10" s="20"/>
      <c r="BB10" s="28"/>
      <c r="BC10" s="20"/>
      <c r="BD10" s="28"/>
      <c r="BE10" s="20"/>
      <c r="BF10" s="28"/>
      <c r="BG10" s="20"/>
      <c r="BH10" s="28"/>
      <c r="BI10" s="20"/>
      <c r="BJ10" s="28"/>
      <c r="BK10" s="20"/>
      <c r="BL10" s="28"/>
      <c r="BM10" s="20"/>
      <c r="BN10" s="28"/>
      <c r="BO10" s="20"/>
      <c r="BP10" s="28"/>
      <c r="BQ10" s="20"/>
      <c r="BR10" s="28"/>
      <c r="BS10" s="20"/>
      <c r="BT10" s="28"/>
      <c r="BU10" s="20"/>
      <c r="BV10" s="28"/>
      <c r="BW10" s="20"/>
      <c r="BX10" s="28"/>
      <c r="BY10" s="20"/>
      <c r="BZ10" s="28"/>
      <c r="CA10" s="20"/>
      <c r="CB10" s="28"/>
      <c r="CC10" s="20"/>
      <c r="CD10" s="28"/>
      <c r="CE10" s="20"/>
      <c r="CF10" s="28"/>
      <c r="CG10" s="20"/>
      <c r="CH10" s="28"/>
      <c r="CI10" s="20"/>
      <c r="CJ10" s="28"/>
      <c r="CK10" s="20"/>
      <c r="CL10" s="28"/>
      <c r="CM10" s="20"/>
      <c r="CN10" s="28"/>
      <c r="CO10" s="20"/>
      <c r="CP10" s="28"/>
      <c r="CQ10" s="20"/>
      <c r="CR10" s="28"/>
      <c r="CS10" s="20"/>
      <c r="CT10" s="28"/>
      <c r="CU10" s="20"/>
      <c r="CV10" s="28"/>
      <c r="CW10" s="20"/>
      <c r="CX10" s="28"/>
    </row>
    <row r="11" spans="1:102" x14ac:dyDescent="0.25">
      <c r="A11" s="60"/>
      <c r="B11" s="15"/>
      <c r="C11" s="20"/>
      <c r="D11" s="28"/>
      <c r="E11" s="20"/>
      <c r="F11" s="28"/>
      <c r="G11" s="20"/>
      <c r="H11" s="28"/>
      <c r="I11" s="20"/>
      <c r="J11" s="28"/>
      <c r="K11" s="20"/>
      <c r="L11" s="28"/>
      <c r="M11" s="20"/>
      <c r="N11" s="28"/>
      <c r="O11" s="20"/>
      <c r="P11" s="28"/>
      <c r="Q11" s="20"/>
      <c r="R11" s="28"/>
      <c r="S11" s="20"/>
      <c r="T11" s="28"/>
      <c r="U11" s="20"/>
      <c r="V11" s="28"/>
      <c r="W11" s="20"/>
      <c r="X11" s="28"/>
      <c r="Y11" s="20"/>
      <c r="Z11" s="28"/>
      <c r="AA11" s="20"/>
      <c r="AB11" s="28"/>
      <c r="AC11" s="20"/>
      <c r="AD11" s="28"/>
      <c r="AE11" s="20"/>
      <c r="AF11" s="28"/>
      <c r="AG11" s="20"/>
      <c r="AH11" s="28"/>
      <c r="AI11" s="20"/>
      <c r="AJ11" s="28"/>
      <c r="AK11" s="20"/>
      <c r="AL11" s="28"/>
      <c r="AM11" s="20"/>
      <c r="AN11" s="28"/>
      <c r="AO11" s="20"/>
      <c r="AP11" s="28"/>
      <c r="AQ11" s="20"/>
      <c r="AR11" s="28"/>
      <c r="AS11" s="20"/>
      <c r="AT11" s="28"/>
      <c r="AU11" s="20"/>
      <c r="AV11" s="28"/>
      <c r="AW11" s="20"/>
      <c r="AX11" s="28"/>
      <c r="AY11" s="20"/>
      <c r="AZ11" s="28"/>
      <c r="BA11" s="20"/>
      <c r="BB11" s="28"/>
      <c r="BC11" s="20"/>
      <c r="BD11" s="28"/>
      <c r="BE11" s="20"/>
      <c r="BF11" s="28"/>
      <c r="BG11" s="20"/>
      <c r="BH11" s="28"/>
      <c r="BI11" s="20"/>
      <c r="BJ11" s="28"/>
      <c r="BK11" s="20"/>
      <c r="BL11" s="28"/>
      <c r="BM11" s="20"/>
      <c r="BN11" s="28"/>
      <c r="BO11" s="20"/>
      <c r="BP11" s="28"/>
      <c r="BQ11" s="20"/>
      <c r="BR11" s="28"/>
      <c r="BS11" s="20"/>
      <c r="BT11" s="28"/>
      <c r="BU11" s="20"/>
      <c r="BV11" s="28"/>
      <c r="BW11" s="20"/>
      <c r="BX11" s="28"/>
      <c r="BY11" s="20"/>
      <c r="BZ11" s="28"/>
      <c r="CA11" s="20"/>
      <c r="CB11" s="28"/>
      <c r="CC11" s="20"/>
      <c r="CD11" s="28"/>
      <c r="CE11" s="20"/>
      <c r="CF11" s="28"/>
      <c r="CG11" s="20"/>
      <c r="CH11" s="28"/>
      <c r="CI11" s="20"/>
      <c r="CJ11" s="28"/>
      <c r="CK11" s="20"/>
      <c r="CL11" s="28"/>
      <c r="CM11" s="20"/>
      <c r="CN11" s="28"/>
      <c r="CO11" s="20"/>
      <c r="CP11" s="28"/>
      <c r="CQ11" s="20"/>
      <c r="CR11" s="28"/>
      <c r="CS11" s="20"/>
      <c r="CT11" s="28"/>
      <c r="CU11" s="20"/>
      <c r="CV11" s="28"/>
      <c r="CW11" s="20"/>
      <c r="CX11" s="28"/>
    </row>
    <row r="12" spans="1:102" x14ac:dyDescent="0.25">
      <c r="A12" s="60">
        <v>26</v>
      </c>
      <c r="B12" s="17" t="s">
        <v>181</v>
      </c>
      <c r="C12" s="26">
        <v>0</v>
      </c>
      <c r="D12" s="28">
        <f t="shared" ref="D12:D33" si="0">C12/$A12</f>
        <v>0</v>
      </c>
      <c r="E12" s="26">
        <v>20</v>
      </c>
      <c r="F12" s="28">
        <f t="shared" ref="F12:F33" si="1">E12/$A12</f>
        <v>0.76923076923076927</v>
      </c>
      <c r="G12" s="26">
        <v>6</v>
      </c>
      <c r="H12" s="28">
        <f t="shared" ref="H12:H33" si="2">G12/$A12</f>
        <v>0.23076923076923078</v>
      </c>
      <c r="I12" s="26">
        <v>0</v>
      </c>
      <c r="J12" s="28">
        <f t="shared" ref="J12:J27" si="3">I12/$A12</f>
        <v>0</v>
      </c>
      <c r="K12" s="26">
        <v>0</v>
      </c>
      <c r="L12" s="28">
        <f t="shared" ref="L12" si="4">K12/$A12</f>
        <v>0</v>
      </c>
      <c r="M12" s="26">
        <v>7</v>
      </c>
      <c r="N12" s="28">
        <f t="shared" ref="N12:N33" si="5">M12/$A12</f>
        <v>0.26923076923076922</v>
      </c>
      <c r="O12" s="26">
        <v>12</v>
      </c>
      <c r="P12" s="28">
        <f t="shared" ref="P12:P33" si="6">O12/$A12</f>
        <v>0.46153846153846156</v>
      </c>
      <c r="Q12" s="26">
        <v>2</v>
      </c>
      <c r="R12" s="28">
        <f t="shared" ref="R12:R33" si="7">Q12/$A12</f>
        <v>7.6923076923076927E-2</v>
      </c>
      <c r="S12" s="26">
        <v>3</v>
      </c>
      <c r="T12" s="28">
        <f t="shared" ref="T12" si="8">S12/$A12</f>
        <v>0.11538461538461539</v>
      </c>
      <c r="U12" s="26">
        <v>2</v>
      </c>
      <c r="V12" s="28">
        <f t="shared" ref="V12:V15" si="9">U12/$A12</f>
        <v>7.6923076923076927E-2</v>
      </c>
      <c r="W12" s="26">
        <v>13</v>
      </c>
      <c r="X12" s="28">
        <f t="shared" ref="X12:X33" si="10">W12/$A12</f>
        <v>0.5</v>
      </c>
      <c r="Y12" s="26">
        <v>6</v>
      </c>
      <c r="Z12" s="28">
        <f t="shared" ref="Z12:Z33" si="11">Y12/$A12</f>
        <v>0.23076923076923078</v>
      </c>
      <c r="AA12" s="26">
        <v>4</v>
      </c>
      <c r="AB12" s="28">
        <f t="shared" ref="AB12:AB33" si="12">AA12/$A12</f>
        <v>0.15384615384615385</v>
      </c>
      <c r="AC12" s="26">
        <v>3</v>
      </c>
      <c r="AD12" s="28">
        <f t="shared" ref="AD12" si="13">AC12/$A12</f>
        <v>0.11538461538461539</v>
      </c>
      <c r="AE12" s="26">
        <v>0</v>
      </c>
      <c r="AF12" s="28">
        <f t="shared" ref="AF12:AF15" si="14">AE12/$A12</f>
        <v>0</v>
      </c>
      <c r="AG12" s="26">
        <v>17</v>
      </c>
      <c r="AH12" s="28">
        <f t="shared" ref="AH12:AH33" si="15">AG12/$A12</f>
        <v>0.65384615384615385</v>
      </c>
      <c r="AI12" s="26">
        <v>0</v>
      </c>
      <c r="AJ12" s="28">
        <f t="shared" ref="AJ12:AJ33" si="16">AI12/$A12</f>
        <v>0</v>
      </c>
      <c r="AK12" s="26">
        <v>2</v>
      </c>
      <c r="AL12" s="28">
        <f t="shared" ref="AL12:AL33" si="17">AK12/$A12</f>
        <v>7.6923076923076927E-2</v>
      </c>
      <c r="AM12" s="26">
        <v>3</v>
      </c>
      <c r="AN12" s="28">
        <f t="shared" ref="AN12" si="18">AM12/$A12</f>
        <v>0.11538461538461539</v>
      </c>
      <c r="AO12" s="26">
        <v>4</v>
      </c>
      <c r="AP12" s="28">
        <f t="shared" ref="AP12:AP15" si="19">AO12/$A12</f>
        <v>0.15384615384615385</v>
      </c>
      <c r="AQ12" s="26">
        <v>8</v>
      </c>
      <c r="AR12" s="28">
        <f t="shared" ref="AR12:AR33" si="20">AQ12/$A12</f>
        <v>0.30769230769230771</v>
      </c>
      <c r="AS12" s="26">
        <v>2</v>
      </c>
      <c r="AT12" s="28">
        <f t="shared" ref="AT12:AT33" si="21">AS12/$A12</f>
        <v>7.6923076923076927E-2</v>
      </c>
      <c r="AU12" s="26">
        <v>10</v>
      </c>
      <c r="AV12" s="28">
        <f t="shared" ref="AV12:AV33" si="22">AU12/$A12</f>
        <v>0.38461538461538464</v>
      </c>
      <c r="AW12" s="26">
        <v>2</v>
      </c>
      <c r="AX12" s="28">
        <f t="shared" ref="AX12" si="23">AW12/$A12</f>
        <v>7.6923076923076927E-2</v>
      </c>
      <c r="AY12" s="26">
        <v>3</v>
      </c>
      <c r="AZ12" s="28">
        <f t="shared" ref="AZ12:AZ15" si="24">AY12/$A12</f>
        <v>0.11538461538461539</v>
      </c>
      <c r="BA12" s="26">
        <v>15</v>
      </c>
      <c r="BB12" s="28">
        <f t="shared" ref="BB12:BB33" si="25">BA12/$A12</f>
        <v>0.57692307692307687</v>
      </c>
      <c r="BC12" s="26">
        <v>0</v>
      </c>
      <c r="BD12" s="28">
        <f t="shared" ref="BD12:BD33" si="26">BC12/$A12</f>
        <v>0</v>
      </c>
      <c r="BE12" s="26">
        <v>6</v>
      </c>
      <c r="BF12" s="28">
        <f t="shared" ref="BF12:BF33" si="27">BE12/$A12</f>
        <v>0.23076923076923078</v>
      </c>
      <c r="BG12" s="26">
        <v>2</v>
      </c>
      <c r="BH12" s="28">
        <f t="shared" ref="BH12" si="28">BG12/$A12</f>
        <v>7.6923076923076927E-2</v>
      </c>
      <c r="BI12" s="26">
        <v>3</v>
      </c>
      <c r="BJ12" s="28">
        <f t="shared" ref="BJ12:BJ15" si="29">BI12/$A12</f>
        <v>0.11538461538461539</v>
      </c>
      <c r="BK12" s="26">
        <v>8</v>
      </c>
      <c r="BL12" s="28">
        <f t="shared" ref="BL12:BL33" si="30">BK12/$A12</f>
        <v>0.30769230769230771</v>
      </c>
      <c r="BM12" s="26">
        <v>8</v>
      </c>
      <c r="BN12" s="28">
        <f t="shared" ref="BN12:BN33" si="31">BM12/$A12</f>
        <v>0.30769230769230771</v>
      </c>
      <c r="BO12" s="26">
        <v>8</v>
      </c>
      <c r="BP12" s="28">
        <f t="shared" ref="BP12:BP33" si="32">BO12/$A12</f>
        <v>0.30769230769230771</v>
      </c>
      <c r="BQ12" s="26">
        <v>0</v>
      </c>
      <c r="BR12" s="28">
        <f t="shared" ref="BR12" si="33">BQ12/$A12</f>
        <v>0</v>
      </c>
      <c r="BS12" s="26">
        <v>2</v>
      </c>
      <c r="BT12" s="28">
        <f t="shared" ref="BT12:BT15" si="34">BS12/$A12</f>
        <v>7.6923076923076927E-2</v>
      </c>
      <c r="BU12" s="26">
        <v>7</v>
      </c>
      <c r="BV12" s="28">
        <f t="shared" ref="BV12:BV33" si="35">BU12/$A12</f>
        <v>0.26923076923076922</v>
      </c>
      <c r="BW12" s="26">
        <v>1</v>
      </c>
      <c r="BX12" s="28">
        <f t="shared" ref="BX12:BX33" si="36">BW12/$A12</f>
        <v>3.8461538461538464E-2</v>
      </c>
      <c r="BY12" s="26">
        <v>14</v>
      </c>
      <c r="BZ12" s="28">
        <f t="shared" ref="BZ12:BZ33" si="37">BY12/$A12</f>
        <v>0.53846153846153844</v>
      </c>
      <c r="CA12" s="26">
        <v>1</v>
      </c>
      <c r="CB12" s="28">
        <f t="shared" ref="CB12" si="38">CA12/$A12</f>
        <v>3.8461538461538464E-2</v>
      </c>
      <c r="CC12" s="26">
        <v>2</v>
      </c>
      <c r="CD12" s="28">
        <f t="shared" ref="CD12:CD15" si="39">CC12/$A12</f>
        <v>7.6923076923076927E-2</v>
      </c>
      <c r="CE12" s="26">
        <v>11</v>
      </c>
      <c r="CF12" s="28">
        <f t="shared" ref="CF12:CF33" si="40">CE12/$A12</f>
        <v>0.42307692307692307</v>
      </c>
      <c r="CG12" s="26">
        <v>3</v>
      </c>
      <c r="CH12" s="28">
        <f t="shared" ref="CH12:CH33" si="41">CG12/$A12</f>
        <v>0.11538461538461539</v>
      </c>
      <c r="CI12" s="26">
        <v>8</v>
      </c>
      <c r="CJ12" s="28">
        <f t="shared" ref="CJ12:CJ33" si="42">CI12/$A12</f>
        <v>0.30769230769230771</v>
      </c>
      <c r="CK12" s="26">
        <v>2</v>
      </c>
      <c r="CL12" s="28">
        <f t="shared" ref="CL12" si="43">CK12/$A12</f>
        <v>7.6923076923076927E-2</v>
      </c>
      <c r="CM12" s="26">
        <v>2</v>
      </c>
      <c r="CN12" s="28">
        <f t="shared" ref="CN12:CN15" si="44">CM12/$A12</f>
        <v>7.6923076923076927E-2</v>
      </c>
      <c r="CO12" s="26">
        <v>7</v>
      </c>
      <c r="CP12" s="28">
        <f t="shared" ref="CP12:CP33" si="45">CO12/$A12</f>
        <v>0.26923076923076922</v>
      </c>
      <c r="CQ12" s="26">
        <v>0</v>
      </c>
      <c r="CR12" s="28">
        <f t="shared" ref="CR12:CR33" si="46">CQ12/$A12</f>
        <v>0</v>
      </c>
      <c r="CS12" s="26">
        <v>6</v>
      </c>
      <c r="CT12" s="28">
        <f t="shared" ref="CT12:CT33" si="47">CS12/$A12</f>
        <v>0.23076923076923078</v>
      </c>
      <c r="CU12" s="26">
        <v>0</v>
      </c>
      <c r="CV12" s="28">
        <f t="shared" ref="CV12" si="48">CU12/$A12</f>
        <v>0</v>
      </c>
      <c r="CW12" s="26">
        <v>4</v>
      </c>
      <c r="CX12" s="28">
        <f t="shared" ref="CX12:CX15" si="49">CW12/$A12</f>
        <v>0.15384615384615385</v>
      </c>
    </row>
    <row r="13" spans="1:102" x14ac:dyDescent="0.25">
      <c r="A13" s="60">
        <v>35</v>
      </c>
      <c r="B13" s="17" t="s">
        <v>266</v>
      </c>
      <c r="C13" s="26">
        <v>0</v>
      </c>
      <c r="D13" s="28">
        <f t="shared" si="0"/>
        <v>0</v>
      </c>
      <c r="E13" s="26">
        <v>27</v>
      </c>
      <c r="F13" s="28">
        <f t="shared" si="1"/>
        <v>0.77142857142857146</v>
      </c>
      <c r="G13" s="26">
        <v>8</v>
      </c>
      <c r="H13" s="28">
        <f t="shared" si="2"/>
        <v>0.22857142857142856</v>
      </c>
      <c r="I13" s="26">
        <v>0</v>
      </c>
      <c r="J13" s="28">
        <f t="shared" si="3"/>
        <v>0</v>
      </c>
      <c r="K13" s="26">
        <v>0</v>
      </c>
      <c r="L13" s="28">
        <f t="shared" ref="L13" si="50">K13/$A13</f>
        <v>0</v>
      </c>
      <c r="M13" s="26">
        <v>2</v>
      </c>
      <c r="N13" s="28">
        <f t="shared" si="5"/>
        <v>5.7142857142857141E-2</v>
      </c>
      <c r="O13" s="26">
        <v>13</v>
      </c>
      <c r="P13" s="28">
        <f t="shared" si="6"/>
        <v>0.37142857142857144</v>
      </c>
      <c r="Q13" s="26">
        <v>7</v>
      </c>
      <c r="R13" s="28">
        <f t="shared" si="7"/>
        <v>0.2</v>
      </c>
      <c r="S13" s="26">
        <v>2</v>
      </c>
      <c r="T13" s="28">
        <f t="shared" ref="T13" si="51">S13/$A13</f>
        <v>5.7142857142857141E-2</v>
      </c>
      <c r="U13" s="26">
        <v>10</v>
      </c>
      <c r="V13" s="28">
        <f t="shared" si="9"/>
        <v>0.2857142857142857</v>
      </c>
      <c r="W13" s="26">
        <v>13</v>
      </c>
      <c r="X13" s="28">
        <f t="shared" si="10"/>
        <v>0.37142857142857144</v>
      </c>
      <c r="Y13" s="26">
        <v>4</v>
      </c>
      <c r="Z13" s="28">
        <f t="shared" si="11"/>
        <v>0.11428571428571428</v>
      </c>
      <c r="AA13" s="26">
        <v>8</v>
      </c>
      <c r="AB13" s="28">
        <f t="shared" si="12"/>
        <v>0.22857142857142856</v>
      </c>
      <c r="AC13" s="26">
        <v>5</v>
      </c>
      <c r="AD13" s="28">
        <f t="shared" ref="AD13" si="52">AC13/$A13</f>
        <v>0.14285714285714285</v>
      </c>
      <c r="AE13" s="26">
        <v>4</v>
      </c>
      <c r="AF13" s="28">
        <f t="shared" si="14"/>
        <v>0.11428571428571428</v>
      </c>
      <c r="AG13" s="26">
        <v>14</v>
      </c>
      <c r="AH13" s="28">
        <f t="shared" si="15"/>
        <v>0.4</v>
      </c>
      <c r="AI13" s="26">
        <v>0</v>
      </c>
      <c r="AJ13" s="28">
        <f t="shared" si="16"/>
        <v>0</v>
      </c>
      <c r="AK13" s="26">
        <v>2</v>
      </c>
      <c r="AL13" s="28">
        <f t="shared" si="17"/>
        <v>5.7142857142857141E-2</v>
      </c>
      <c r="AM13" s="26">
        <v>2</v>
      </c>
      <c r="AN13" s="28">
        <f t="shared" ref="AN13" si="53">AM13/$A13</f>
        <v>5.7142857142857141E-2</v>
      </c>
      <c r="AO13" s="26">
        <v>15</v>
      </c>
      <c r="AP13" s="28">
        <f t="shared" si="19"/>
        <v>0.42857142857142855</v>
      </c>
      <c r="AQ13" s="26">
        <v>4</v>
      </c>
      <c r="AR13" s="28">
        <f t="shared" si="20"/>
        <v>0.11428571428571428</v>
      </c>
      <c r="AS13" s="26">
        <v>6</v>
      </c>
      <c r="AT13" s="28">
        <f t="shared" si="21"/>
        <v>0.17142857142857143</v>
      </c>
      <c r="AU13" s="26">
        <v>13</v>
      </c>
      <c r="AV13" s="28">
        <f t="shared" si="22"/>
        <v>0.37142857142857144</v>
      </c>
      <c r="AW13" s="26">
        <v>6</v>
      </c>
      <c r="AX13" s="28">
        <f t="shared" ref="AX13" si="54">AW13/$A13</f>
        <v>0.17142857142857143</v>
      </c>
      <c r="AY13" s="26">
        <v>6</v>
      </c>
      <c r="AZ13" s="28">
        <f t="shared" si="24"/>
        <v>0.17142857142857143</v>
      </c>
      <c r="BA13" s="26">
        <v>8</v>
      </c>
      <c r="BB13" s="28">
        <f t="shared" si="25"/>
        <v>0.22857142857142856</v>
      </c>
      <c r="BC13" s="26">
        <v>2</v>
      </c>
      <c r="BD13" s="28">
        <f t="shared" si="26"/>
        <v>5.7142857142857141E-2</v>
      </c>
      <c r="BE13" s="26">
        <v>7</v>
      </c>
      <c r="BF13" s="28">
        <f t="shared" si="27"/>
        <v>0.2</v>
      </c>
      <c r="BG13" s="26">
        <v>8</v>
      </c>
      <c r="BH13" s="28">
        <f t="shared" ref="BH13" si="55">BG13/$A13</f>
        <v>0.22857142857142856</v>
      </c>
      <c r="BI13" s="26">
        <v>9</v>
      </c>
      <c r="BJ13" s="28">
        <f t="shared" si="29"/>
        <v>0.25714285714285712</v>
      </c>
      <c r="BK13" s="26">
        <v>3</v>
      </c>
      <c r="BL13" s="28">
        <f t="shared" si="30"/>
        <v>8.5714285714285715E-2</v>
      </c>
      <c r="BM13" s="26">
        <v>3</v>
      </c>
      <c r="BN13" s="28">
        <f t="shared" si="31"/>
        <v>8.5714285714285715E-2</v>
      </c>
      <c r="BO13" s="26">
        <v>8</v>
      </c>
      <c r="BP13" s="28">
        <f t="shared" si="32"/>
        <v>0.22857142857142856</v>
      </c>
      <c r="BQ13" s="26">
        <v>4</v>
      </c>
      <c r="BR13" s="28">
        <f t="shared" ref="BR13" si="56">BQ13/$A13</f>
        <v>0.11428571428571428</v>
      </c>
      <c r="BS13" s="26">
        <v>14</v>
      </c>
      <c r="BT13" s="28">
        <f t="shared" si="34"/>
        <v>0.4</v>
      </c>
      <c r="BU13" s="26">
        <v>2</v>
      </c>
      <c r="BV13" s="28">
        <f t="shared" si="35"/>
        <v>5.7142857142857141E-2</v>
      </c>
      <c r="BW13" s="26">
        <v>3</v>
      </c>
      <c r="BX13" s="28">
        <f t="shared" si="36"/>
        <v>8.5714285714285715E-2</v>
      </c>
      <c r="BY13" s="26">
        <v>15</v>
      </c>
      <c r="BZ13" s="28">
        <f t="shared" si="37"/>
        <v>0.42857142857142855</v>
      </c>
      <c r="CA13" s="26">
        <v>8</v>
      </c>
      <c r="CB13" s="28">
        <f t="shared" ref="CB13" si="57">CA13/$A13</f>
        <v>0.22857142857142856</v>
      </c>
      <c r="CC13" s="26">
        <v>6</v>
      </c>
      <c r="CD13" s="28">
        <f t="shared" si="39"/>
        <v>0.17142857142857143</v>
      </c>
      <c r="CE13" s="26">
        <v>6</v>
      </c>
      <c r="CF13" s="28">
        <f t="shared" si="40"/>
        <v>0.17142857142857143</v>
      </c>
      <c r="CG13" s="26">
        <v>5</v>
      </c>
      <c r="CH13" s="28">
        <f t="shared" si="41"/>
        <v>0.14285714285714285</v>
      </c>
      <c r="CI13" s="26">
        <v>13</v>
      </c>
      <c r="CJ13" s="28">
        <f t="shared" si="42"/>
        <v>0.37142857142857144</v>
      </c>
      <c r="CK13" s="26">
        <v>6</v>
      </c>
      <c r="CL13" s="28">
        <f t="shared" ref="CL13" si="58">CK13/$A13</f>
        <v>0.17142857142857143</v>
      </c>
      <c r="CM13" s="26">
        <v>5</v>
      </c>
      <c r="CN13" s="28">
        <f t="shared" si="44"/>
        <v>0.14285714285714285</v>
      </c>
      <c r="CO13" s="26">
        <v>6</v>
      </c>
      <c r="CP13" s="28">
        <f t="shared" si="45"/>
        <v>0.17142857142857143</v>
      </c>
      <c r="CQ13" s="26">
        <v>1</v>
      </c>
      <c r="CR13" s="28">
        <f t="shared" si="46"/>
        <v>2.8571428571428571E-2</v>
      </c>
      <c r="CS13" s="26">
        <v>3</v>
      </c>
      <c r="CT13" s="28">
        <f t="shared" si="47"/>
        <v>8.5714285714285715E-2</v>
      </c>
      <c r="CU13" s="26">
        <v>2</v>
      </c>
      <c r="CV13" s="28">
        <f t="shared" ref="CV13" si="59">CU13/$A13</f>
        <v>5.7142857142857141E-2</v>
      </c>
      <c r="CW13" s="26">
        <v>12</v>
      </c>
      <c r="CX13" s="28">
        <f t="shared" si="49"/>
        <v>0.34285714285714286</v>
      </c>
    </row>
    <row r="14" spans="1:102" x14ac:dyDescent="0.25">
      <c r="A14" s="60">
        <v>23</v>
      </c>
      <c r="B14" s="17" t="s">
        <v>267</v>
      </c>
      <c r="C14" s="26">
        <v>0</v>
      </c>
      <c r="D14" s="28">
        <f t="shared" si="0"/>
        <v>0</v>
      </c>
      <c r="E14" s="26">
        <v>20</v>
      </c>
      <c r="F14" s="28">
        <f t="shared" si="1"/>
        <v>0.86956521739130432</v>
      </c>
      <c r="G14" s="26">
        <v>3</v>
      </c>
      <c r="H14" s="28">
        <f t="shared" si="2"/>
        <v>0.13043478260869565</v>
      </c>
      <c r="I14" s="26">
        <v>0</v>
      </c>
      <c r="J14" s="28">
        <f t="shared" si="3"/>
        <v>0</v>
      </c>
      <c r="K14" s="26">
        <v>0</v>
      </c>
      <c r="L14" s="28">
        <f t="shared" ref="L14" si="60">K14/$A14</f>
        <v>0</v>
      </c>
      <c r="M14" s="26">
        <v>4</v>
      </c>
      <c r="N14" s="28">
        <f t="shared" si="5"/>
        <v>0.17391304347826086</v>
      </c>
      <c r="O14" s="26">
        <v>6</v>
      </c>
      <c r="P14" s="28">
        <f t="shared" si="6"/>
        <v>0.2608695652173913</v>
      </c>
      <c r="Q14" s="26">
        <v>7</v>
      </c>
      <c r="R14" s="28">
        <f t="shared" si="7"/>
        <v>0.30434782608695654</v>
      </c>
      <c r="S14" s="26">
        <v>4</v>
      </c>
      <c r="T14" s="28">
        <f t="shared" ref="T14" si="61">S14/$A14</f>
        <v>0.17391304347826086</v>
      </c>
      <c r="U14" s="26">
        <v>2</v>
      </c>
      <c r="V14" s="28">
        <f t="shared" si="9"/>
        <v>8.6956521739130432E-2</v>
      </c>
      <c r="W14" s="26">
        <v>8</v>
      </c>
      <c r="X14" s="28">
        <f t="shared" si="10"/>
        <v>0.34782608695652173</v>
      </c>
      <c r="Y14" s="26">
        <v>2</v>
      </c>
      <c r="Z14" s="28">
        <f t="shared" si="11"/>
        <v>8.6956521739130432E-2</v>
      </c>
      <c r="AA14" s="26">
        <v>3</v>
      </c>
      <c r="AB14" s="28">
        <f t="shared" si="12"/>
        <v>0.13043478260869565</v>
      </c>
      <c r="AC14" s="26">
        <v>6</v>
      </c>
      <c r="AD14" s="28">
        <f t="shared" ref="AD14" si="62">AC14/$A14</f>
        <v>0.2608695652173913</v>
      </c>
      <c r="AE14" s="26">
        <v>4</v>
      </c>
      <c r="AF14" s="28">
        <f t="shared" si="14"/>
        <v>0.17391304347826086</v>
      </c>
      <c r="AG14" s="26">
        <v>11</v>
      </c>
      <c r="AH14" s="28">
        <f t="shared" si="15"/>
        <v>0.47826086956521741</v>
      </c>
      <c r="AI14" s="26">
        <v>0</v>
      </c>
      <c r="AJ14" s="28">
        <f t="shared" si="16"/>
        <v>0</v>
      </c>
      <c r="AK14" s="26">
        <v>0</v>
      </c>
      <c r="AL14" s="28">
        <f t="shared" si="17"/>
        <v>0</v>
      </c>
      <c r="AM14" s="26">
        <v>1</v>
      </c>
      <c r="AN14" s="28">
        <f t="shared" ref="AN14" si="63">AM14/$A14</f>
        <v>4.3478260869565216E-2</v>
      </c>
      <c r="AO14" s="26">
        <v>11</v>
      </c>
      <c r="AP14" s="28">
        <f t="shared" si="19"/>
        <v>0.47826086956521741</v>
      </c>
      <c r="AQ14" s="26">
        <v>3</v>
      </c>
      <c r="AR14" s="28">
        <f t="shared" si="20"/>
        <v>0.13043478260869565</v>
      </c>
      <c r="AS14" s="26">
        <v>2</v>
      </c>
      <c r="AT14" s="28">
        <f t="shared" si="21"/>
        <v>8.6956521739130432E-2</v>
      </c>
      <c r="AU14" s="26">
        <v>8</v>
      </c>
      <c r="AV14" s="28">
        <f t="shared" si="22"/>
        <v>0.34782608695652173</v>
      </c>
      <c r="AW14" s="26">
        <v>2</v>
      </c>
      <c r="AX14" s="28">
        <f t="shared" ref="AX14" si="64">AW14/$A14</f>
        <v>8.6956521739130432E-2</v>
      </c>
      <c r="AY14" s="26">
        <v>8</v>
      </c>
      <c r="AZ14" s="28">
        <f t="shared" si="24"/>
        <v>0.34782608695652173</v>
      </c>
      <c r="BA14" s="26">
        <v>5</v>
      </c>
      <c r="BB14" s="28">
        <f t="shared" si="25"/>
        <v>0.21739130434782608</v>
      </c>
      <c r="BC14" s="26">
        <v>2</v>
      </c>
      <c r="BD14" s="28">
        <f t="shared" si="26"/>
        <v>8.6956521739130432E-2</v>
      </c>
      <c r="BE14" s="26">
        <v>7</v>
      </c>
      <c r="BF14" s="28">
        <f t="shared" si="27"/>
        <v>0.30434782608695654</v>
      </c>
      <c r="BG14" s="26">
        <v>1</v>
      </c>
      <c r="BH14" s="28">
        <f t="shared" ref="BH14" si="65">BG14/$A14</f>
        <v>4.3478260869565216E-2</v>
      </c>
      <c r="BI14" s="26">
        <v>8</v>
      </c>
      <c r="BJ14" s="28">
        <f t="shared" si="29"/>
        <v>0.34782608695652173</v>
      </c>
      <c r="BK14" s="26">
        <v>3</v>
      </c>
      <c r="BL14" s="28">
        <f t="shared" si="30"/>
        <v>0.13043478260869565</v>
      </c>
      <c r="BM14" s="26">
        <v>0</v>
      </c>
      <c r="BN14" s="28">
        <f t="shared" si="31"/>
        <v>0</v>
      </c>
      <c r="BO14" s="26">
        <v>2</v>
      </c>
      <c r="BP14" s="28">
        <f t="shared" si="32"/>
        <v>8.6956521739130432E-2</v>
      </c>
      <c r="BQ14" s="26">
        <v>1</v>
      </c>
      <c r="BR14" s="28">
        <f t="shared" ref="BR14" si="66">BQ14/$A14</f>
        <v>4.3478260869565216E-2</v>
      </c>
      <c r="BS14" s="26">
        <v>16</v>
      </c>
      <c r="BT14" s="28">
        <f t="shared" si="34"/>
        <v>0.69565217391304346</v>
      </c>
      <c r="BU14" s="26">
        <v>3</v>
      </c>
      <c r="BV14" s="28">
        <f t="shared" si="35"/>
        <v>0.13043478260869565</v>
      </c>
      <c r="BW14" s="26">
        <v>2</v>
      </c>
      <c r="BX14" s="28">
        <f t="shared" si="36"/>
        <v>8.6956521739130432E-2</v>
      </c>
      <c r="BY14" s="26">
        <v>8</v>
      </c>
      <c r="BZ14" s="28">
        <f t="shared" si="37"/>
        <v>0.34782608695652173</v>
      </c>
      <c r="CA14" s="26">
        <v>3</v>
      </c>
      <c r="CB14" s="28">
        <f t="shared" ref="CB14" si="67">CA14/$A14</f>
        <v>0.13043478260869565</v>
      </c>
      <c r="CC14" s="26">
        <v>7</v>
      </c>
      <c r="CD14" s="28">
        <f t="shared" si="39"/>
        <v>0.30434782608695654</v>
      </c>
      <c r="CE14" s="26">
        <v>2</v>
      </c>
      <c r="CF14" s="28">
        <f t="shared" si="40"/>
        <v>8.6956521739130432E-2</v>
      </c>
      <c r="CG14" s="26">
        <v>3</v>
      </c>
      <c r="CH14" s="28">
        <f t="shared" si="41"/>
        <v>0.13043478260869565</v>
      </c>
      <c r="CI14" s="26">
        <v>8</v>
      </c>
      <c r="CJ14" s="28">
        <f t="shared" si="42"/>
        <v>0.34782608695652173</v>
      </c>
      <c r="CK14" s="26">
        <v>5</v>
      </c>
      <c r="CL14" s="28">
        <f t="shared" ref="CL14" si="68">CK14/$A14</f>
        <v>0.21739130434782608</v>
      </c>
      <c r="CM14" s="26">
        <v>5</v>
      </c>
      <c r="CN14" s="28">
        <f t="shared" si="44"/>
        <v>0.21739130434782608</v>
      </c>
      <c r="CO14" s="26">
        <v>3</v>
      </c>
      <c r="CP14" s="28">
        <f t="shared" si="45"/>
        <v>0.13043478260869565</v>
      </c>
      <c r="CQ14" s="26">
        <v>1</v>
      </c>
      <c r="CR14" s="28">
        <f t="shared" si="46"/>
        <v>4.3478260869565216E-2</v>
      </c>
      <c r="CS14" s="26">
        <v>0</v>
      </c>
      <c r="CT14" s="28">
        <f t="shared" si="47"/>
        <v>0</v>
      </c>
      <c r="CU14" s="26">
        <v>0</v>
      </c>
      <c r="CV14" s="28">
        <f t="shared" ref="CV14" si="69">CU14/$A14</f>
        <v>0</v>
      </c>
      <c r="CW14" s="26">
        <v>11</v>
      </c>
      <c r="CX14" s="28">
        <f t="shared" si="49"/>
        <v>0.47826086956521741</v>
      </c>
    </row>
    <row r="15" spans="1:102" x14ac:dyDescent="0.25">
      <c r="A15" s="60">
        <v>6</v>
      </c>
      <c r="B15" s="17" t="s">
        <v>178</v>
      </c>
      <c r="C15" s="26">
        <v>0</v>
      </c>
      <c r="D15" s="28">
        <f t="shared" si="0"/>
        <v>0</v>
      </c>
      <c r="E15" s="26">
        <v>4</v>
      </c>
      <c r="F15" s="28">
        <f t="shared" si="1"/>
        <v>0.66666666666666663</v>
      </c>
      <c r="G15" s="26">
        <v>1</v>
      </c>
      <c r="H15" s="28">
        <f t="shared" si="2"/>
        <v>0.16666666666666666</v>
      </c>
      <c r="I15" s="26">
        <v>0</v>
      </c>
      <c r="J15" s="28">
        <f t="shared" si="3"/>
        <v>0</v>
      </c>
      <c r="K15" s="26">
        <v>0</v>
      </c>
      <c r="L15" s="28">
        <f t="shared" ref="L15" si="70">K15/$A15</f>
        <v>0</v>
      </c>
      <c r="M15" s="26">
        <v>1</v>
      </c>
      <c r="N15" s="28">
        <f t="shared" si="5"/>
        <v>0.16666666666666666</v>
      </c>
      <c r="O15" s="26">
        <v>2</v>
      </c>
      <c r="P15" s="28">
        <f t="shared" si="6"/>
        <v>0.33333333333333331</v>
      </c>
      <c r="Q15" s="26">
        <v>1</v>
      </c>
      <c r="R15" s="28">
        <f t="shared" si="7"/>
        <v>0.16666666666666666</v>
      </c>
      <c r="S15" s="26">
        <v>0</v>
      </c>
      <c r="T15" s="28">
        <f t="shared" ref="T15" si="71">S15/$A15</f>
        <v>0</v>
      </c>
      <c r="U15" s="26">
        <v>1</v>
      </c>
      <c r="V15" s="28">
        <f t="shared" si="9"/>
        <v>0.16666666666666666</v>
      </c>
      <c r="W15" s="26">
        <v>1</v>
      </c>
      <c r="X15" s="28">
        <f t="shared" si="10"/>
        <v>0.16666666666666666</v>
      </c>
      <c r="Y15" s="26">
        <v>0</v>
      </c>
      <c r="Z15" s="28">
        <f t="shared" si="11"/>
        <v>0</v>
      </c>
      <c r="AA15" s="26">
        <v>1</v>
      </c>
      <c r="AB15" s="28">
        <f t="shared" si="12"/>
        <v>0.16666666666666666</v>
      </c>
      <c r="AC15" s="26">
        <v>1</v>
      </c>
      <c r="AD15" s="28">
        <f t="shared" ref="AD15" si="72">AC15/$A15</f>
        <v>0.16666666666666666</v>
      </c>
      <c r="AE15" s="26">
        <v>2</v>
      </c>
      <c r="AF15" s="28">
        <f t="shared" si="14"/>
        <v>0.33333333333333331</v>
      </c>
      <c r="AG15" s="26">
        <v>2</v>
      </c>
      <c r="AH15" s="28">
        <f t="shared" si="15"/>
        <v>0.33333333333333331</v>
      </c>
      <c r="AI15" s="26">
        <v>0</v>
      </c>
      <c r="AJ15" s="28">
        <f t="shared" si="16"/>
        <v>0</v>
      </c>
      <c r="AK15" s="26">
        <v>0</v>
      </c>
      <c r="AL15" s="28">
        <f t="shared" si="17"/>
        <v>0</v>
      </c>
      <c r="AM15" s="26">
        <v>1</v>
      </c>
      <c r="AN15" s="28">
        <f t="shared" ref="AN15" si="73">AM15/$A15</f>
        <v>0.16666666666666666</v>
      </c>
      <c r="AO15" s="26">
        <v>2</v>
      </c>
      <c r="AP15" s="28">
        <f t="shared" si="19"/>
        <v>0.33333333333333331</v>
      </c>
      <c r="AQ15" s="26">
        <v>0</v>
      </c>
      <c r="AR15" s="28">
        <f t="shared" si="20"/>
        <v>0</v>
      </c>
      <c r="AS15" s="26">
        <v>0</v>
      </c>
      <c r="AT15" s="28">
        <f t="shared" si="21"/>
        <v>0</v>
      </c>
      <c r="AU15" s="26">
        <v>2</v>
      </c>
      <c r="AV15" s="28">
        <f t="shared" si="22"/>
        <v>0.33333333333333331</v>
      </c>
      <c r="AW15" s="26">
        <v>1</v>
      </c>
      <c r="AX15" s="28">
        <f t="shared" ref="AX15" si="74">AW15/$A15</f>
        <v>0.16666666666666666</v>
      </c>
      <c r="AY15" s="26">
        <v>2</v>
      </c>
      <c r="AZ15" s="28">
        <f t="shared" si="24"/>
        <v>0.33333333333333331</v>
      </c>
      <c r="BA15" s="26">
        <v>1</v>
      </c>
      <c r="BB15" s="28">
        <f t="shared" si="25"/>
        <v>0.16666666666666666</v>
      </c>
      <c r="BC15" s="26">
        <v>0</v>
      </c>
      <c r="BD15" s="28">
        <f t="shared" si="26"/>
        <v>0</v>
      </c>
      <c r="BE15" s="26">
        <v>1</v>
      </c>
      <c r="BF15" s="28">
        <f t="shared" si="27"/>
        <v>0.16666666666666666</v>
      </c>
      <c r="BG15" s="26">
        <v>1</v>
      </c>
      <c r="BH15" s="28">
        <f t="shared" ref="BH15" si="75">BG15/$A15</f>
        <v>0.16666666666666666</v>
      </c>
      <c r="BI15" s="26">
        <v>2</v>
      </c>
      <c r="BJ15" s="28">
        <f t="shared" si="29"/>
        <v>0.33333333333333331</v>
      </c>
      <c r="BK15" s="26">
        <v>1</v>
      </c>
      <c r="BL15" s="28">
        <f t="shared" si="30"/>
        <v>0.16666666666666666</v>
      </c>
      <c r="BM15" s="26">
        <v>0</v>
      </c>
      <c r="BN15" s="28">
        <f t="shared" si="31"/>
        <v>0</v>
      </c>
      <c r="BO15" s="26">
        <v>1</v>
      </c>
      <c r="BP15" s="28">
        <f t="shared" si="32"/>
        <v>0.16666666666666666</v>
      </c>
      <c r="BQ15" s="26">
        <v>0</v>
      </c>
      <c r="BR15" s="28">
        <f t="shared" ref="BR15" si="76">BQ15/$A15</f>
        <v>0</v>
      </c>
      <c r="BS15" s="26">
        <v>3</v>
      </c>
      <c r="BT15" s="28">
        <f t="shared" si="34"/>
        <v>0.5</v>
      </c>
      <c r="BU15" s="26">
        <v>1</v>
      </c>
      <c r="BV15" s="28">
        <f t="shared" si="35"/>
        <v>0.16666666666666666</v>
      </c>
      <c r="BW15" s="26">
        <v>0</v>
      </c>
      <c r="BX15" s="28">
        <f t="shared" si="36"/>
        <v>0</v>
      </c>
      <c r="BY15" s="26">
        <v>1</v>
      </c>
      <c r="BZ15" s="28">
        <f t="shared" si="37"/>
        <v>0.16666666666666666</v>
      </c>
      <c r="CA15" s="26">
        <v>1</v>
      </c>
      <c r="CB15" s="28">
        <f t="shared" ref="CB15" si="77">CA15/$A15</f>
        <v>0.16666666666666666</v>
      </c>
      <c r="CC15" s="26">
        <v>2</v>
      </c>
      <c r="CD15" s="28">
        <f t="shared" si="39"/>
        <v>0.33333333333333331</v>
      </c>
      <c r="CE15" s="26">
        <v>0</v>
      </c>
      <c r="CF15" s="28">
        <f t="shared" si="40"/>
        <v>0</v>
      </c>
      <c r="CG15" s="26">
        <v>1</v>
      </c>
      <c r="CH15" s="28">
        <f t="shared" si="41"/>
        <v>0.16666666666666666</v>
      </c>
      <c r="CI15" s="26">
        <v>1</v>
      </c>
      <c r="CJ15" s="28">
        <f t="shared" si="42"/>
        <v>0.16666666666666666</v>
      </c>
      <c r="CK15" s="26">
        <v>2</v>
      </c>
      <c r="CL15" s="28">
        <f t="shared" ref="CL15" si="78">CK15/$A15</f>
        <v>0.33333333333333331</v>
      </c>
      <c r="CM15" s="26">
        <v>1</v>
      </c>
      <c r="CN15" s="28">
        <f t="shared" si="44"/>
        <v>0.16666666666666666</v>
      </c>
      <c r="CO15" s="26">
        <v>2</v>
      </c>
      <c r="CP15" s="28">
        <f t="shared" si="45"/>
        <v>0.33333333333333331</v>
      </c>
      <c r="CQ15" s="26">
        <v>0</v>
      </c>
      <c r="CR15" s="28">
        <f t="shared" si="46"/>
        <v>0</v>
      </c>
      <c r="CS15" s="26">
        <v>0</v>
      </c>
      <c r="CT15" s="28">
        <f t="shared" si="47"/>
        <v>0</v>
      </c>
      <c r="CU15" s="26">
        <v>0</v>
      </c>
      <c r="CV15" s="28">
        <f t="shared" ref="CV15" si="79">CU15/$A15</f>
        <v>0</v>
      </c>
      <c r="CW15" s="26">
        <v>3</v>
      </c>
      <c r="CX15" s="28">
        <f t="shared" si="49"/>
        <v>0.5</v>
      </c>
    </row>
    <row r="16" spans="1:102" x14ac:dyDescent="0.25">
      <c r="A16" s="60"/>
      <c r="B16" s="15"/>
      <c r="C16" s="20"/>
      <c r="D16" s="28"/>
      <c r="E16" s="20"/>
      <c r="F16" s="28"/>
      <c r="G16" s="20"/>
      <c r="H16" s="28"/>
      <c r="I16" s="20"/>
      <c r="J16" s="28"/>
      <c r="K16" s="20"/>
      <c r="L16" s="28"/>
      <c r="M16" s="20"/>
      <c r="N16" s="28"/>
      <c r="O16" s="20"/>
      <c r="P16" s="28"/>
      <c r="Q16" s="20"/>
      <c r="R16" s="28"/>
      <c r="S16" s="20"/>
      <c r="T16" s="28"/>
      <c r="U16" s="20"/>
      <c r="V16" s="28"/>
      <c r="W16" s="20"/>
      <c r="X16" s="28"/>
      <c r="Y16" s="20"/>
      <c r="Z16" s="75">
        <f>AVERAGE(Z13:Z15)</f>
        <v>6.70807453416149E-2</v>
      </c>
      <c r="AA16" s="77"/>
      <c r="AB16" s="75">
        <f>AVERAGE(AB13:AB15)</f>
        <v>0.17522429261559694</v>
      </c>
      <c r="AC16" s="77"/>
      <c r="AD16" s="75"/>
      <c r="AE16" s="77"/>
      <c r="AF16" s="75"/>
      <c r="AG16" s="77"/>
      <c r="AH16" s="75"/>
      <c r="AI16" s="77"/>
      <c r="AJ16" s="75">
        <f>AVERAGE(AJ13:AJ15)</f>
        <v>0</v>
      </c>
      <c r="AK16" s="77"/>
      <c r="AL16" s="75">
        <f>AVERAGE(AL13:AL15)</f>
        <v>1.9047619047619046E-2</v>
      </c>
      <c r="AM16" s="77"/>
      <c r="AN16" s="75"/>
      <c r="AO16" s="77"/>
      <c r="AP16" s="75"/>
      <c r="AQ16" s="77"/>
      <c r="AR16" s="75"/>
      <c r="AS16" s="77"/>
      <c r="AT16" s="28"/>
      <c r="AU16" s="20"/>
      <c r="AV16" s="28"/>
      <c r="AW16" s="20"/>
      <c r="AX16" s="28"/>
      <c r="AY16" s="20"/>
      <c r="AZ16" s="28"/>
      <c r="BA16" s="20"/>
      <c r="BB16" s="28"/>
      <c r="BC16" s="20"/>
      <c r="BD16" s="28"/>
      <c r="BE16" s="20"/>
      <c r="BF16" s="28"/>
      <c r="BG16" s="20"/>
      <c r="BH16" s="28"/>
      <c r="BI16" s="20"/>
      <c r="BJ16" s="28"/>
      <c r="BK16" s="20"/>
      <c r="BL16" s="28"/>
      <c r="BM16" s="20"/>
      <c r="BN16" s="28"/>
      <c r="BO16" s="20"/>
      <c r="BP16" s="28"/>
      <c r="BQ16" s="20"/>
      <c r="BR16" s="28"/>
      <c r="BS16" s="20"/>
      <c r="BT16" s="28"/>
      <c r="BU16" s="20"/>
      <c r="BV16" s="28"/>
      <c r="BW16" s="20"/>
      <c r="BX16" s="28"/>
      <c r="BY16" s="20"/>
      <c r="BZ16" s="28"/>
      <c r="CA16" s="20"/>
      <c r="CB16" s="28"/>
      <c r="CC16" s="20"/>
      <c r="CD16" s="28"/>
      <c r="CE16" s="20"/>
      <c r="CF16" s="28"/>
      <c r="CG16" s="20"/>
      <c r="CH16" s="28"/>
      <c r="CI16" s="20"/>
      <c r="CJ16" s="28"/>
      <c r="CK16" s="20"/>
      <c r="CL16" s="28"/>
      <c r="CM16" s="20"/>
      <c r="CN16" s="28"/>
      <c r="CO16" s="20"/>
      <c r="CP16" s="28"/>
      <c r="CQ16" s="20"/>
      <c r="CR16" s="28"/>
      <c r="CS16" s="20"/>
      <c r="CT16" s="28"/>
      <c r="CU16" s="20"/>
      <c r="CV16" s="28"/>
      <c r="CW16" s="20"/>
      <c r="CX16" s="28"/>
    </row>
    <row r="17" spans="1:102" x14ac:dyDescent="0.25">
      <c r="A17" s="60"/>
      <c r="B17" s="16" t="s">
        <v>49</v>
      </c>
      <c r="C17" s="20"/>
      <c r="D17" s="28"/>
      <c r="E17" s="20"/>
      <c r="F17" s="28"/>
      <c r="G17" s="20"/>
      <c r="H17" s="28"/>
      <c r="I17" s="20"/>
      <c r="J17" s="28"/>
      <c r="K17" s="20"/>
      <c r="L17" s="28"/>
      <c r="M17" s="20"/>
      <c r="N17" s="28"/>
      <c r="O17" s="20"/>
      <c r="P17" s="28"/>
      <c r="Q17" s="20"/>
      <c r="R17" s="28"/>
      <c r="S17" s="20"/>
      <c r="T17" s="28"/>
      <c r="U17" s="20"/>
      <c r="V17" s="28"/>
      <c r="W17" s="20"/>
      <c r="X17" s="28"/>
      <c r="Y17" s="20"/>
      <c r="Z17" s="75"/>
      <c r="AA17" s="77"/>
      <c r="AB17" s="75"/>
      <c r="AC17" s="77"/>
      <c r="AD17" s="75"/>
      <c r="AE17" s="77"/>
      <c r="AF17" s="75"/>
      <c r="AG17" s="77"/>
      <c r="AH17" s="75"/>
      <c r="AI17" s="77"/>
      <c r="AJ17" s="75"/>
      <c r="AK17" s="77"/>
      <c r="AL17" s="75"/>
      <c r="AM17" s="77"/>
      <c r="AN17" s="75"/>
      <c r="AO17" s="77"/>
      <c r="AP17" s="75"/>
      <c r="AQ17" s="77"/>
      <c r="AR17" s="75"/>
      <c r="AS17" s="77"/>
      <c r="AT17" s="28"/>
      <c r="AU17" s="20"/>
      <c r="AV17" s="28"/>
      <c r="AW17" s="20"/>
      <c r="AX17" s="28"/>
      <c r="AY17" s="20"/>
      <c r="AZ17" s="28"/>
      <c r="BA17" s="20"/>
      <c r="BB17" s="28"/>
      <c r="BC17" s="20"/>
      <c r="BD17" s="28"/>
      <c r="BE17" s="20"/>
      <c r="BF17" s="28"/>
      <c r="BG17" s="20"/>
      <c r="BH17" s="28"/>
      <c r="BI17" s="20"/>
      <c r="BJ17" s="28"/>
      <c r="BK17" s="20"/>
      <c r="BL17" s="28"/>
      <c r="BM17" s="20"/>
      <c r="BN17" s="28"/>
      <c r="BO17" s="20"/>
      <c r="BP17" s="28"/>
      <c r="BQ17" s="20"/>
      <c r="BR17" s="28"/>
      <c r="BS17" s="20"/>
      <c r="BT17" s="28"/>
      <c r="BU17" s="20"/>
      <c r="BV17" s="28"/>
      <c r="BW17" s="20"/>
      <c r="BX17" s="28"/>
      <c r="BY17" s="20"/>
      <c r="BZ17" s="28"/>
      <c r="CA17" s="20"/>
      <c r="CB17" s="28"/>
      <c r="CC17" s="20"/>
      <c r="CD17" s="28"/>
      <c r="CE17" s="20"/>
      <c r="CF17" s="28"/>
      <c r="CG17" s="20"/>
      <c r="CH17" s="28"/>
      <c r="CI17" s="20"/>
      <c r="CJ17" s="28"/>
      <c r="CK17" s="20"/>
      <c r="CL17" s="28"/>
      <c r="CM17" s="20"/>
      <c r="CN17" s="28"/>
      <c r="CO17" s="20"/>
      <c r="CP17" s="28"/>
      <c r="CQ17" s="20"/>
      <c r="CR17" s="28"/>
      <c r="CS17" s="20"/>
      <c r="CT17" s="28"/>
      <c r="CU17" s="20"/>
      <c r="CV17" s="28"/>
      <c r="CW17" s="20"/>
      <c r="CX17" s="28"/>
    </row>
    <row r="18" spans="1:102" x14ac:dyDescent="0.25">
      <c r="A18" s="60"/>
      <c r="B18" s="15"/>
      <c r="C18" s="20"/>
      <c r="D18" s="28"/>
      <c r="E18" s="20"/>
      <c r="F18" s="28"/>
      <c r="G18" s="20"/>
      <c r="H18" s="28"/>
      <c r="I18" s="20"/>
      <c r="J18" s="28"/>
      <c r="K18" s="20"/>
      <c r="L18" s="28"/>
      <c r="M18" s="20"/>
      <c r="N18" s="28"/>
      <c r="O18" s="20"/>
      <c r="P18" s="28"/>
      <c r="Q18" s="20"/>
      <c r="R18" s="28"/>
      <c r="S18" s="20"/>
      <c r="T18" s="28"/>
      <c r="U18" s="20"/>
      <c r="V18" s="28"/>
      <c r="W18" s="20"/>
      <c r="X18" s="28"/>
      <c r="Y18" s="20"/>
      <c r="Z18" s="75"/>
      <c r="AA18" s="77"/>
      <c r="AB18" s="75"/>
      <c r="AC18" s="77"/>
      <c r="AD18" s="75"/>
      <c r="AE18" s="77"/>
      <c r="AF18" s="75"/>
      <c r="AG18" s="77"/>
      <c r="AH18" s="75"/>
      <c r="AI18" s="77"/>
      <c r="AJ18" s="75"/>
      <c r="AK18" s="77"/>
      <c r="AL18" s="75"/>
      <c r="AM18" s="77"/>
      <c r="AN18" s="75"/>
      <c r="AO18" s="77"/>
      <c r="AP18" s="75"/>
      <c r="AQ18" s="77"/>
      <c r="AR18" s="75"/>
      <c r="AS18" s="77"/>
      <c r="AT18" s="28"/>
      <c r="AU18" s="20"/>
      <c r="AV18" s="28"/>
      <c r="AW18" s="20"/>
      <c r="AX18" s="28"/>
      <c r="AY18" s="20"/>
      <c r="AZ18" s="28"/>
      <c r="BA18" s="20"/>
      <c r="BB18" s="28"/>
      <c r="BC18" s="20"/>
      <c r="BD18" s="28"/>
      <c r="BE18" s="20"/>
      <c r="BF18" s="28"/>
      <c r="BG18" s="20"/>
      <c r="BH18" s="28"/>
      <c r="BI18" s="20"/>
      <c r="BJ18" s="28"/>
      <c r="BK18" s="20"/>
      <c r="BL18" s="28"/>
      <c r="BM18" s="20"/>
      <c r="BN18" s="28"/>
      <c r="BO18" s="20"/>
      <c r="BP18" s="28"/>
      <c r="BQ18" s="20"/>
      <c r="BR18" s="28"/>
      <c r="BS18" s="20"/>
      <c r="BT18" s="28"/>
      <c r="BU18" s="20"/>
      <c r="BV18" s="28"/>
      <c r="BW18" s="20"/>
      <c r="BX18" s="28"/>
      <c r="BY18" s="20"/>
      <c r="BZ18" s="28"/>
      <c r="CA18" s="20"/>
      <c r="CB18" s="28"/>
      <c r="CC18" s="20"/>
      <c r="CD18" s="28"/>
      <c r="CE18" s="20"/>
      <c r="CF18" s="28"/>
      <c r="CG18" s="20"/>
      <c r="CH18" s="28"/>
      <c r="CI18" s="20"/>
      <c r="CJ18" s="28"/>
      <c r="CK18" s="20"/>
      <c r="CL18" s="28"/>
      <c r="CM18" s="20"/>
      <c r="CN18" s="28"/>
      <c r="CO18" s="20"/>
      <c r="CP18" s="28"/>
      <c r="CQ18" s="20"/>
      <c r="CR18" s="28"/>
      <c r="CS18" s="20"/>
      <c r="CT18" s="28"/>
      <c r="CU18" s="20"/>
      <c r="CV18" s="28"/>
      <c r="CW18" s="20"/>
      <c r="CX18" s="28"/>
    </row>
    <row r="19" spans="1:102" x14ac:dyDescent="0.25">
      <c r="A19" s="60">
        <v>14</v>
      </c>
      <c r="B19" s="18" t="s">
        <v>168</v>
      </c>
      <c r="C19" s="26">
        <v>0</v>
      </c>
      <c r="D19" s="28">
        <f t="shared" si="0"/>
        <v>0</v>
      </c>
      <c r="E19" s="26">
        <v>9</v>
      </c>
      <c r="F19" s="28">
        <f t="shared" si="1"/>
        <v>0.6428571428571429</v>
      </c>
      <c r="G19" s="26">
        <v>5</v>
      </c>
      <c r="H19" s="28">
        <f t="shared" si="2"/>
        <v>0.35714285714285715</v>
      </c>
      <c r="I19" s="26">
        <v>0</v>
      </c>
      <c r="J19" s="28">
        <f t="shared" si="3"/>
        <v>0</v>
      </c>
      <c r="K19" s="26">
        <v>0</v>
      </c>
      <c r="L19" s="28">
        <f t="shared" ref="L19" si="80">K19/$A19</f>
        <v>0</v>
      </c>
      <c r="M19" s="26">
        <v>4</v>
      </c>
      <c r="N19" s="28">
        <f t="shared" si="5"/>
        <v>0.2857142857142857</v>
      </c>
      <c r="O19" s="26">
        <v>4</v>
      </c>
      <c r="P19" s="28">
        <f t="shared" si="6"/>
        <v>0.2857142857142857</v>
      </c>
      <c r="Q19" s="26">
        <v>4</v>
      </c>
      <c r="R19" s="28">
        <f t="shared" si="7"/>
        <v>0.2857142857142857</v>
      </c>
      <c r="S19" s="26">
        <v>1</v>
      </c>
      <c r="T19" s="28">
        <f t="shared" ref="T19" si="81">S19/$A19</f>
        <v>7.1428571428571425E-2</v>
      </c>
      <c r="U19" s="26">
        <v>1</v>
      </c>
      <c r="V19" s="28">
        <f t="shared" ref="V19:V27" si="82">U19/$A19</f>
        <v>7.1428571428571425E-2</v>
      </c>
      <c r="W19" s="26">
        <v>6</v>
      </c>
      <c r="X19" s="28">
        <f t="shared" si="10"/>
        <v>0.42857142857142855</v>
      </c>
      <c r="Y19" s="26">
        <v>2</v>
      </c>
      <c r="Z19" s="75">
        <f t="shared" si="11"/>
        <v>0.14285714285714285</v>
      </c>
      <c r="AA19" s="44">
        <v>2</v>
      </c>
      <c r="AB19" s="75">
        <f t="shared" si="12"/>
        <v>0.14285714285714285</v>
      </c>
      <c r="AC19" s="44">
        <v>2</v>
      </c>
      <c r="AD19" s="75">
        <f t="shared" ref="AD19" si="83">AC19/$A19</f>
        <v>0.14285714285714285</v>
      </c>
      <c r="AE19" s="44">
        <v>1</v>
      </c>
      <c r="AF19" s="75">
        <f t="shared" ref="AF19:AF27" si="84">AE19/$A19</f>
        <v>7.1428571428571425E-2</v>
      </c>
      <c r="AG19" s="44">
        <v>8</v>
      </c>
      <c r="AH19" s="75">
        <f t="shared" si="15"/>
        <v>0.5714285714285714</v>
      </c>
      <c r="AI19" s="44">
        <v>0</v>
      </c>
      <c r="AJ19" s="75">
        <f t="shared" si="16"/>
        <v>0</v>
      </c>
      <c r="AK19" s="44">
        <v>1</v>
      </c>
      <c r="AL19" s="75">
        <f t="shared" si="17"/>
        <v>7.1428571428571425E-2</v>
      </c>
      <c r="AM19" s="44">
        <v>1</v>
      </c>
      <c r="AN19" s="75">
        <f t="shared" ref="AN19" si="85">AM19/$A19</f>
        <v>7.1428571428571425E-2</v>
      </c>
      <c r="AO19" s="44">
        <v>3</v>
      </c>
      <c r="AP19" s="75">
        <f t="shared" ref="AP19:AP27" si="86">AO19/$A19</f>
        <v>0.21428571428571427</v>
      </c>
      <c r="AQ19" s="44">
        <v>4</v>
      </c>
      <c r="AR19" s="75">
        <f t="shared" si="20"/>
        <v>0.2857142857142857</v>
      </c>
      <c r="AS19" s="44">
        <v>1</v>
      </c>
      <c r="AT19" s="28">
        <f t="shared" si="21"/>
        <v>7.1428571428571425E-2</v>
      </c>
      <c r="AU19" s="26">
        <v>4</v>
      </c>
      <c r="AV19" s="28">
        <f t="shared" si="22"/>
        <v>0.2857142857142857</v>
      </c>
      <c r="AW19" s="26">
        <v>1</v>
      </c>
      <c r="AX19" s="28">
        <f t="shared" ref="AX19" si="87">AW19/$A19</f>
        <v>7.1428571428571425E-2</v>
      </c>
      <c r="AY19" s="26">
        <v>4</v>
      </c>
      <c r="AZ19" s="28">
        <f t="shared" ref="AZ19:AZ27" si="88">AY19/$A19</f>
        <v>0.2857142857142857</v>
      </c>
      <c r="BA19" s="26">
        <v>4</v>
      </c>
      <c r="BB19" s="28">
        <f t="shared" si="25"/>
        <v>0.2857142857142857</v>
      </c>
      <c r="BC19" s="26">
        <v>1</v>
      </c>
      <c r="BD19" s="28">
        <f t="shared" si="26"/>
        <v>7.1428571428571425E-2</v>
      </c>
      <c r="BE19" s="26">
        <v>3</v>
      </c>
      <c r="BF19" s="28">
        <f t="shared" si="27"/>
        <v>0.21428571428571427</v>
      </c>
      <c r="BG19" s="26">
        <v>2</v>
      </c>
      <c r="BH19" s="28">
        <f t="shared" ref="BH19" si="89">BG19/$A19</f>
        <v>0.14285714285714285</v>
      </c>
      <c r="BI19" s="26">
        <v>4</v>
      </c>
      <c r="BJ19" s="28">
        <f t="shared" ref="BJ19:BJ27" si="90">BI19/$A19</f>
        <v>0.2857142857142857</v>
      </c>
      <c r="BK19" s="26">
        <v>4</v>
      </c>
      <c r="BL19" s="28">
        <f t="shared" si="30"/>
        <v>0.2857142857142857</v>
      </c>
      <c r="BM19" s="26">
        <v>0</v>
      </c>
      <c r="BN19" s="28">
        <f t="shared" si="31"/>
        <v>0</v>
      </c>
      <c r="BO19" s="26">
        <v>3</v>
      </c>
      <c r="BP19" s="28">
        <f t="shared" si="32"/>
        <v>0.21428571428571427</v>
      </c>
      <c r="BQ19" s="26">
        <v>2</v>
      </c>
      <c r="BR19" s="28">
        <f t="shared" ref="BR19" si="91">BQ19/$A19</f>
        <v>0.14285714285714285</v>
      </c>
      <c r="BS19" s="26">
        <v>5</v>
      </c>
      <c r="BT19" s="28">
        <f t="shared" ref="BT19:BT27" si="92">BS19/$A19</f>
        <v>0.35714285714285715</v>
      </c>
      <c r="BU19" s="26">
        <v>4</v>
      </c>
      <c r="BV19" s="28">
        <f t="shared" si="35"/>
        <v>0.2857142857142857</v>
      </c>
      <c r="BW19" s="26">
        <v>1</v>
      </c>
      <c r="BX19" s="28">
        <f t="shared" si="36"/>
        <v>7.1428571428571425E-2</v>
      </c>
      <c r="BY19" s="26">
        <v>4</v>
      </c>
      <c r="BZ19" s="28">
        <f t="shared" si="37"/>
        <v>0.2857142857142857</v>
      </c>
      <c r="CA19" s="26">
        <v>1</v>
      </c>
      <c r="CB19" s="28">
        <f t="shared" ref="CB19" si="93">CA19/$A19</f>
        <v>7.1428571428571425E-2</v>
      </c>
      <c r="CC19" s="26">
        <v>4</v>
      </c>
      <c r="CD19" s="28">
        <f t="shared" ref="CD19:CD27" si="94">CC19/$A19</f>
        <v>0.2857142857142857</v>
      </c>
      <c r="CE19" s="26">
        <v>4</v>
      </c>
      <c r="CF19" s="28">
        <f t="shared" si="40"/>
        <v>0.2857142857142857</v>
      </c>
      <c r="CG19" s="26">
        <v>2</v>
      </c>
      <c r="CH19" s="28">
        <f t="shared" si="41"/>
        <v>0.14285714285714285</v>
      </c>
      <c r="CI19" s="26">
        <v>5</v>
      </c>
      <c r="CJ19" s="28">
        <f t="shared" si="42"/>
        <v>0.35714285714285715</v>
      </c>
      <c r="CK19" s="26">
        <v>2</v>
      </c>
      <c r="CL19" s="28">
        <f t="shared" ref="CL19" si="95">CK19/$A19</f>
        <v>0.14285714285714285</v>
      </c>
      <c r="CM19" s="26">
        <v>1</v>
      </c>
      <c r="CN19" s="28">
        <f t="shared" ref="CN19:CN27" si="96">CM19/$A19</f>
        <v>7.1428571428571425E-2</v>
      </c>
      <c r="CO19" s="26">
        <v>2</v>
      </c>
      <c r="CP19" s="28">
        <f t="shared" si="45"/>
        <v>0.14285714285714285</v>
      </c>
      <c r="CQ19" s="26">
        <v>0</v>
      </c>
      <c r="CR19" s="28">
        <f t="shared" si="46"/>
        <v>0</v>
      </c>
      <c r="CS19" s="26">
        <v>0</v>
      </c>
      <c r="CT19" s="28">
        <f t="shared" si="47"/>
        <v>0</v>
      </c>
      <c r="CU19" s="26">
        <v>1</v>
      </c>
      <c r="CV19" s="28">
        <f t="shared" ref="CV19" si="97">CU19/$A19</f>
        <v>7.1428571428571425E-2</v>
      </c>
      <c r="CW19" s="26">
        <v>3</v>
      </c>
      <c r="CX19" s="28">
        <f t="shared" ref="CX19:CX27" si="98">CW19/$A19</f>
        <v>0.21428571428571427</v>
      </c>
    </row>
    <row r="20" spans="1:102" x14ac:dyDescent="0.25">
      <c r="A20" s="60">
        <v>11</v>
      </c>
      <c r="B20" s="18" t="s">
        <v>169</v>
      </c>
      <c r="C20" s="26">
        <v>0</v>
      </c>
      <c r="D20" s="28">
        <f t="shared" si="0"/>
        <v>0</v>
      </c>
      <c r="E20" s="26">
        <v>9</v>
      </c>
      <c r="F20" s="28">
        <f t="shared" si="1"/>
        <v>0.81818181818181823</v>
      </c>
      <c r="G20" s="26">
        <v>2</v>
      </c>
      <c r="H20" s="28">
        <f t="shared" si="2"/>
        <v>0.18181818181818182</v>
      </c>
      <c r="I20" s="26">
        <v>0</v>
      </c>
      <c r="J20" s="28">
        <f t="shared" si="3"/>
        <v>0</v>
      </c>
      <c r="K20" s="26">
        <v>0</v>
      </c>
      <c r="L20" s="28">
        <f t="shared" ref="L20" si="99">K20/$A20</f>
        <v>0</v>
      </c>
      <c r="M20" s="26">
        <v>1</v>
      </c>
      <c r="N20" s="28">
        <f t="shared" si="5"/>
        <v>9.0909090909090912E-2</v>
      </c>
      <c r="O20" s="26">
        <v>3</v>
      </c>
      <c r="P20" s="28">
        <f t="shared" si="6"/>
        <v>0.27272727272727271</v>
      </c>
      <c r="Q20" s="26">
        <v>2</v>
      </c>
      <c r="R20" s="28">
        <f t="shared" si="7"/>
        <v>0.18181818181818182</v>
      </c>
      <c r="S20" s="26">
        <v>0</v>
      </c>
      <c r="T20" s="28">
        <f t="shared" ref="T20" si="100">S20/$A20</f>
        <v>0</v>
      </c>
      <c r="U20" s="26">
        <v>4</v>
      </c>
      <c r="V20" s="28">
        <f t="shared" si="82"/>
        <v>0.36363636363636365</v>
      </c>
      <c r="W20" s="26">
        <v>5</v>
      </c>
      <c r="X20" s="28">
        <f t="shared" si="10"/>
        <v>0.45454545454545453</v>
      </c>
      <c r="Y20" s="26">
        <v>1</v>
      </c>
      <c r="Z20" s="75">
        <f t="shared" si="11"/>
        <v>9.0909090909090912E-2</v>
      </c>
      <c r="AA20" s="44">
        <v>2</v>
      </c>
      <c r="AB20" s="75">
        <f t="shared" si="12"/>
        <v>0.18181818181818182</v>
      </c>
      <c r="AC20" s="44">
        <v>2</v>
      </c>
      <c r="AD20" s="75">
        <f t="shared" ref="AD20" si="101">AC20/$A20</f>
        <v>0.18181818181818182</v>
      </c>
      <c r="AE20" s="44">
        <v>1</v>
      </c>
      <c r="AF20" s="75">
        <f t="shared" si="84"/>
        <v>9.0909090909090912E-2</v>
      </c>
      <c r="AG20" s="44">
        <v>3</v>
      </c>
      <c r="AH20" s="75">
        <f t="shared" si="15"/>
        <v>0.27272727272727271</v>
      </c>
      <c r="AI20" s="44">
        <v>0</v>
      </c>
      <c r="AJ20" s="75">
        <f t="shared" si="16"/>
        <v>0</v>
      </c>
      <c r="AK20" s="44">
        <v>0</v>
      </c>
      <c r="AL20" s="75">
        <f t="shared" si="17"/>
        <v>0</v>
      </c>
      <c r="AM20" s="44">
        <v>1</v>
      </c>
      <c r="AN20" s="75">
        <f t="shared" ref="AN20" si="102">AM20/$A20</f>
        <v>9.0909090909090912E-2</v>
      </c>
      <c r="AO20" s="44">
        <v>6</v>
      </c>
      <c r="AP20" s="75">
        <f t="shared" si="86"/>
        <v>0.54545454545454541</v>
      </c>
      <c r="AQ20" s="44">
        <v>1</v>
      </c>
      <c r="AR20" s="75">
        <f t="shared" si="20"/>
        <v>9.0909090909090912E-2</v>
      </c>
      <c r="AS20" s="44">
        <v>3</v>
      </c>
      <c r="AT20" s="28">
        <f t="shared" si="21"/>
        <v>0.27272727272727271</v>
      </c>
      <c r="AU20" s="26">
        <v>3</v>
      </c>
      <c r="AV20" s="28">
        <f t="shared" si="22"/>
        <v>0.27272727272727271</v>
      </c>
      <c r="AW20" s="26">
        <v>1</v>
      </c>
      <c r="AX20" s="28">
        <f t="shared" ref="AX20" si="103">AW20/$A20</f>
        <v>9.0909090909090912E-2</v>
      </c>
      <c r="AY20" s="26">
        <v>3</v>
      </c>
      <c r="AZ20" s="28">
        <f t="shared" si="88"/>
        <v>0.27272727272727271</v>
      </c>
      <c r="BA20" s="26">
        <v>3</v>
      </c>
      <c r="BB20" s="28">
        <f t="shared" si="25"/>
        <v>0.27272727272727271</v>
      </c>
      <c r="BC20" s="26">
        <v>2</v>
      </c>
      <c r="BD20" s="28">
        <f t="shared" si="26"/>
        <v>0.18181818181818182</v>
      </c>
      <c r="BE20" s="26">
        <v>2</v>
      </c>
      <c r="BF20" s="28">
        <f t="shared" si="27"/>
        <v>0.18181818181818182</v>
      </c>
      <c r="BG20" s="26">
        <v>2</v>
      </c>
      <c r="BH20" s="28">
        <f t="shared" ref="BH20" si="104">BG20/$A20</f>
        <v>0.18181818181818182</v>
      </c>
      <c r="BI20" s="26">
        <v>1</v>
      </c>
      <c r="BJ20" s="28">
        <f t="shared" si="90"/>
        <v>9.0909090909090912E-2</v>
      </c>
      <c r="BK20" s="26">
        <v>1</v>
      </c>
      <c r="BL20" s="28">
        <f t="shared" si="30"/>
        <v>9.0909090909090912E-2</v>
      </c>
      <c r="BM20" s="26">
        <v>2</v>
      </c>
      <c r="BN20" s="28">
        <f t="shared" si="31"/>
        <v>0.18181818181818182</v>
      </c>
      <c r="BO20" s="26">
        <v>1</v>
      </c>
      <c r="BP20" s="28">
        <f t="shared" si="32"/>
        <v>9.0909090909090912E-2</v>
      </c>
      <c r="BQ20" s="26">
        <v>2</v>
      </c>
      <c r="BR20" s="28">
        <f t="shared" ref="BR20" si="105">BQ20/$A20</f>
        <v>0.18181818181818182</v>
      </c>
      <c r="BS20" s="26">
        <v>4</v>
      </c>
      <c r="BT20" s="28">
        <f t="shared" si="92"/>
        <v>0.36363636363636365</v>
      </c>
      <c r="BU20" s="26">
        <v>1</v>
      </c>
      <c r="BV20" s="28">
        <f t="shared" si="35"/>
        <v>9.0909090909090912E-2</v>
      </c>
      <c r="BW20" s="26">
        <v>2</v>
      </c>
      <c r="BX20" s="28">
        <f t="shared" si="36"/>
        <v>0.18181818181818182</v>
      </c>
      <c r="BY20" s="26">
        <v>5</v>
      </c>
      <c r="BZ20" s="28">
        <f t="shared" si="37"/>
        <v>0.45454545454545453</v>
      </c>
      <c r="CA20" s="26">
        <v>2</v>
      </c>
      <c r="CB20" s="28">
        <f t="shared" ref="CB20" si="106">CA20/$A20</f>
        <v>0.18181818181818182</v>
      </c>
      <c r="CC20" s="26">
        <v>1</v>
      </c>
      <c r="CD20" s="28">
        <f t="shared" si="94"/>
        <v>9.0909090909090912E-2</v>
      </c>
      <c r="CE20" s="26">
        <v>1</v>
      </c>
      <c r="CF20" s="28">
        <f t="shared" si="40"/>
        <v>9.0909090909090912E-2</v>
      </c>
      <c r="CG20" s="26">
        <v>2</v>
      </c>
      <c r="CH20" s="28">
        <f t="shared" si="41"/>
        <v>0.18181818181818182</v>
      </c>
      <c r="CI20" s="26">
        <v>6</v>
      </c>
      <c r="CJ20" s="28">
        <f t="shared" si="42"/>
        <v>0.54545454545454541</v>
      </c>
      <c r="CK20" s="26">
        <v>2</v>
      </c>
      <c r="CL20" s="28">
        <f t="shared" ref="CL20" si="107">CK20/$A20</f>
        <v>0.18181818181818182</v>
      </c>
      <c r="CM20" s="26">
        <v>0</v>
      </c>
      <c r="CN20" s="28">
        <f t="shared" si="96"/>
        <v>0</v>
      </c>
      <c r="CO20" s="26">
        <v>4</v>
      </c>
      <c r="CP20" s="28">
        <f t="shared" si="45"/>
        <v>0.36363636363636365</v>
      </c>
      <c r="CQ20" s="26">
        <v>0</v>
      </c>
      <c r="CR20" s="28">
        <f t="shared" si="46"/>
        <v>0</v>
      </c>
      <c r="CS20" s="26">
        <v>0</v>
      </c>
      <c r="CT20" s="28">
        <f t="shared" si="47"/>
        <v>0</v>
      </c>
      <c r="CU20" s="26">
        <v>0</v>
      </c>
      <c r="CV20" s="28">
        <f t="shared" ref="CV20" si="108">CU20/$A20</f>
        <v>0</v>
      </c>
      <c r="CW20" s="26">
        <v>2</v>
      </c>
      <c r="CX20" s="28">
        <f t="shared" si="98"/>
        <v>0.18181818181818182</v>
      </c>
    </row>
    <row r="21" spans="1:102" x14ac:dyDescent="0.25">
      <c r="A21" s="60">
        <v>17</v>
      </c>
      <c r="B21" s="18" t="s">
        <v>268</v>
      </c>
      <c r="C21" s="26">
        <v>0</v>
      </c>
      <c r="D21" s="28">
        <f t="shared" si="0"/>
        <v>0</v>
      </c>
      <c r="E21" s="26">
        <v>12</v>
      </c>
      <c r="F21" s="28">
        <f t="shared" si="1"/>
        <v>0.70588235294117652</v>
      </c>
      <c r="G21" s="26">
        <v>5</v>
      </c>
      <c r="H21" s="28">
        <f t="shared" si="2"/>
        <v>0.29411764705882354</v>
      </c>
      <c r="I21" s="26">
        <v>0</v>
      </c>
      <c r="J21" s="28">
        <f t="shared" si="3"/>
        <v>0</v>
      </c>
      <c r="K21" s="26">
        <v>0</v>
      </c>
      <c r="L21" s="28">
        <f t="shared" ref="L21" si="109">K21/$A21</f>
        <v>0</v>
      </c>
      <c r="M21" s="26">
        <v>2</v>
      </c>
      <c r="N21" s="28">
        <f t="shared" si="5"/>
        <v>0.11764705882352941</v>
      </c>
      <c r="O21" s="26">
        <v>8</v>
      </c>
      <c r="P21" s="28">
        <f t="shared" si="6"/>
        <v>0.47058823529411764</v>
      </c>
      <c r="Q21" s="26">
        <v>5</v>
      </c>
      <c r="R21" s="28">
        <f t="shared" si="7"/>
        <v>0.29411764705882354</v>
      </c>
      <c r="S21" s="26">
        <v>1</v>
      </c>
      <c r="T21" s="28">
        <f t="shared" ref="T21" si="110">S21/$A21</f>
        <v>5.8823529411764705E-2</v>
      </c>
      <c r="U21" s="26">
        <v>1</v>
      </c>
      <c r="V21" s="28">
        <f t="shared" si="82"/>
        <v>5.8823529411764705E-2</v>
      </c>
      <c r="W21" s="26">
        <v>4</v>
      </c>
      <c r="X21" s="28">
        <f t="shared" si="10"/>
        <v>0.23529411764705882</v>
      </c>
      <c r="Y21" s="26">
        <v>3</v>
      </c>
      <c r="Z21" s="75">
        <f t="shared" si="11"/>
        <v>0.17647058823529413</v>
      </c>
      <c r="AA21" s="44">
        <v>6</v>
      </c>
      <c r="AB21" s="75">
        <f t="shared" si="12"/>
        <v>0.35294117647058826</v>
      </c>
      <c r="AC21" s="44">
        <v>1</v>
      </c>
      <c r="AD21" s="75">
        <f t="shared" ref="AD21" si="111">AC21/$A21</f>
        <v>5.8823529411764705E-2</v>
      </c>
      <c r="AE21" s="44">
        <v>3</v>
      </c>
      <c r="AF21" s="75">
        <f t="shared" si="84"/>
        <v>0.17647058823529413</v>
      </c>
      <c r="AG21" s="44">
        <v>6</v>
      </c>
      <c r="AH21" s="75">
        <f t="shared" si="15"/>
        <v>0.35294117647058826</v>
      </c>
      <c r="AI21" s="44">
        <v>0</v>
      </c>
      <c r="AJ21" s="75">
        <f t="shared" si="16"/>
        <v>0</v>
      </c>
      <c r="AK21" s="44">
        <v>1</v>
      </c>
      <c r="AL21" s="75">
        <f t="shared" si="17"/>
        <v>5.8823529411764705E-2</v>
      </c>
      <c r="AM21" s="44">
        <v>0</v>
      </c>
      <c r="AN21" s="75">
        <f t="shared" ref="AN21" si="112">AM21/$A21</f>
        <v>0</v>
      </c>
      <c r="AO21" s="44">
        <v>10</v>
      </c>
      <c r="AP21" s="75">
        <f t="shared" si="86"/>
        <v>0.58823529411764708</v>
      </c>
      <c r="AQ21" s="44">
        <v>2</v>
      </c>
      <c r="AR21" s="75">
        <f t="shared" si="20"/>
        <v>0.11764705882352941</v>
      </c>
      <c r="AS21" s="44">
        <v>3</v>
      </c>
      <c r="AT21" s="28">
        <f t="shared" si="21"/>
        <v>0.17647058823529413</v>
      </c>
      <c r="AU21" s="26">
        <v>6</v>
      </c>
      <c r="AV21" s="28">
        <f t="shared" si="22"/>
        <v>0.35294117647058826</v>
      </c>
      <c r="AW21" s="26">
        <v>1</v>
      </c>
      <c r="AX21" s="28">
        <f t="shared" ref="AX21" si="113">AW21/$A21</f>
        <v>5.8823529411764705E-2</v>
      </c>
      <c r="AY21" s="26">
        <v>5</v>
      </c>
      <c r="AZ21" s="28">
        <f t="shared" si="88"/>
        <v>0.29411764705882354</v>
      </c>
      <c r="BA21" s="26">
        <v>6</v>
      </c>
      <c r="BB21" s="28">
        <f t="shared" si="25"/>
        <v>0.35294117647058826</v>
      </c>
      <c r="BC21" s="26">
        <v>1</v>
      </c>
      <c r="BD21" s="28">
        <f t="shared" si="26"/>
        <v>5.8823529411764705E-2</v>
      </c>
      <c r="BE21" s="26">
        <v>2</v>
      </c>
      <c r="BF21" s="28">
        <f t="shared" si="27"/>
        <v>0.11764705882352941</v>
      </c>
      <c r="BG21" s="26">
        <v>1</v>
      </c>
      <c r="BH21" s="28">
        <f t="shared" ref="BH21" si="114">BG21/$A21</f>
        <v>5.8823529411764705E-2</v>
      </c>
      <c r="BI21" s="26">
        <v>7</v>
      </c>
      <c r="BJ21" s="28">
        <f t="shared" si="90"/>
        <v>0.41176470588235292</v>
      </c>
      <c r="BK21" s="26">
        <v>2</v>
      </c>
      <c r="BL21" s="28">
        <f t="shared" si="30"/>
        <v>0.11764705882352941</v>
      </c>
      <c r="BM21" s="26">
        <v>1</v>
      </c>
      <c r="BN21" s="28">
        <f t="shared" si="31"/>
        <v>5.8823529411764705E-2</v>
      </c>
      <c r="BO21" s="26">
        <v>4</v>
      </c>
      <c r="BP21" s="28">
        <f t="shared" si="32"/>
        <v>0.23529411764705882</v>
      </c>
      <c r="BQ21" s="26">
        <v>0</v>
      </c>
      <c r="BR21" s="28">
        <f t="shared" ref="BR21" si="115">BQ21/$A21</f>
        <v>0</v>
      </c>
      <c r="BS21" s="26">
        <v>10</v>
      </c>
      <c r="BT21" s="28">
        <f t="shared" si="92"/>
        <v>0.58823529411764708</v>
      </c>
      <c r="BU21" s="26">
        <v>1</v>
      </c>
      <c r="BV21" s="28">
        <f t="shared" si="35"/>
        <v>5.8823529411764705E-2</v>
      </c>
      <c r="BW21" s="26">
        <v>2</v>
      </c>
      <c r="BX21" s="28">
        <f t="shared" si="36"/>
        <v>0.11764705882352941</v>
      </c>
      <c r="BY21" s="26">
        <v>9</v>
      </c>
      <c r="BZ21" s="28">
        <f t="shared" si="37"/>
        <v>0.52941176470588236</v>
      </c>
      <c r="CA21" s="26">
        <v>1</v>
      </c>
      <c r="CB21" s="28">
        <f t="shared" ref="CB21" si="116">CA21/$A21</f>
        <v>5.8823529411764705E-2</v>
      </c>
      <c r="CC21" s="26">
        <v>3</v>
      </c>
      <c r="CD21" s="28">
        <f t="shared" si="94"/>
        <v>0.17647058823529413</v>
      </c>
      <c r="CE21" s="26">
        <v>4</v>
      </c>
      <c r="CF21" s="28">
        <f t="shared" si="40"/>
        <v>0.23529411764705882</v>
      </c>
      <c r="CG21" s="26">
        <v>2</v>
      </c>
      <c r="CH21" s="28">
        <f t="shared" si="41"/>
        <v>0.11764705882352941</v>
      </c>
      <c r="CI21" s="26">
        <v>6</v>
      </c>
      <c r="CJ21" s="28">
        <f t="shared" si="42"/>
        <v>0.35294117647058826</v>
      </c>
      <c r="CK21" s="26">
        <v>0</v>
      </c>
      <c r="CL21" s="28">
        <f t="shared" ref="CL21" si="117">CK21/$A21</f>
        <v>0</v>
      </c>
      <c r="CM21" s="26">
        <v>5</v>
      </c>
      <c r="CN21" s="28">
        <f t="shared" si="96"/>
        <v>0.29411764705882354</v>
      </c>
      <c r="CO21" s="26">
        <v>2</v>
      </c>
      <c r="CP21" s="28">
        <f t="shared" si="45"/>
        <v>0.11764705882352941</v>
      </c>
      <c r="CQ21" s="26">
        <v>1</v>
      </c>
      <c r="CR21" s="28">
        <f t="shared" si="46"/>
        <v>5.8823529411764705E-2</v>
      </c>
      <c r="CS21" s="26">
        <v>3</v>
      </c>
      <c r="CT21" s="28">
        <f t="shared" si="47"/>
        <v>0.17647058823529413</v>
      </c>
      <c r="CU21" s="26">
        <v>1</v>
      </c>
      <c r="CV21" s="28">
        <f t="shared" ref="CV21" si="118">CU21/$A21</f>
        <v>5.8823529411764705E-2</v>
      </c>
      <c r="CW21" s="26">
        <v>7</v>
      </c>
      <c r="CX21" s="28">
        <f t="shared" si="98"/>
        <v>0.41176470588235292</v>
      </c>
    </row>
    <row r="22" spans="1:102" x14ac:dyDescent="0.25">
      <c r="A22" s="60">
        <v>8</v>
      </c>
      <c r="B22" s="18" t="s">
        <v>179</v>
      </c>
      <c r="C22" s="26">
        <v>0</v>
      </c>
      <c r="D22" s="28">
        <f t="shared" si="0"/>
        <v>0</v>
      </c>
      <c r="E22" s="26">
        <v>7</v>
      </c>
      <c r="F22" s="28">
        <f t="shared" si="1"/>
        <v>0.875</v>
      </c>
      <c r="G22" s="26">
        <v>1</v>
      </c>
      <c r="H22" s="28">
        <f t="shared" si="2"/>
        <v>0.125</v>
      </c>
      <c r="I22" s="26">
        <v>0</v>
      </c>
      <c r="J22" s="28">
        <f t="shared" si="3"/>
        <v>0</v>
      </c>
      <c r="K22" s="26">
        <v>0</v>
      </c>
      <c r="L22" s="28">
        <f t="shared" ref="L22" si="119">K22/$A22</f>
        <v>0</v>
      </c>
      <c r="M22" s="26">
        <v>2</v>
      </c>
      <c r="N22" s="28">
        <f t="shared" si="5"/>
        <v>0.25</v>
      </c>
      <c r="O22" s="26">
        <v>2</v>
      </c>
      <c r="P22" s="28">
        <f t="shared" si="6"/>
        <v>0.25</v>
      </c>
      <c r="Q22" s="26">
        <v>2</v>
      </c>
      <c r="R22" s="28">
        <f t="shared" si="7"/>
        <v>0.25</v>
      </c>
      <c r="S22" s="26">
        <v>1</v>
      </c>
      <c r="T22" s="28">
        <f t="shared" ref="T22" si="120">S22/$A22</f>
        <v>0.125</v>
      </c>
      <c r="U22" s="26">
        <v>1</v>
      </c>
      <c r="V22" s="28">
        <f t="shared" si="82"/>
        <v>0.125</v>
      </c>
      <c r="W22" s="26">
        <v>3</v>
      </c>
      <c r="X22" s="28">
        <f t="shared" si="10"/>
        <v>0.375</v>
      </c>
      <c r="Y22" s="26">
        <v>0</v>
      </c>
      <c r="Z22" s="75">
        <f t="shared" si="11"/>
        <v>0</v>
      </c>
      <c r="AA22" s="44">
        <v>1</v>
      </c>
      <c r="AB22" s="75">
        <f t="shared" si="12"/>
        <v>0.125</v>
      </c>
      <c r="AC22" s="44">
        <v>3</v>
      </c>
      <c r="AD22" s="75">
        <f t="shared" ref="AD22" si="121">AC22/$A22</f>
        <v>0.375</v>
      </c>
      <c r="AE22" s="44">
        <v>1</v>
      </c>
      <c r="AF22" s="75">
        <f t="shared" si="84"/>
        <v>0.125</v>
      </c>
      <c r="AG22" s="44">
        <v>3</v>
      </c>
      <c r="AH22" s="75">
        <f t="shared" si="15"/>
        <v>0.375</v>
      </c>
      <c r="AI22" s="44">
        <v>0</v>
      </c>
      <c r="AJ22" s="75">
        <f t="shared" si="16"/>
        <v>0</v>
      </c>
      <c r="AK22" s="44">
        <v>0</v>
      </c>
      <c r="AL22" s="75">
        <f t="shared" si="17"/>
        <v>0</v>
      </c>
      <c r="AM22" s="44">
        <v>1</v>
      </c>
      <c r="AN22" s="75">
        <f t="shared" ref="AN22" si="122">AM22/$A22</f>
        <v>0.125</v>
      </c>
      <c r="AO22" s="44">
        <v>4</v>
      </c>
      <c r="AP22" s="75">
        <f t="shared" si="86"/>
        <v>0.5</v>
      </c>
      <c r="AQ22" s="44">
        <v>3</v>
      </c>
      <c r="AR22" s="75">
        <f t="shared" si="20"/>
        <v>0.375</v>
      </c>
      <c r="AS22" s="44">
        <v>1</v>
      </c>
      <c r="AT22" s="28">
        <f t="shared" si="21"/>
        <v>0.125</v>
      </c>
      <c r="AU22" s="26">
        <v>2</v>
      </c>
      <c r="AV22" s="28">
        <f t="shared" si="22"/>
        <v>0.25</v>
      </c>
      <c r="AW22" s="26">
        <v>1</v>
      </c>
      <c r="AX22" s="28">
        <f t="shared" ref="AX22" si="123">AW22/$A22</f>
        <v>0.125</v>
      </c>
      <c r="AY22" s="26">
        <v>1</v>
      </c>
      <c r="AZ22" s="28">
        <f t="shared" si="88"/>
        <v>0.125</v>
      </c>
      <c r="BA22" s="26">
        <v>4</v>
      </c>
      <c r="BB22" s="28">
        <f t="shared" si="25"/>
        <v>0.5</v>
      </c>
      <c r="BC22" s="26">
        <v>0</v>
      </c>
      <c r="BD22" s="28">
        <f t="shared" si="26"/>
        <v>0</v>
      </c>
      <c r="BE22" s="26">
        <v>2</v>
      </c>
      <c r="BF22" s="28">
        <f t="shared" si="27"/>
        <v>0.25</v>
      </c>
      <c r="BG22" s="26">
        <v>1</v>
      </c>
      <c r="BH22" s="28">
        <f t="shared" ref="BH22" si="124">BG22/$A22</f>
        <v>0.125</v>
      </c>
      <c r="BI22" s="26">
        <v>1</v>
      </c>
      <c r="BJ22" s="28">
        <f t="shared" si="90"/>
        <v>0.125</v>
      </c>
      <c r="BK22" s="26">
        <v>3</v>
      </c>
      <c r="BL22" s="28">
        <f t="shared" si="30"/>
        <v>0.375</v>
      </c>
      <c r="BM22" s="26">
        <v>0</v>
      </c>
      <c r="BN22" s="28">
        <f t="shared" si="31"/>
        <v>0</v>
      </c>
      <c r="BO22" s="26">
        <v>0</v>
      </c>
      <c r="BP22" s="28">
        <f t="shared" si="32"/>
        <v>0</v>
      </c>
      <c r="BQ22" s="26">
        <v>0</v>
      </c>
      <c r="BR22" s="28">
        <f t="shared" ref="BR22" si="125">BQ22/$A22</f>
        <v>0</v>
      </c>
      <c r="BS22" s="26">
        <v>4</v>
      </c>
      <c r="BT22" s="28">
        <f t="shared" si="92"/>
        <v>0.5</v>
      </c>
      <c r="BU22" s="26">
        <v>3</v>
      </c>
      <c r="BV22" s="28">
        <f t="shared" si="35"/>
        <v>0.375</v>
      </c>
      <c r="BW22" s="26">
        <v>0</v>
      </c>
      <c r="BX22" s="28">
        <f t="shared" si="36"/>
        <v>0</v>
      </c>
      <c r="BY22" s="26">
        <v>2</v>
      </c>
      <c r="BZ22" s="28">
        <f t="shared" si="37"/>
        <v>0.25</v>
      </c>
      <c r="CA22" s="26">
        <v>1</v>
      </c>
      <c r="CB22" s="28">
        <f t="shared" ref="CB22" si="126">CA22/$A22</f>
        <v>0.125</v>
      </c>
      <c r="CC22" s="26">
        <v>2</v>
      </c>
      <c r="CD22" s="28">
        <f t="shared" si="94"/>
        <v>0.25</v>
      </c>
      <c r="CE22" s="26">
        <v>3</v>
      </c>
      <c r="CF22" s="28">
        <f t="shared" si="40"/>
        <v>0.375</v>
      </c>
      <c r="CG22" s="26">
        <v>2</v>
      </c>
      <c r="CH22" s="28">
        <f t="shared" si="41"/>
        <v>0.25</v>
      </c>
      <c r="CI22" s="26">
        <v>0</v>
      </c>
      <c r="CJ22" s="28">
        <f t="shared" si="42"/>
        <v>0</v>
      </c>
      <c r="CK22" s="26">
        <v>3</v>
      </c>
      <c r="CL22" s="28">
        <f t="shared" ref="CL22" si="127">CK22/$A22</f>
        <v>0.375</v>
      </c>
      <c r="CM22" s="26">
        <v>0</v>
      </c>
      <c r="CN22" s="28">
        <f t="shared" si="96"/>
        <v>0</v>
      </c>
      <c r="CO22" s="26">
        <v>1</v>
      </c>
      <c r="CP22" s="28">
        <f t="shared" si="45"/>
        <v>0.125</v>
      </c>
      <c r="CQ22" s="26">
        <v>0</v>
      </c>
      <c r="CR22" s="28">
        <f t="shared" si="46"/>
        <v>0</v>
      </c>
      <c r="CS22" s="26">
        <v>1</v>
      </c>
      <c r="CT22" s="28">
        <f t="shared" si="47"/>
        <v>0.125</v>
      </c>
      <c r="CU22" s="26">
        <v>0</v>
      </c>
      <c r="CV22" s="28">
        <f t="shared" ref="CV22" si="128">CU22/$A22</f>
        <v>0</v>
      </c>
      <c r="CW22" s="26">
        <v>4</v>
      </c>
      <c r="CX22" s="28">
        <f t="shared" si="98"/>
        <v>0.5</v>
      </c>
    </row>
    <row r="23" spans="1:102" x14ac:dyDescent="0.25">
      <c r="A23" s="60">
        <v>6</v>
      </c>
      <c r="B23" s="18" t="s">
        <v>172</v>
      </c>
      <c r="C23" s="26">
        <v>0</v>
      </c>
      <c r="D23" s="28">
        <f t="shared" si="0"/>
        <v>0</v>
      </c>
      <c r="E23" s="26">
        <v>5</v>
      </c>
      <c r="F23" s="28">
        <f t="shared" si="1"/>
        <v>0.83333333333333337</v>
      </c>
      <c r="G23" s="26">
        <v>0</v>
      </c>
      <c r="H23" s="28">
        <f t="shared" si="2"/>
        <v>0</v>
      </c>
      <c r="I23" s="26">
        <v>0</v>
      </c>
      <c r="J23" s="28">
        <f t="shared" si="3"/>
        <v>0</v>
      </c>
      <c r="K23" s="26">
        <v>0</v>
      </c>
      <c r="L23" s="28">
        <f t="shared" ref="L23" si="129">K23/$A23</f>
        <v>0</v>
      </c>
      <c r="M23" s="26">
        <v>1</v>
      </c>
      <c r="N23" s="28">
        <f t="shared" si="5"/>
        <v>0.16666666666666666</v>
      </c>
      <c r="O23" s="26">
        <v>2</v>
      </c>
      <c r="P23" s="28">
        <f t="shared" si="6"/>
        <v>0.33333333333333331</v>
      </c>
      <c r="Q23" s="26">
        <v>0</v>
      </c>
      <c r="R23" s="28">
        <f t="shared" si="7"/>
        <v>0</v>
      </c>
      <c r="S23" s="26">
        <v>1</v>
      </c>
      <c r="T23" s="28">
        <f t="shared" ref="T23" si="130">S23/$A23</f>
        <v>0.16666666666666666</v>
      </c>
      <c r="U23" s="26">
        <v>1</v>
      </c>
      <c r="V23" s="28">
        <f t="shared" si="82"/>
        <v>0.16666666666666666</v>
      </c>
      <c r="W23" s="26">
        <v>2</v>
      </c>
      <c r="X23" s="28">
        <f t="shared" si="10"/>
        <v>0.33333333333333331</v>
      </c>
      <c r="Y23" s="26">
        <v>0</v>
      </c>
      <c r="Z23" s="75">
        <f t="shared" si="11"/>
        <v>0</v>
      </c>
      <c r="AA23" s="44">
        <v>1</v>
      </c>
      <c r="AB23" s="75">
        <f t="shared" si="12"/>
        <v>0.16666666666666666</v>
      </c>
      <c r="AC23" s="44">
        <v>1</v>
      </c>
      <c r="AD23" s="75">
        <f t="shared" ref="AD23" si="131">AC23/$A23</f>
        <v>0.16666666666666666</v>
      </c>
      <c r="AE23" s="44">
        <v>1</v>
      </c>
      <c r="AF23" s="75">
        <f t="shared" si="84"/>
        <v>0.16666666666666666</v>
      </c>
      <c r="AG23" s="44">
        <v>3</v>
      </c>
      <c r="AH23" s="75">
        <f t="shared" si="15"/>
        <v>0.5</v>
      </c>
      <c r="AI23" s="44">
        <v>0</v>
      </c>
      <c r="AJ23" s="75">
        <f t="shared" si="16"/>
        <v>0</v>
      </c>
      <c r="AK23" s="44">
        <v>0</v>
      </c>
      <c r="AL23" s="75">
        <f t="shared" si="17"/>
        <v>0</v>
      </c>
      <c r="AM23" s="44">
        <v>0</v>
      </c>
      <c r="AN23" s="75">
        <f t="shared" ref="AN23" si="132">AM23/$A23</f>
        <v>0</v>
      </c>
      <c r="AO23" s="44">
        <v>2</v>
      </c>
      <c r="AP23" s="75">
        <f t="shared" si="86"/>
        <v>0.33333333333333331</v>
      </c>
      <c r="AQ23" s="44">
        <v>0</v>
      </c>
      <c r="AR23" s="75">
        <f t="shared" si="20"/>
        <v>0</v>
      </c>
      <c r="AS23" s="44">
        <v>1</v>
      </c>
      <c r="AT23" s="28">
        <f t="shared" si="21"/>
        <v>0.16666666666666666</v>
      </c>
      <c r="AU23" s="26">
        <v>2</v>
      </c>
      <c r="AV23" s="28">
        <f t="shared" si="22"/>
        <v>0.33333333333333331</v>
      </c>
      <c r="AW23" s="26">
        <v>0</v>
      </c>
      <c r="AX23" s="28">
        <f t="shared" ref="AX23" si="133">AW23/$A23</f>
        <v>0</v>
      </c>
      <c r="AY23" s="26">
        <v>2</v>
      </c>
      <c r="AZ23" s="28">
        <f t="shared" si="88"/>
        <v>0.33333333333333331</v>
      </c>
      <c r="BA23" s="26">
        <v>0</v>
      </c>
      <c r="BB23" s="28">
        <f t="shared" si="25"/>
        <v>0</v>
      </c>
      <c r="BC23" s="26">
        <v>0</v>
      </c>
      <c r="BD23" s="28">
        <f t="shared" si="26"/>
        <v>0</v>
      </c>
      <c r="BE23" s="26">
        <v>2</v>
      </c>
      <c r="BF23" s="28">
        <f t="shared" si="27"/>
        <v>0.33333333333333331</v>
      </c>
      <c r="BG23" s="26">
        <v>0</v>
      </c>
      <c r="BH23" s="28">
        <f t="shared" ref="BH23" si="134">BG23/$A23</f>
        <v>0</v>
      </c>
      <c r="BI23" s="26">
        <v>3</v>
      </c>
      <c r="BJ23" s="28">
        <f t="shared" si="90"/>
        <v>0.5</v>
      </c>
      <c r="BK23" s="26">
        <v>1</v>
      </c>
      <c r="BL23" s="28">
        <f t="shared" si="30"/>
        <v>0.16666666666666666</v>
      </c>
      <c r="BM23" s="26">
        <v>0</v>
      </c>
      <c r="BN23" s="28">
        <f t="shared" si="31"/>
        <v>0</v>
      </c>
      <c r="BO23" s="26">
        <v>2</v>
      </c>
      <c r="BP23" s="28">
        <f t="shared" si="32"/>
        <v>0.33333333333333331</v>
      </c>
      <c r="BQ23" s="26">
        <v>0</v>
      </c>
      <c r="BR23" s="28">
        <f t="shared" ref="BR23" si="135">BQ23/$A23</f>
        <v>0</v>
      </c>
      <c r="BS23" s="26">
        <v>2</v>
      </c>
      <c r="BT23" s="28">
        <f t="shared" si="92"/>
        <v>0.33333333333333331</v>
      </c>
      <c r="BU23" s="26">
        <v>1</v>
      </c>
      <c r="BV23" s="28">
        <f t="shared" si="35"/>
        <v>0.16666666666666666</v>
      </c>
      <c r="BW23" s="26">
        <v>0</v>
      </c>
      <c r="BX23" s="28">
        <f t="shared" si="36"/>
        <v>0</v>
      </c>
      <c r="BY23" s="26">
        <v>2</v>
      </c>
      <c r="BZ23" s="28">
        <f t="shared" si="37"/>
        <v>0.33333333333333331</v>
      </c>
      <c r="CA23" s="26">
        <v>0</v>
      </c>
      <c r="CB23" s="28">
        <f t="shared" ref="CB23" si="136">CA23/$A23</f>
        <v>0</v>
      </c>
      <c r="CC23" s="26">
        <v>2</v>
      </c>
      <c r="CD23" s="28">
        <f t="shared" si="94"/>
        <v>0.33333333333333331</v>
      </c>
      <c r="CE23" s="26">
        <v>1</v>
      </c>
      <c r="CF23" s="28">
        <f t="shared" si="40"/>
        <v>0.16666666666666666</v>
      </c>
      <c r="CG23" s="26">
        <v>0</v>
      </c>
      <c r="CH23" s="28">
        <f t="shared" si="41"/>
        <v>0</v>
      </c>
      <c r="CI23" s="26">
        <v>0</v>
      </c>
      <c r="CJ23" s="28">
        <f t="shared" si="42"/>
        <v>0</v>
      </c>
      <c r="CK23" s="26">
        <v>1</v>
      </c>
      <c r="CL23" s="28">
        <f t="shared" ref="CL23" si="137">CK23/$A23</f>
        <v>0.16666666666666666</v>
      </c>
      <c r="CM23" s="26">
        <v>3</v>
      </c>
      <c r="CN23" s="28">
        <f t="shared" si="96"/>
        <v>0.5</v>
      </c>
      <c r="CO23" s="26">
        <v>0</v>
      </c>
      <c r="CP23" s="28">
        <f t="shared" si="45"/>
        <v>0</v>
      </c>
      <c r="CQ23" s="26">
        <v>1</v>
      </c>
      <c r="CR23" s="28">
        <f t="shared" si="46"/>
        <v>0.16666666666666666</v>
      </c>
      <c r="CS23" s="26">
        <v>0</v>
      </c>
      <c r="CT23" s="28">
        <f t="shared" si="47"/>
        <v>0</v>
      </c>
      <c r="CU23" s="26">
        <v>0</v>
      </c>
      <c r="CV23" s="28">
        <f t="shared" ref="CV23" si="138">CU23/$A23</f>
        <v>0</v>
      </c>
      <c r="CW23" s="26">
        <v>2</v>
      </c>
      <c r="CX23" s="28">
        <f t="shared" si="98"/>
        <v>0.33333333333333331</v>
      </c>
    </row>
    <row r="24" spans="1:102" x14ac:dyDescent="0.25">
      <c r="A24" s="60">
        <v>15</v>
      </c>
      <c r="B24" s="18" t="s">
        <v>269</v>
      </c>
      <c r="C24" s="26">
        <v>0</v>
      </c>
      <c r="D24" s="28">
        <f t="shared" si="0"/>
        <v>0</v>
      </c>
      <c r="E24" s="26">
        <v>13</v>
      </c>
      <c r="F24" s="28">
        <f t="shared" si="1"/>
        <v>0.8666666666666667</v>
      </c>
      <c r="G24" s="26">
        <v>2</v>
      </c>
      <c r="H24" s="28">
        <f t="shared" si="2"/>
        <v>0.13333333333333333</v>
      </c>
      <c r="I24" s="26">
        <v>0</v>
      </c>
      <c r="J24" s="28">
        <f t="shared" si="3"/>
        <v>0</v>
      </c>
      <c r="K24" s="26">
        <v>0</v>
      </c>
      <c r="L24" s="28">
        <f t="shared" ref="L24" si="139">K24/$A24</f>
        <v>0</v>
      </c>
      <c r="M24" s="26">
        <v>3</v>
      </c>
      <c r="N24" s="28">
        <f t="shared" si="5"/>
        <v>0.2</v>
      </c>
      <c r="O24" s="26">
        <v>5</v>
      </c>
      <c r="P24" s="28">
        <f t="shared" si="6"/>
        <v>0.33333333333333331</v>
      </c>
      <c r="Q24" s="26">
        <v>1</v>
      </c>
      <c r="R24" s="28">
        <f t="shared" si="7"/>
        <v>6.6666666666666666E-2</v>
      </c>
      <c r="S24" s="26">
        <v>2</v>
      </c>
      <c r="T24" s="28">
        <f t="shared" ref="T24" si="140">S24/$A24</f>
        <v>0.13333333333333333</v>
      </c>
      <c r="U24" s="26">
        <v>4</v>
      </c>
      <c r="V24" s="28">
        <f t="shared" si="82"/>
        <v>0.26666666666666666</v>
      </c>
      <c r="W24" s="26">
        <v>7</v>
      </c>
      <c r="X24" s="28">
        <f t="shared" si="10"/>
        <v>0.46666666666666667</v>
      </c>
      <c r="Y24" s="26">
        <v>0</v>
      </c>
      <c r="Z24" s="75">
        <f t="shared" si="11"/>
        <v>0</v>
      </c>
      <c r="AA24" s="44">
        <v>2</v>
      </c>
      <c r="AB24" s="75">
        <f t="shared" si="12"/>
        <v>0.13333333333333333</v>
      </c>
      <c r="AC24" s="44">
        <v>3</v>
      </c>
      <c r="AD24" s="75">
        <f t="shared" ref="AD24" si="141">AC24/$A24</f>
        <v>0.2</v>
      </c>
      <c r="AE24" s="44">
        <v>3</v>
      </c>
      <c r="AF24" s="75">
        <f t="shared" si="84"/>
        <v>0.2</v>
      </c>
      <c r="AG24" s="44">
        <v>9</v>
      </c>
      <c r="AH24" s="75">
        <f t="shared" si="15"/>
        <v>0.6</v>
      </c>
      <c r="AI24" s="44">
        <v>0</v>
      </c>
      <c r="AJ24" s="75">
        <f t="shared" si="16"/>
        <v>0</v>
      </c>
      <c r="AK24" s="44">
        <v>0</v>
      </c>
      <c r="AL24" s="75">
        <f t="shared" si="17"/>
        <v>0</v>
      </c>
      <c r="AM24" s="44">
        <v>1</v>
      </c>
      <c r="AN24" s="75">
        <f t="shared" ref="AN24" si="142">AM24/$A24</f>
        <v>6.6666666666666666E-2</v>
      </c>
      <c r="AO24" s="44">
        <v>5</v>
      </c>
      <c r="AP24" s="75">
        <f t="shared" si="86"/>
        <v>0.33333333333333331</v>
      </c>
      <c r="AQ24" s="44">
        <v>2</v>
      </c>
      <c r="AR24" s="75">
        <f t="shared" si="20"/>
        <v>0.13333333333333333</v>
      </c>
      <c r="AS24" s="44">
        <v>1</v>
      </c>
      <c r="AT24" s="28">
        <f t="shared" si="21"/>
        <v>6.6666666666666666E-2</v>
      </c>
      <c r="AU24" s="26">
        <v>5</v>
      </c>
      <c r="AV24" s="28">
        <f t="shared" si="22"/>
        <v>0.33333333333333331</v>
      </c>
      <c r="AW24" s="26">
        <v>5</v>
      </c>
      <c r="AX24" s="28">
        <f t="shared" ref="AX24" si="143">AW24/$A24</f>
        <v>0.33333333333333331</v>
      </c>
      <c r="AY24" s="26">
        <v>2</v>
      </c>
      <c r="AZ24" s="28">
        <f t="shared" si="88"/>
        <v>0.13333333333333333</v>
      </c>
      <c r="BA24" s="26">
        <v>4</v>
      </c>
      <c r="BB24" s="28">
        <f t="shared" si="25"/>
        <v>0.26666666666666666</v>
      </c>
      <c r="BC24" s="26">
        <v>0</v>
      </c>
      <c r="BD24" s="28">
        <f t="shared" si="26"/>
        <v>0</v>
      </c>
      <c r="BE24" s="26">
        <v>3</v>
      </c>
      <c r="BF24" s="28">
        <f t="shared" si="27"/>
        <v>0.2</v>
      </c>
      <c r="BG24" s="26">
        <v>4</v>
      </c>
      <c r="BH24" s="28">
        <f t="shared" ref="BH24" si="144">BG24/$A24</f>
        <v>0.26666666666666666</v>
      </c>
      <c r="BI24" s="26">
        <v>4</v>
      </c>
      <c r="BJ24" s="28">
        <f t="shared" si="90"/>
        <v>0.26666666666666666</v>
      </c>
      <c r="BK24" s="26">
        <v>2</v>
      </c>
      <c r="BL24" s="28">
        <f t="shared" si="30"/>
        <v>0.13333333333333333</v>
      </c>
      <c r="BM24" s="26">
        <v>0</v>
      </c>
      <c r="BN24" s="28">
        <f t="shared" si="31"/>
        <v>0</v>
      </c>
      <c r="BO24" s="26">
        <v>1</v>
      </c>
      <c r="BP24" s="28">
        <f t="shared" si="32"/>
        <v>6.6666666666666666E-2</v>
      </c>
      <c r="BQ24" s="26">
        <v>1</v>
      </c>
      <c r="BR24" s="28">
        <f t="shared" ref="BR24" si="145">BQ24/$A24</f>
        <v>6.6666666666666666E-2</v>
      </c>
      <c r="BS24" s="26">
        <v>9</v>
      </c>
      <c r="BT24" s="28">
        <f t="shared" si="92"/>
        <v>0.6</v>
      </c>
      <c r="BU24" s="26">
        <v>2</v>
      </c>
      <c r="BV24" s="28">
        <f t="shared" si="35"/>
        <v>0.13333333333333333</v>
      </c>
      <c r="BW24" s="26">
        <v>0</v>
      </c>
      <c r="BX24" s="28">
        <f t="shared" si="36"/>
        <v>0</v>
      </c>
      <c r="BY24" s="26">
        <v>1</v>
      </c>
      <c r="BZ24" s="28">
        <f t="shared" si="37"/>
        <v>6.6666666666666666E-2</v>
      </c>
      <c r="CA24" s="26">
        <v>7</v>
      </c>
      <c r="CB24" s="28">
        <f t="shared" ref="CB24" si="146">CA24/$A24</f>
        <v>0.46666666666666667</v>
      </c>
      <c r="CC24" s="26">
        <v>5</v>
      </c>
      <c r="CD24" s="28">
        <f t="shared" si="94"/>
        <v>0.33333333333333331</v>
      </c>
      <c r="CE24" s="26">
        <v>1</v>
      </c>
      <c r="CF24" s="28">
        <f t="shared" si="40"/>
        <v>6.6666666666666666E-2</v>
      </c>
      <c r="CG24" s="26">
        <v>3</v>
      </c>
      <c r="CH24" s="28">
        <f t="shared" si="41"/>
        <v>0.2</v>
      </c>
      <c r="CI24" s="26">
        <v>4</v>
      </c>
      <c r="CJ24" s="28">
        <f t="shared" si="42"/>
        <v>0.26666666666666666</v>
      </c>
      <c r="CK24" s="26">
        <v>5</v>
      </c>
      <c r="CL24" s="28">
        <f t="shared" ref="CL24" si="147">CK24/$A24</f>
        <v>0.33333333333333331</v>
      </c>
      <c r="CM24" s="26">
        <v>2</v>
      </c>
      <c r="CN24" s="28">
        <f t="shared" si="96"/>
        <v>0.13333333333333333</v>
      </c>
      <c r="CO24" s="26">
        <v>4</v>
      </c>
      <c r="CP24" s="28">
        <f t="shared" si="45"/>
        <v>0.26666666666666666</v>
      </c>
      <c r="CQ24" s="26">
        <v>0</v>
      </c>
      <c r="CR24" s="28">
        <f t="shared" si="46"/>
        <v>0</v>
      </c>
      <c r="CS24" s="26">
        <v>1</v>
      </c>
      <c r="CT24" s="28">
        <f t="shared" si="47"/>
        <v>6.6666666666666666E-2</v>
      </c>
      <c r="CU24" s="26">
        <v>0</v>
      </c>
      <c r="CV24" s="28">
        <f t="shared" ref="CV24" si="148">CU24/$A24</f>
        <v>0</v>
      </c>
      <c r="CW24" s="26">
        <v>7</v>
      </c>
      <c r="CX24" s="28">
        <f t="shared" si="98"/>
        <v>0.46666666666666667</v>
      </c>
    </row>
    <row r="25" spans="1:102" x14ac:dyDescent="0.25">
      <c r="A25" s="60">
        <v>1</v>
      </c>
      <c r="B25" s="18" t="s">
        <v>51</v>
      </c>
      <c r="C25" s="26">
        <v>0</v>
      </c>
      <c r="D25" s="28">
        <f t="shared" si="0"/>
        <v>0</v>
      </c>
      <c r="E25" s="26">
        <v>1</v>
      </c>
      <c r="F25" s="28">
        <f t="shared" si="1"/>
        <v>1</v>
      </c>
      <c r="G25" s="26">
        <v>0</v>
      </c>
      <c r="H25" s="28">
        <f t="shared" si="2"/>
        <v>0</v>
      </c>
      <c r="I25" s="26">
        <v>0</v>
      </c>
      <c r="J25" s="28">
        <f t="shared" si="3"/>
        <v>0</v>
      </c>
      <c r="K25" s="26">
        <v>0</v>
      </c>
      <c r="L25" s="28">
        <f t="shared" ref="L25" si="149">K25/$A25</f>
        <v>0</v>
      </c>
      <c r="M25" s="26">
        <v>0</v>
      </c>
      <c r="N25" s="28">
        <f t="shared" si="5"/>
        <v>0</v>
      </c>
      <c r="O25" s="26">
        <v>1</v>
      </c>
      <c r="P25" s="28">
        <f t="shared" si="6"/>
        <v>1</v>
      </c>
      <c r="Q25" s="26">
        <v>0</v>
      </c>
      <c r="R25" s="28">
        <f t="shared" si="7"/>
        <v>0</v>
      </c>
      <c r="S25" s="26">
        <v>0</v>
      </c>
      <c r="T25" s="28">
        <f t="shared" ref="T25" si="150">S25/$A25</f>
        <v>0</v>
      </c>
      <c r="U25" s="26">
        <v>0</v>
      </c>
      <c r="V25" s="28">
        <f t="shared" si="82"/>
        <v>0</v>
      </c>
      <c r="W25" s="26">
        <v>0</v>
      </c>
      <c r="X25" s="28">
        <f t="shared" si="10"/>
        <v>0</v>
      </c>
      <c r="Y25" s="26">
        <v>1</v>
      </c>
      <c r="Z25" s="75">
        <f t="shared" si="11"/>
        <v>1</v>
      </c>
      <c r="AA25" s="44">
        <v>0</v>
      </c>
      <c r="AB25" s="75">
        <f t="shared" si="12"/>
        <v>0</v>
      </c>
      <c r="AC25" s="44">
        <v>0</v>
      </c>
      <c r="AD25" s="75">
        <f t="shared" ref="AD25" si="151">AC25/$A25</f>
        <v>0</v>
      </c>
      <c r="AE25" s="44">
        <v>0</v>
      </c>
      <c r="AF25" s="75">
        <f t="shared" si="84"/>
        <v>0</v>
      </c>
      <c r="AG25" s="44">
        <v>1</v>
      </c>
      <c r="AH25" s="75">
        <f t="shared" si="15"/>
        <v>1</v>
      </c>
      <c r="AI25" s="44">
        <v>0</v>
      </c>
      <c r="AJ25" s="75">
        <f t="shared" si="16"/>
        <v>0</v>
      </c>
      <c r="AK25" s="44">
        <v>0</v>
      </c>
      <c r="AL25" s="75">
        <f t="shared" si="17"/>
        <v>0</v>
      </c>
      <c r="AM25" s="44">
        <v>0</v>
      </c>
      <c r="AN25" s="75">
        <f t="shared" ref="AN25" si="152">AM25/$A25</f>
        <v>0</v>
      </c>
      <c r="AO25" s="44">
        <v>0</v>
      </c>
      <c r="AP25" s="75">
        <f t="shared" si="86"/>
        <v>0</v>
      </c>
      <c r="AQ25" s="44">
        <v>0</v>
      </c>
      <c r="AR25" s="75">
        <f t="shared" si="20"/>
        <v>0</v>
      </c>
      <c r="AS25" s="44">
        <v>0</v>
      </c>
      <c r="AT25" s="28">
        <f t="shared" si="21"/>
        <v>0</v>
      </c>
      <c r="AU25" s="26">
        <v>1</v>
      </c>
      <c r="AV25" s="28">
        <f t="shared" si="22"/>
        <v>1</v>
      </c>
      <c r="AW25" s="26">
        <v>0</v>
      </c>
      <c r="AX25" s="28">
        <f t="shared" ref="AX25" si="153">AW25/$A25</f>
        <v>0</v>
      </c>
      <c r="AY25" s="26">
        <v>0</v>
      </c>
      <c r="AZ25" s="28">
        <f t="shared" si="88"/>
        <v>0</v>
      </c>
      <c r="BA25" s="26">
        <v>0</v>
      </c>
      <c r="BB25" s="28">
        <f t="shared" si="25"/>
        <v>0</v>
      </c>
      <c r="BC25" s="26">
        <v>0</v>
      </c>
      <c r="BD25" s="28">
        <f t="shared" si="26"/>
        <v>0</v>
      </c>
      <c r="BE25" s="26">
        <v>1</v>
      </c>
      <c r="BF25" s="28">
        <f t="shared" si="27"/>
        <v>1</v>
      </c>
      <c r="BG25" s="26">
        <v>0</v>
      </c>
      <c r="BH25" s="28">
        <f t="shared" ref="BH25" si="154">BG25/$A25</f>
        <v>0</v>
      </c>
      <c r="BI25" s="26">
        <v>0</v>
      </c>
      <c r="BJ25" s="28">
        <f t="shared" si="90"/>
        <v>0</v>
      </c>
      <c r="BK25" s="26">
        <v>0</v>
      </c>
      <c r="BL25" s="28">
        <f t="shared" si="30"/>
        <v>0</v>
      </c>
      <c r="BM25" s="53">
        <v>0</v>
      </c>
      <c r="BN25" s="54">
        <f t="shared" si="31"/>
        <v>0</v>
      </c>
      <c r="BO25" s="51">
        <v>1</v>
      </c>
      <c r="BP25" s="52">
        <f t="shared" si="32"/>
        <v>1</v>
      </c>
      <c r="BQ25" s="26">
        <v>0</v>
      </c>
      <c r="BR25" s="28">
        <f t="shared" ref="BR25" si="155">BQ25/$A25</f>
        <v>0</v>
      </c>
      <c r="BS25" s="26">
        <v>0</v>
      </c>
      <c r="BT25" s="28">
        <f t="shared" si="92"/>
        <v>0</v>
      </c>
      <c r="BU25" s="26">
        <v>0</v>
      </c>
      <c r="BV25" s="28">
        <f t="shared" si="35"/>
        <v>0</v>
      </c>
      <c r="BW25" s="26">
        <v>0</v>
      </c>
      <c r="BX25" s="28">
        <f t="shared" si="36"/>
        <v>0</v>
      </c>
      <c r="BY25" s="26">
        <v>1</v>
      </c>
      <c r="BZ25" s="28">
        <f t="shared" si="37"/>
        <v>1</v>
      </c>
      <c r="CA25" s="26">
        <v>0</v>
      </c>
      <c r="CB25" s="28">
        <f t="shared" ref="CB25" si="156">CA25/$A25</f>
        <v>0</v>
      </c>
      <c r="CC25" s="26">
        <v>0</v>
      </c>
      <c r="CD25" s="28">
        <f t="shared" si="94"/>
        <v>0</v>
      </c>
      <c r="CE25" s="26">
        <v>0</v>
      </c>
      <c r="CF25" s="28">
        <f t="shared" si="40"/>
        <v>0</v>
      </c>
      <c r="CG25" s="53">
        <v>0</v>
      </c>
      <c r="CH25" s="54">
        <f t="shared" si="41"/>
        <v>0</v>
      </c>
      <c r="CI25" s="51">
        <v>1</v>
      </c>
      <c r="CJ25" s="52">
        <f t="shared" si="42"/>
        <v>1</v>
      </c>
      <c r="CK25" s="26">
        <v>0</v>
      </c>
      <c r="CL25" s="28">
        <f t="shared" ref="CL25" si="157">CK25/$A25</f>
        <v>0</v>
      </c>
      <c r="CM25" s="26">
        <v>0</v>
      </c>
      <c r="CN25" s="28">
        <f t="shared" si="96"/>
        <v>0</v>
      </c>
      <c r="CO25" s="26">
        <v>0</v>
      </c>
      <c r="CP25" s="28">
        <f t="shared" si="45"/>
        <v>0</v>
      </c>
      <c r="CQ25" s="26">
        <v>0</v>
      </c>
      <c r="CR25" s="28">
        <f t="shared" si="46"/>
        <v>0</v>
      </c>
      <c r="CS25" s="26">
        <v>1</v>
      </c>
      <c r="CT25" s="28">
        <f t="shared" si="47"/>
        <v>1</v>
      </c>
      <c r="CU25" s="26">
        <v>0</v>
      </c>
      <c r="CV25" s="28">
        <f t="shared" ref="CV25" si="158">CU25/$A25</f>
        <v>0</v>
      </c>
      <c r="CW25" s="26">
        <v>0</v>
      </c>
      <c r="CX25" s="28">
        <f t="shared" si="98"/>
        <v>0</v>
      </c>
    </row>
    <row r="26" spans="1:102" x14ac:dyDescent="0.25">
      <c r="A26" s="60">
        <v>8</v>
      </c>
      <c r="B26" s="18" t="s">
        <v>175</v>
      </c>
      <c r="C26" s="26">
        <v>0</v>
      </c>
      <c r="D26" s="28">
        <f t="shared" si="0"/>
        <v>0</v>
      </c>
      <c r="E26" s="26">
        <v>7</v>
      </c>
      <c r="F26" s="28">
        <f t="shared" si="1"/>
        <v>0.875</v>
      </c>
      <c r="G26" s="26">
        <v>1</v>
      </c>
      <c r="H26" s="28">
        <f t="shared" si="2"/>
        <v>0.125</v>
      </c>
      <c r="I26" s="26">
        <v>0</v>
      </c>
      <c r="J26" s="28">
        <f t="shared" si="3"/>
        <v>0</v>
      </c>
      <c r="K26" s="26">
        <v>0</v>
      </c>
      <c r="L26" s="28">
        <f t="shared" ref="L26" si="159">K26/$A26</f>
        <v>0</v>
      </c>
      <c r="M26" s="26">
        <v>0</v>
      </c>
      <c r="N26" s="28">
        <f t="shared" si="5"/>
        <v>0</v>
      </c>
      <c r="O26" s="26">
        <v>2</v>
      </c>
      <c r="P26" s="28">
        <f t="shared" si="6"/>
        <v>0.25</v>
      </c>
      <c r="Q26" s="26">
        <v>1</v>
      </c>
      <c r="R26" s="28">
        <f t="shared" si="7"/>
        <v>0.125</v>
      </c>
      <c r="S26" s="26">
        <v>2</v>
      </c>
      <c r="T26" s="28">
        <f t="shared" ref="T26" si="160">S26/$A26</f>
        <v>0.25</v>
      </c>
      <c r="U26" s="26">
        <v>3</v>
      </c>
      <c r="V26" s="28">
        <f t="shared" si="82"/>
        <v>0.375</v>
      </c>
      <c r="W26" s="26">
        <v>5</v>
      </c>
      <c r="X26" s="28">
        <f t="shared" si="10"/>
        <v>0.625</v>
      </c>
      <c r="Y26" s="26">
        <v>1</v>
      </c>
      <c r="Z26" s="75">
        <f t="shared" si="11"/>
        <v>0.125</v>
      </c>
      <c r="AA26" s="44">
        <v>1</v>
      </c>
      <c r="AB26" s="75">
        <f t="shared" si="12"/>
        <v>0.125</v>
      </c>
      <c r="AC26" s="44">
        <v>1</v>
      </c>
      <c r="AD26" s="75">
        <f t="shared" ref="AD26" si="161">AC26/$A26</f>
        <v>0.125</v>
      </c>
      <c r="AE26" s="44">
        <v>0</v>
      </c>
      <c r="AF26" s="75">
        <f t="shared" si="84"/>
        <v>0</v>
      </c>
      <c r="AG26" s="44">
        <v>6</v>
      </c>
      <c r="AH26" s="75">
        <f t="shared" si="15"/>
        <v>0.75</v>
      </c>
      <c r="AI26" s="44">
        <v>0</v>
      </c>
      <c r="AJ26" s="75">
        <f t="shared" si="16"/>
        <v>0</v>
      </c>
      <c r="AK26" s="44">
        <v>0</v>
      </c>
      <c r="AL26" s="75">
        <f t="shared" si="17"/>
        <v>0</v>
      </c>
      <c r="AM26" s="44">
        <v>1</v>
      </c>
      <c r="AN26" s="75">
        <f t="shared" ref="AN26" si="162">AM26/$A26</f>
        <v>0.125</v>
      </c>
      <c r="AO26" s="44">
        <v>1</v>
      </c>
      <c r="AP26" s="75">
        <f t="shared" si="86"/>
        <v>0.125</v>
      </c>
      <c r="AQ26" s="44">
        <v>1</v>
      </c>
      <c r="AR26" s="75">
        <f t="shared" si="20"/>
        <v>0.125</v>
      </c>
      <c r="AS26" s="44">
        <v>0</v>
      </c>
      <c r="AT26" s="28">
        <f t="shared" si="21"/>
        <v>0</v>
      </c>
      <c r="AU26" s="26">
        <v>6</v>
      </c>
      <c r="AV26" s="28">
        <f t="shared" si="22"/>
        <v>0.75</v>
      </c>
      <c r="AW26" s="26">
        <v>1</v>
      </c>
      <c r="AX26" s="28">
        <f t="shared" ref="AX26" si="163">AW26/$A26</f>
        <v>0.125</v>
      </c>
      <c r="AY26" s="26">
        <v>0</v>
      </c>
      <c r="AZ26" s="28">
        <f t="shared" si="88"/>
        <v>0</v>
      </c>
      <c r="BA26" s="26">
        <v>4</v>
      </c>
      <c r="BB26" s="28">
        <f t="shared" si="25"/>
        <v>0.5</v>
      </c>
      <c r="BC26" s="26">
        <v>0</v>
      </c>
      <c r="BD26" s="28">
        <f t="shared" si="26"/>
        <v>0</v>
      </c>
      <c r="BE26" s="26">
        <v>4</v>
      </c>
      <c r="BF26" s="28">
        <f t="shared" si="27"/>
        <v>0.5</v>
      </c>
      <c r="BG26" s="26">
        <v>0</v>
      </c>
      <c r="BH26" s="28">
        <f t="shared" ref="BH26" si="164">BG26/$A26</f>
        <v>0</v>
      </c>
      <c r="BI26" s="26">
        <v>0</v>
      </c>
      <c r="BJ26" s="28">
        <f t="shared" si="90"/>
        <v>0</v>
      </c>
      <c r="BK26" s="26">
        <v>1</v>
      </c>
      <c r="BL26" s="28">
        <f t="shared" si="30"/>
        <v>0.125</v>
      </c>
      <c r="BM26" s="26">
        <v>2</v>
      </c>
      <c r="BN26" s="28">
        <f t="shared" si="31"/>
        <v>0.25</v>
      </c>
      <c r="BO26" s="26">
        <v>4</v>
      </c>
      <c r="BP26" s="28">
        <f t="shared" si="32"/>
        <v>0.5</v>
      </c>
      <c r="BQ26" s="26">
        <v>0</v>
      </c>
      <c r="BR26" s="28">
        <f t="shared" ref="BR26" si="165">BQ26/$A26</f>
        <v>0</v>
      </c>
      <c r="BS26" s="26">
        <v>1</v>
      </c>
      <c r="BT26" s="28">
        <f t="shared" si="92"/>
        <v>0.125</v>
      </c>
      <c r="BU26" s="26">
        <v>0</v>
      </c>
      <c r="BV26" s="28">
        <f t="shared" si="35"/>
        <v>0</v>
      </c>
      <c r="BW26" s="26">
        <v>0</v>
      </c>
      <c r="BX26" s="28">
        <f t="shared" si="36"/>
        <v>0</v>
      </c>
      <c r="BY26" s="26">
        <v>7</v>
      </c>
      <c r="BZ26" s="28">
        <f t="shared" si="37"/>
        <v>0.875</v>
      </c>
      <c r="CA26" s="26">
        <v>1</v>
      </c>
      <c r="CB26" s="28">
        <f t="shared" ref="CB26" si="166">CA26/$A26</f>
        <v>0.125</v>
      </c>
      <c r="CC26" s="26">
        <v>0</v>
      </c>
      <c r="CD26" s="28">
        <f t="shared" si="94"/>
        <v>0</v>
      </c>
      <c r="CE26" s="26">
        <v>3</v>
      </c>
      <c r="CF26" s="28">
        <f t="shared" si="40"/>
        <v>0.375</v>
      </c>
      <c r="CG26" s="26">
        <v>1</v>
      </c>
      <c r="CH26" s="28">
        <f t="shared" si="41"/>
        <v>0.125</v>
      </c>
      <c r="CI26" s="26">
        <v>3</v>
      </c>
      <c r="CJ26" s="28">
        <f t="shared" si="42"/>
        <v>0.375</v>
      </c>
      <c r="CK26" s="26">
        <v>1</v>
      </c>
      <c r="CL26" s="28">
        <f t="shared" ref="CL26" si="167">CK26/$A26</f>
        <v>0.125</v>
      </c>
      <c r="CM26" s="26">
        <v>0</v>
      </c>
      <c r="CN26" s="28">
        <f t="shared" si="96"/>
        <v>0</v>
      </c>
      <c r="CO26" s="26">
        <v>4</v>
      </c>
      <c r="CP26" s="28">
        <f t="shared" si="45"/>
        <v>0.5</v>
      </c>
      <c r="CQ26" s="26">
        <v>0</v>
      </c>
      <c r="CR26" s="28">
        <f t="shared" si="46"/>
        <v>0</v>
      </c>
      <c r="CS26" s="26">
        <v>1</v>
      </c>
      <c r="CT26" s="28">
        <f t="shared" si="47"/>
        <v>0.125</v>
      </c>
      <c r="CU26" s="26">
        <v>0</v>
      </c>
      <c r="CV26" s="28">
        <f t="shared" ref="CV26" si="168">CU26/$A26</f>
        <v>0</v>
      </c>
      <c r="CW26" s="26">
        <v>1</v>
      </c>
      <c r="CX26" s="28">
        <f t="shared" si="98"/>
        <v>0.125</v>
      </c>
    </row>
    <row r="27" spans="1:102" x14ac:dyDescent="0.25">
      <c r="A27" s="60">
        <v>10</v>
      </c>
      <c r="B27" s="18" t="s">
        <v>180</v>
      </c>
      <c r="C27" s="26">
        <v>0</v>
      </c>
      <c r="D27" s="28">
        <f t="shared" si="0"/>
        <v>0</v>
      </c>
      <c r="E27" s="26">
        <v>8</v>
      </c>
      <c r="F27" s="28">
        <f t="shared" si="1"/>
        <v>0.8</v>
      </c>
      <c r="G27" s="26">
        <v>2</v>
      </c>
      <c r="H27" s="28">
        <f t="shared" si="2"/>
        <v>0.2</v>
      </c>
      <c r="I27" s="26">
        <v>0</v>
      </c>
      <c r="J27" s="28">
        <f t="shared" si="3"/>
        <v>0</v>
      </c>
      <c r="K27" s="26">
        <v>0</v>
      </c>
      <c r="L27" s="28">
        <f t="shared" ref="L27" si="169">K27/$A27</f>
        <v>0</v>
      </c>
      <c r="M27" s="26">
        <v>1</v>
      </c>
      <c r="N27" s="28">
        <f t="shared" si="5"/>
        <v>0.1</v>
      </c>
      <c r="O27" s="26">
        <v>6</v>
      </c>
      <c r="P27" s="28">
        <f t="shared" si="6"/>
        <v>0.6</v>
      </c>
      <c r="Q27" s="26">
        <v>2</v>
      </c>
      <c r="R27" s="28">
        <f t="shared" si="7"/>
        <v>0.2</v>
      </c>
      <c r="S27" s="26">
        <v>1</v>
      </c>
      <c r="T27" s="28">
        <f t="shared" ref="T27" si="170">S27/$A27</f>
        <v>0.1</v>
      </c>
      <c r="U27" s="26">
        <v>0</v>
      </c>
      <c r="V27" s="28">
        <f t="shared" si="82"/>
        <v>0</v>
      </c>
      <c r="W27" s="26">
        <v>3</v>
      </c>
      <c r="X27" s="28">
        <f t="shared" si="10"/>
        <v>0.3</v>
      </c>
      <c r="Y27" s="26">
        <v>4</v>
      </c>
      <c r="Z27" s="75">
        <f t="shared" si="11"/>
        <v>0.4</v>
      </c>
      <c r="AA27" s="44">
        <v>1</v>
      </c>
      <c r="AB27" s="75">
        <f t="shared" si="12"/>
        <v>0.1</v>
      </c>
      <c r="AC27" s="44">
        <v>2</v>
      </c>
      <c r="AD27" s="75">
        <f t="shared" ref="AD27" si="171">AC27/$A27</f>
        <v>0.2</v>
      </c>
      <c r="AE27" s="44">
        <v>0</v>
      </c>
      <c r="AF27" s="75">
        <f t="shared" si="84"/>
        <v>0</v>
      </c>
      <c r="AG27" s="44">
        <v>5</v>
      </c>
      <c r="AH27" s="75">
        <f t="shared" si="15"/>
        <v>0.5</v>
      </c>
      <c r="AI27" s="44">
        <v>0</v>
      </c>
      <c r="AJ27" s="75">
        <f t="shared" si="16"/>
        <v>0</v>
      </c>
      <c r="AK27" s="44">
        <v>2</v>
      </c>
      <c r="AL27" s="75">
        <f t="shared" si="17"/>
        <v>0.2</v>
      </c>
      <c r="AM27" s="44">
        <v>2</v>
      </c>
      <c r="AN27" s="75">
        <f t="shared" ref="AN27" si="172">AM27/$A27</f>
        <v>0.2</v>
      </c>
      <c r="AO27" s="44">
        <v>1</v>
      </c>
      <c r="AP27" s="75">
        <f t="shared" si="86"/>
        <v>0.1</v>
      </c>
      <c r="AQ27" s="44">
        <v>2</v>
      </c>
      <c r="AR27" s="75">
        <f t="shared" si="20"/>
        <v>0.2</v>
      </c>
      <c r="AS27" s="44">
        <v>0</v>
      </c>
      <c r="AT27" s="28">
        <f t="shared" si="21"/>
        <v>0</v>
      </c>
      <c r="AU27" s="26">
        <v>4</v>
      </c>
      <c r="AV27" s="28">
        <f t="shared" si="22"/>
        <v>0.4</v>
      </c>
      <c r="AW27" s="26">
        <v>1</v>
      </c>
      <c r="AX27" s="28">
        <f t="shared" ref="AX27" si="173">AW27/$A27</f>
        <v>0.1</v>
      </c>
      <c r="AY27" s="26">
        <v>2</v>
      </c>
      <c r="AZ27" s="28">
        <f t="shared" si="88"/>
        <v>0.2</v>
      </c>
      <c r="BA27" s="26">
        <v>4</v>
      </c>
      <c r="BB27" s="28">
        <f t="shared" si="25"/>
        <v>0.4</v>
      </c>
      <c r="BC27" s="26">
        <v>0</v>
      </c>
      <c r="BD27" s="28">
        <f t="shared" si="26"/>
        <v>0</v>
      </c>
      <c r="BE27" s="26">
        <v>2</v>
      </c>
      <c r="BF27" s="28">
        <f t="shared" si="27"/>
        <v>0.2</v>
      </c>
      <c r="BG27" s="26">
        <v>2</v>
      </c>
      <c r="BH27" s="28">
        <f t="shared" ref="BH27" si="174">BG27/$A27</f>
        <v>0.2</v>
      </c>
      <c r="BI27" s="26">
        <v>2</v>
      </c>
      <c r="BJ27" s="28">
        <f t="shared" si="90"/>
        <v>0.2</v>
      </c>
      <c r="BK27" s="26">
        <v>1</v>
      </c>
      <c r="BL27" s="28">
        <f t="shared" si="30"/>
        <v>0.1</v>
      </c>
      <c r="BM27" s="26">
        <v>6</v>
      </c>
      <c r="BN27" s="28">
        <f t="shared" si="31"/>
        <v>0.6</v>
      </c>
      <c r="BO27" s="26">
        <v>3</v>
      </c>
      <c r="BP27" s="28">
        <f t="shared" si="32"/>
        <v>0.3</v>
      </c>
      <c r="BQ27" s="26">
        <v>0</v>
      </c>
      <c r="BR27" s="28">
        <f t="shared" ref="BR27" si="175">BQ27/$A27</f>
        <v>0</v>
      </c>
      <c r="BS27" s="26">
        <v>0</v>
      </c>
      <c r="BT27" s="28">
        <f t="shared" si="92"/>
        <v>0</v>
      </c>
      <c r="BU27" s="26">
        <v>1</v>
      </c>
      <c r="BV27" s="28">
        <f t="shared" si="35"/>
        <v>0.1</v>
      </c>
      <c r="BW27" s="26">
        <v>1</v>
      </c>
      <c r="BX27" s="28">
        <f t="shared" si="36"/>
        <v>0.1</v>
      </c>
      <c r="BY27" s="26">
        <v>7</v>
      </c>
      <c r="BZ27" s="28">
        <f t="shared" si="37"/>
        <v>0.7</v>
      </c>
      <c r="CA27" s="26">
        <v>0</v>
      </c>
      <c r="CB27" s="28">
        <f t="shared" ref="CB27" si="176">CA27/$A27</f>
        <v>0</v>
      </c>
      <c r="CC27" s="26">
        <v>0</v>
      </c>
      <c r="CD27" s="28">
        <f t="shared" si="94"/>
        <v>0</v>
      </c>
      <c r="CE27" s="26">
        <v>2</v>
      </c>
      <c r="CF27" s="28">
        <f t="shared" si="40"/>
        <v>0.2</v>
      </c>
      <c r="CG27" s="26">
        <v>0</v>
      </c>
      <c r="CH27" s="28">
        <f t="shared" si="41"/>
        <v>0</v>
      </c>
      <c r="CI27" s="26">
        <v>5</v>
      </c>
      <c r="CJ27" s="28">
        <f t="shared" si="42"/>
        <v>0.5</v>
      </c>
      <c r="CK27" s="26">
        <v>1</v>
      </c>
      <c r="CL27" s="28">
        <f t="shared" ref="CL27" si="177">CK27/$A27</f>
        <v>0.1</v>
      </c>
      <c r="CM27" s="26">
        <v>2</v>
      </c>
      <c r="CN27" s="28">
        <f t="shared" si="96"/>
        <v>0.2</v>
      </c>
      <c r="CO27" s="26">
        <v>1</v>
      </c>
      <c r="CP27" s="28">
        <f t="shared" si="45"/>
        <v>0.1</v>
      </c>
      <c r="CQ27" s="26">
        <v>0</v>
      </c>
      <c r="CR27" s="28">
        <f t="shared" si="46"/>
        <v>0</v>
      </c>
      <c r="CS27" s="26">
        <v>2</v>
      </c>
      <c r="CT27" s="28">
        <f t="shared" si="47"/>
        <v>0.2</v>
      </c>
      <c r="CU27" s="26">
        <v>0</v>
      </c>
      <c r="CV27" s="28">
        <f t="shared" ref="CV27" si="178">CU27/$A27</f>
        <v>0</v>
      </c>
      <c r="CW27" s="26">
        <v>4</v>
      </c>
      <c r="CX27" s="28">
        <f t="shared" si="98"/>
        <v>0.4</v>
      </c>
    </row>
    <row r="28" spans="1:102" x14ac:dyDescent="0.25">
      <c r="A28" s="60"/>
      <c r="B28" s="15"/>
      <c r="C28" s="20"/>
      <c r="D28" s="28"/>
      <c r="E28" s="20"/>
      <c r="F28" s="28"/>
      <c r="G28" s="20"/>
      <c r="H28" s="28"/>
      <c r="I28" s="20"/>
      <c r="J28" s="28"/>
      <c r="K28" s="20"/>
      <c r="L28" s="28"/>
      <c r="M28" s="20"/>
      <c r="N28" s="28"/>
      <c r="O28" s="20"/>
      <c r="P28" s="28"/>
      <c r="Q28" s="20"/>
      <c r="R28" s="28"/>
      <c r="S28" s="20"/>
      <c r="T28" s="28"/>
      <c r="U28" s="20"/>
      <c r="V28" s="28"/>
      <c r="W28" s="20"/>
      <c r="X28" s="28"/>
      <c r="Y28" s="20"/>
      <c r="Z28" s="28"/>
      <c r="AA28" s="20"/>
      <c r="AB28" s="28"/>
      <c r="AC28" s="20"/>
      <c r="AD28" s="28"/>
      <c r="AE28" s="20"/>
      <c r="AF28" s="28"/>
      <c r="AG28" s="20"/>
      <c r="AH28" s="28"/>
      <c r="AI28" s="20"/>
      <c r="AJ28" s="28"/>
      <c r="AK28" s="20"/>
      <c r="AL28" s="28"/>
      <c r="AM28" s="20"/>
      <c r="AN28" s="28"/>
      <c r="AO28" s="20"/>
      <c r="AP28" s="28"/>
      <c r="AQ28" s="20"/>
      <c r="AR28" s="28"/>
      <c r="AS28" s="20"/>
      <c r="AT28" s="28"/>
      <c r="AU28" s="20"/>
      <c r="AV28" s="28"/>
      <c r="AW28" s="20"/>
      <c r="AX28" s="28"/>
      <c r="AY28" s="20"/>
      <c r="AZ28" s="28"/>
      <c r="BA28" s="20"/>
      <c r="BB28" s="28"/>
      <c r="BC28" s="20"/>
      <c r="BD28" s="28"/>
      <c r="BE28" s="20"/>
      <c r="BF28" s="28"/>
      <c r="BG28" s="20"/>
      <c r="BH28" s="28"/>
      <c r="BI28" s="20"/>
      <c r="BJ28" s="28"/>
      <c r="BK28" s="20"/>
      <c r="BL28" s="28"/>
      <c r="BM28" s="20"/>
      <c r="BN28" s="28"/>
      <c r="BO28" s="20"/>
      <c r="BP28" s="28"/>
      <c r="BQ28" s="20"/>
      <c r="BR28" s="28"/>
      <c r="BS28" s="20"/>
      <c r="BT28" s="28"/>
      <c r="BU28" s="20"/>
      <c r="BV28" s="28"/>
      <c r="BW28" s="20"/>
      <c r="BX28" s="28"/>
      <c r="BY28" s="20"/>
      <c r="BZ28" s="28"/>
      <c r="CA28" s="20"/>
      <c r="CB28" s="28"/>
      <c r="CC28" s="20"/>
      <c r="CD28" s="28"/>
      <c r="CE28" s="20"/>
      <c r="CF28" s="28"/>
      <c r="CG28" s="20"/>
      <c r="CH28" s="28"/>
      <c r="CI28" s="20"/>
      <c r="CJ28" s="28"/>
      <c r="CK28" s="20"/>
      <c r="CL28" s="28"/>
      <c r="CM28" s="20"/>
      <c r="CN28" s="28"/>
      <c r="CO28" s="20"/>
      <c r="CP28" s="28"/>
      <c r="CQ28" s="20"/>
      <c r="CR28" s="28"/>
      <c r="CS28" s="20"/>
      <c r="CT28" s="28"/>
      <c r="CU28" s="20"/>
      <c r="CV28" s="28"/>
      <c r="CW28" s="20"/>
      <c r="CX28" s="28"/>
    </row>
    <row r="29" spans="1:102" x14ac:dyDescent="0.25">
      <c r="A29" s="60"/>
      <c r="B29" s="16" t="s">
        <v>50</v>
      </c>
      <c r="C29" s="20"/>
      <c r="D29" s="28"/>
      <c r="E29" s="20"/>
      <c r="F29" s="28"/>
      <c r="G29" s="20"/>
      <c r="H29" s="28"/>
      <c r="I29" s="20"/>
      <c r="J29" s="28"/>
      <c r="K29" s="20"/>
      <c r="L29" s="28"/>
      <c r="M29" s="20"/>
      <c r="N29" s="28"/>
      <c r="O29" s="20"/>
      <c r="P29" s="28"/>
      <c r="Q29" s="20"/>
      <c r="R29" s="28"/>
      <c r="S29" s="20"/>
      <c r="T29" s="28"/>
      <c r="U29" s="20"/>
      <c r="V29" s="28"/>
      <c r="W29" s="20"/>
      <c r="X29" s="28"/>
      <c r="Y29" s="20"/>
      <c r="Z29" s="28"/>
      <c r="AA29" s="20"/>
      <c r="AB29" s="28"/>
      <c r="AC29" s="20"/>
      <c r="AD29" s="28"/>
      <c r="AE29" s="20"/>
      <c r="AF29" s="28"/>
      <c r="AG29" s="20"/>
      <c r="AH29" s="28"/>
      <c r="AI29" s="20"/>
      <c r="AJ29" s="28"/>
      <c r="AK29" s="20"/>
      <c r="AL29" s="28"/>
      <c r="AM29" s="20"/>
      <c r="AN29" s="28"/>
      <c r="AO29" s="20"/>
      <c r="AP29" s="28"/>
      <c r="AQ29" s="20"/>
      <c r="AR29" s="28"/>
      <c r="AS29" s="20"/>
      <c r="AT29" s="28"/>
      <c r="AU29" s="20"/>
      <c r="AV29" s="28"/>
      <c r="AW29" s="20"/>
      <c r="AX29" s="28"/>
      <c r="AY29" s="20"/>
      <c r="AZ29" s="28"/>
      <c r="BA29" s="20"/>
      <c r="BB29" s="28"/>
      <c r="BC29" s="20"/>
      <c r="BD29" s="28"/>
      <c r="BE29" s="20"/>
      <c r="BF29" s="28"/>
      <c r="BG29" s="20"/>
      <c r="BH29" s="28"/>
      <c r="BI29" s="20"/>
      <c r="BJ29" s="28"/>
      <c r="BK29" s="20"/>
      <c r="BL29" s="28"/>
      <c r="BM29" s="20"/>
      <c r="BN29" s="28"/>
      <c r="BO29" s="20"/>
      <c r="BP29" s="28"/>
      <c r="BQ29" s="20"/>
      <c r="BR29" s="28"/>
      <c r="BS29" s="20"/>
      <c r="BT29" s="28"/>
      <c r="BU29" s="20"/>
      <c r="BV29" s="28"/>
      <c r="BW29" s="20"/>
      <c r="BX29" s="28"/>
      <c r="BY29" s="20"/>
      <c r="BZ29" s="28"/>
      <c r="CA29" s="20"/>
      <c r="CB29" s="28"/>
      <c r="CC29" s="20"/>
      <c r="CD29" s="28"/>
      <c r="CE29" s="20"/>
      <c r="CF29" s="28"/>
      <c r="CG29" s="20"/>
      <c r="CH29" s="28"/>
      <c r="CI29" s="20"/>
      <c r="CJ29" s="28"/>
      <c r="CK29" s="20"/>
      <c r="CL29" s="28"/>
      <c r="CM29" s="20"/>
      <c r="CN29" s="28"/>
      <c r="CO29" s="20"/>
      <c r="CP29" s="28"/>
      <c r="CQ29" s="20"/>
      <c r="CR29" s="28"/>
      <c r="CS29" s="20"/>
      <c r="CT29" s="28"/>
      <c r="CU29" s="20"/>
      <c r="CV29" s="28"/>
      <c r="CW29" s="20"/>
      <c r="CX29" s="28"/>
    </row>
    <row r="30" spans="1:102" x14ac:dyDescent="0.25">
      <c r="A30" s="60"/>
      <c r="B30" s="15"/>
      <c r="C30" s="20"/>
      <c r="D30" s="28"/>
      <c r="E30" s="20"/>
      <c r="F30" s="28"/>
      <c r="G30" s="20"/>
      <c r="H30" s="28"/>
      <c r="I30" s="20"/>
      <c r="J30" s="28"/>
      <c r="K30" s="20"/>
      <c r="L30" s="28"/>
      <c r="M30" s="20"/>
      <c r="N30" s="28"/>
      <c r="O30" s="20"/>
      <c r="P30" s="28"/>
      <c r="Q30" s="20"/>
      <c r="R30" s="28"/>
      <c r="S30" s="20"/>
      <c r="T30" s="28"/>
      <c r="U30" s="20"/>
      <c r="V30" s="28"/>
      <c r="W30" s="20"/>
      <c r="X30" s="28"/>
      <c r="Y30" s="20"/>
      <c r="Z30" s="28"/>
      <c r="AA30" s="20"/>
      <c r="AB30" s="28"/>
      <c r="AC30" s="20"/>
      <c r="AD30" s="28"/>
      <c r="AE30" s="20"/>
      <c r="AF30" s="28"/>
      <c r="AG30" s="20"/>
      <c r="AH30" s="28"/>
      <c r="AI30" s="20"/>
      <c r="AJ30" s="28"/>
      <c r="AK30" s="20"/>
      <c r="AL30" s="28"/>
      <c r="AM30" s="20"/>
      <c r="AN30" s="28"/>
      <c r="AO30" s="20"/>
      <c r="AP30" s="28"/>
      <c r="AQ30" s="20"/>
      <c r="AR30" s="28"/>
      <c r="AS30" s="20"/>
      <c r="AT30" s="28"/>
      <c r="AU30" s="20"/>
      <c r="AV30" s="28"/>
      <c r="AW30" s="20"/>
      <c r="AX30" s="28"/>
      <c r="AY30" s="20"/>
      <c r="AZ30" s="28"/>
      <c r="BA30" s="20"/>
      <c r="BB30" s="28"/>
      <c r="BC30" s="20"/>
      <c r="BD30" s="28"/>
      <c r="BE30" s="20"/>
      <c r="BF30" s="28"/>
      <c r="BG30" s="20"/>
      <c r="BH30" s="28"/>
      <c r="BI30" s="20"/>
      <c r="BJ30" s="28"/>
      <c r="BK30" s="20"/>
      <c r="BL30" s="28"/>
      <c r="BM30" s="20"/>
      <c r="BN30" s="28"/>
      <c r="BO30" s="20"/>
      <c r="BP30" s="28"/>
      <c r="BQ30" s="20"/>
      <c r="BR30" s="28"/>
      <c r="BS30" s="20"/>
      <c r="BT30" s="28"/>
      <c r="BU30" s="20"/>
      <c r="BV30" s="28"/>
      <c r="BW30" s="20"/>
      <c r="BX30" s="28"/>
      <c r="BY30" s="20"/>
      <c r="BZ30" s="28"/>
      <c r="CA30" s="20"/>
      <c r="CB30" s="28"/>
      <c r="CC30" s="20"/>
      <c r="CD30" s="28"/>
      <c r="CE30" s="20"/>
      <c r="CF30" s="28"/>
      <c r="CG30" s="20"/>
      <c r="CH30" s="28"/>
      <c r="CI30" s="20"/>
      <c r="CJ30" s="28"/>
      <c r="CK30" s="20"/>
      <c r="CL30" s="28"/>
      <c r="CM30" s="20"/>
      <c r="CN30" s="28"/>
      <c r="CO30" s="20"/>
      <c r="CP30" s="28"/>
      <c r="CQ30" s="20"/>
      <c r="CR30" s="28"/>
      <c r="CS30" s="20"/>
      <c r="CT30" s="28"/>
      <c r="CU30" s="20"/>
      <c r="CV30" s="28"/>
      <c r="CW30" s="20"/>
      <c r="CX30" s="28"/>
    </row>
    <row r="31" spans="1:102" x14ac:dyDescent="0.25">
      <c r="A31" s="60">
        <v>34</v>
      </c>
      <c r="B31" s="17" t="s">
        <v>270</v>
      </c>
      <c r="C31" s="26">
        <v>0</v>
      </c>
      <c r="D31" s="28">
        <f t="shared" si="0"/>
        <v>0</v>
      </c>
      <c r="E31" s="26">
        <v>28</v>
      </c>
      <c r="F31" s="28">
        <f t="shared" si="1"/>
        <v>0.82352941176470584</v>
      </c>
      <c r="G31" s="26">
        <v>5</v>
      </c>
      <c r="H31" s="28">
        <f t="shared" si="2"/>
        <v>0.14705882352941177</v>
      </c>
      <c r="I31" s="26">
        <v>0</v>
      </c>
      <c r="J31" s="28">
        <f t="shared" ref="J31:J33" si="179">I31/$A31</f>
        <v>0</v>
      </c>
      <c r="K31" s="26">
        <v>0</v>
      </c>
      <c r="L31" s="28">
        <f t="shared" ref="L31" si="180">K31/$A31</f>
        <v>0</v>
      </c>
      <c r="M31" s="26">
        <v>3</v>
      </c>
      <c r="N31" s="28">
        <f t="shared" si="5"/>
        <v>8.8235294117647065E-2</v>
      </c>
      <c r="O31" s="26">
        <v>20</v>
      </c>
      <c r="P31" s="28">
        <f t="shared" si="6"/>
        <v>0.58823529411764708</v>
      </c>
      <c r="Q31" s="26">
        <v>6</v>
      </c>
      <c r="R31" s="28">
        <f t="shared" si="7"/>
        <v>0.17647058823529413</v>
      </c>
      <c r="S31" s="26">
        <v>3</v>
      </c>
      <c r="T31" s="28">
        <f t="shared" ref="T31" si="181">S31/$A31</f>
        <v>8.8235294117647065E-2</v>
      </c>
      <c r="U31" s="26">
        <v>1</v>
      </c>
      <c r="V31" s="28">
        <f t="shared" ref="V31:V33" si="182">U31/$A31</f>
        <v>2.9411764705882353E-2</v>
      </c>
      <c r="W31" s="26">
        <v>9</v>
      </c>
      <c r="X31" s="28">
        <f t="shared" si="10"/>
        <v>0.26470588235294118</v>
      </c>
      <c r="Y31" s="26">
        <v>7</v>
      </c>
      <c r="Z31" s="28">
        <f t="shared" si="11"/>
        <v>0.20588235294117646</v>
      </c>
      <c r="AA31" s="26">
        <v>6</v>
      </c>
      <c r="AB31" s="28">
        <f t="shared" si="12"/>
        <v>0.17647058823529413</v>
      </c>
      <c r="AC31" s="26">
        <v>6</v>
      </c>
      <c r="AD31" s="28">
        <f t="shared" ref="AD31" si="183">AC31/$A31</f>
        <v>0.17647058823529413</v>
      </c>
      <c r="AE31" s="26">
        <v>4</v>
      </c>
      <c r="AF31" s="28">
        <f t="shared" ref="AF31:AF33" si="184">AE31/$A31</f>
        <v>0.11764705882352941</v>
      </c>
      <c r="AG31" s="26">
        <v>15</v>
      </c>
      <c r="AH31" s="28">
        <f t="shared" si="15"/>
        <v>0.44117647058823528</v>
      </c>
      <c r="AI31" s="26">
        <v>0</v>
      </c>
      <c r="AJ31" s="28">
        <f t="shared" si="16"/>
        <v>0</v>
      </c>
      <c r="AK31" s="26">
        <v>1</v>
      </c>
      <c r="AL31" s="28">
        <f t="shared" si="17"/>
        <v>2.9411764705882353E-2</v>
      </c>
      <c r="AM31" s="26">
        <v>4</v>
      </c>
      <c r="AN31" s="28">
        <f t="shared" ref="AN31" si="185">AM31/$A31</f>
        <v>0.11764705882352941</v>
      </c>
      <c r="AO31" s="26">
        <v>12</v>
      </c>
      <c r="AP31" s="28">
        <f t="shared" ref="AP31:AP33" si="186">AO31/$A31</f>
        <v>0.35294117647058826</v>
      </c>
      <c r="AQ31" s="26">
        <v>5</v>
      </c>
      <c r="AR31" s="28">
        <f t="shared" si="20"/>
        <v>0.14705882352941177</v>
      </c>
      <c r="AS31" s="26">
        <v>3</v>
      </c>
      <c r="AT31" s="28">
        <f t="shared" si="21"/>
        <v>8.8235294117647065E-2</v>
      </c>
      <c r="AU31" s="26">
        <v>15</v>
      </c>
      <c r="AV31" s="28">
        <f t="shared" si="22"/>
        <v>0.44117647058823528</v>
      </c>
      <c r="AW31" s="26">
        <v>5</v>
      </c>
      <c r="AX31" s="28">
        <f t="shared" ref="AX31" si="187">AW31/$A31</f>
        <v>0.14705882352941177</v>
      </c>
      <c r="AY31" s="26">
        <v>5</v>
      </c>
      <c r="AZ31" s="28">
        <f t="shared" ref="AZ31:AZ33" si="188">AY31/$A31</f>
        <v>0.14705882352941177</v>
      </c>
      <c r="BA31" s="26">
        <v>11</v>
      </c>
      <c r="BB31" s="28">
        <f t="shared" si="25"/>
        <v>0.3235294117647059</v>
      </c>
      <c r="BC31" s="26">
        <v>3</v>
      </c>
      <c r="BD31" s="28">
        <f t="shared" si="26"/>
        <v>8.8235294117647065E-2</v>
      </c>
      <c r="BE31" s="26">
        <v>10</v>
      </c>
      <c r="BF31" s="28">
        <f t="shared" si="27"/>
        <v>0.29411764705882354</v>
      </c>
      <c r="BG31" s="26">
        <v>4</v>
      </c>
      <c r="BH31" s="28">
        <f t="shared" ref="BH31" si="189">BG31/$A31</f>
        <v>0.11764705882352941</v>
      </c>
      <c r="BI31" s="26">
        <v>5</v>
      </c>
      <c r="BJ31" s="28">
        <f t="shared" ref="BJ31:BJ33" si="190">BI31/$A31</f>
        <v>0.14705882352941177</v>
      </c>
      <c r="BK31" s="26">
        <v>2</v>
      </c>
      <c r="BL31" s="28">
        <f t="shared" si="30"/>
        <v>5.8823529411764705E-2</v>
      </c>
      <c r="BM31" s="26">
        <v>4</v>
      </c>
      <c r="BN31" s="28">
        <f t="shared" si="31"/>
        <v>0.11764705882352941</v>
      </c>
      <c r="BO31" s="26">
        <v>13</v>
      </c>
      <c r="BP31" s="28">
        <f t="shared" si="32"/>
        <v>0.38235294117647056</v>
      </c>
      <c r="BQ31" s="26">
        <v>3</v>
      </c>
      <c r="BR31" s="28">
        <f t="shared" ref="BR31" si="191">BQ31/$A31</f>
        <v>8.8235294117647065E-2</v>
      </c>
      <c r="BS31" s="26">
        <v>10</v>
      </c>
      <c r="BT31" s="28">
        <f t="shared" ref="BT31:BT33" si="192">BS31/$A31</f>
        <v>0.29411764705882354</v>
      </c>
      <c r="BU31" s="26">
        <v>3</v>
      </c>
      <c r="BV31" s="28">
        <f t="shared" si="35"/>
        <v>8.8235294117647065E-2</v>
      </c>
      <c r="BW31" s="26">
        <v>2</v>
      </c>
      <c r="BX31" s="28">
        <f t="shared" si="36"/>
        <v>5.8823529411764705E-2</v>
      </c>
      <c r="BY31" s="26">
        <v>16</v>
      </c>
      <c r="BZ31" s="28">
        <f t="shared" si="37"/>
        <v>0.47058823529411764</v>
      </c>
      <c r="CA31" s="26">
        <v>5</v>
      </c>
      <c r="CB31" s="28">
        <f t="shared" ref="CB31" si="193">CA31/$A31</f>
        <v>0.14705882352941177</v>
      </c>
      <c r="CC31" s="26">
        <v>6</v>
      </c>
      <c r="CD31" s="28">
        <f t="shared" ref="CD31:CD33" si="194">CC31/$A31</f>
        <v>0.17647058823529413</v>
      </c>
      <c r="CE31" s="26">
        <v>6</v>
      </c>
      <c r="CF31" s="28">
        <f t="shared" si="40"/>
        <v>0.17647058823529413</v>
      </c>
      <c r="CG31" s="26">
        <v>5</v>
      </c>
      <c r="CH31" s="28">
        <f t="shared" si="41"/>
        <v>0.14705882352941177</v>
      </c>
      <c r="CI31" s="26">
        <v>9</v>
      </c>
      <c r="CJ31" s="28">
        <f t="shared" si="42"/>
        <v>0.26470588235294118</v>
      </c>
      <c r="CK31" s="26">
        <v>7</v>
      </c>
      <c r="CL31" s="28">
        <f t="shared" ref="CL31" si="195">CK31/$A31</f>
        <v>0.20588235294117646</v>
      </c>
      <c r="CM31" s="26">
        <v>6</v>
      </c>
      <c r="CN31" s="28">
        <f t="shared" ref="CN31:CN33" si="196">CM31/$A31</f>
        <v>0.17647058823529413</v>
      </c>
      <c r="CO31" s="26">
        <v>7</v>
      </c>
      <c r="CP31" s="28">
        <f t="shared" si="45"/>
        <v>0.20588235294117646</v>
      </c>
      <c r="CQ31" s="26">
        <v>1</v>
      </c>
      <c r="CR31" s="28">
        <f t="shared" si="46"/>
        <v>2.9411764705882353E-2</v>
      </c>
      <c r="CS31" s="26">
        <v>3</v>
      </c>
      <c r="CT31" s="28">
        <f t="shared" si="47"/>
        <v>8.8235294117647065E-2</v>
      </c>
      <c r="CU31" s="26">
        <v>1</v>
      </c>
      <c r="CV31" s="28">
        <f t="shared" ref="CV31" si="197">CU31/$A31</f>
        <v>2.9411764705882353E-2</v>
      </c>
      <c r="CW31" s="26">
        <v>10</v>
      </c>
      <c r="CX31" s="28">
        <f t="shared" ref="CX31:CX33" si="198">CW31/$A31</f>
        <v>0.29411764705882354</v>
      </c>
    </row>
    <row r="32" spans="1:102" x14ac:dyDescent="0.25">
      <c r="A32" s="60">
        <v>33</v>
      </c>
      <c r="B32" s="17" t="s">
        <v>263</v>
      </c>
      <c r="C32" s="26">
        <v>0</v>
      </c>
      <c r="D32" s="28">
        <f t="shared" si="0"/>
        <v>0</v>
      </c>
      <c r="E32" s="26">
        <v>26</v>
      </c>
      <c r="F32" s="28">
        <f t="shared" si="1"/>
        <v>0.78787878787878785</v>
      </c>
      <c r="G32" s="26">
        <v>7</v>
      </c>
      <c r="H32" s="28">
        <f t="shared" si="2"/>
        <v>0.21212121212121213</v>
      </c>
      <c r="I32" s="26">
        <v>0</v>
      </c>
      <c r="J32" s="28">
        <f t="shared" si="179"/>
        <v>0</v>
      </c>
      <c r="K32" s="26">
        <v>0</v>
      </c>
      <c r="L32" s="28">
        <f t="shared" ref="L32" si="199">K32/$A32</f>
        <v>0</v>
      </c>
      <c r="M32" s="26">
        <v>8</v>
      </c>
      <c r="N32" s="28">
        <f t="shared" si="5"/>
        <v>0.24242424242424243</v>
      </c>
      <c r="O32" s="26">
        <v>10</v>
      </c>
      <c r="P32" s="28">
        <f t="shared" si="6"/>
        <v>0.30303030303030304</v>
      </c>
      <c r="Q32" s="26">
        <v>6</v>
      </c>
      <c r="R32" s="28">
        <f t="shared" si="7"/>
        <v>0.18181818181818182</v>
      </c>
      <c r="S32" s="26">
        <v>3</v>
      </c>
      <c r="T32" s="28">
        <f t="shared" ref="T32" si="200">S32/$A32</f>
        <v>9.0909090909090912E-2</v>
      </c>
      <c r="U32" s="26">
        <v>6</v>
      </c>
      <c r="V32" s="28">
        <f t="shared" si="182"/>
        <v>0.18181818181818182</v>
      </c>
      <c r="W32" s="26">
        <v>16</v>
      </c>
      <c r="X32" s="28">
        <f t="shared" si="10"/>
        <v>0.48484848484848486</v>
      </c>
      <c r="Y32" s="26">
        <v>4</v>
      </c>
      <c r="Z32" s="28">
        <f t="shared" si="11"/>
        <v>0.12121212121212122</v>
      </c>
      <c r="AA32" s="26">
        <v>6</v>
      </c>
      <c r="AB32" s="28">
        <f t="shared" si="12"/>
        <v>0.18181818181818182</v>
      </c>
      <c r="AC32" s="26">
        <v>5</v>
      </c>
      <c r="AD32" s="28">
        <f t="shared" ref="AD32" si="201">AC32/$A32</f>
        <v>0.15151515151515152</v>
      </c>
      <c r="AE32" s="26">
        <v>2</v>
      </c>
      <c r="AF32" s="28">
        <f t="shared" si="184"/>
        <v>6.0606060606060608E-2</v>
      </c>
      <c r="AG32" s="26">
        <v>19</v>
      </c>
      <c r="AH32" s="28">
        <f t="shared" si="15"/>
        <v>0.5757575757575758</v>
      </c>
      <c r="AI32" s="26">
        <v>0</v>
      </c>
      <c r="AJ32" s="28">
        <f t="shared" si="16"/>
        <v>0</v>
      </c>
      <c r="AK32" s="26">
        <v>1</v>
      </c>
      <c r="AL32" s="28">
        <f t="shared" si="17"/>
        <v>3.0303030303030304E-2</v>
      </c>
      <c r="AM32" s="26">
        <v>2</v>
      </c>
      <c r="AN32" s="28">
        <f t="shared" ref="AN32" si="202">AM32/$A32</f>
        <v>6.0606060606060608E-2</v>
      </c>
      <c r="AO32" s="26">
        <v>11</v>
      </c>
      <c r="AP32" s="28">
        <f t="shared" si="186"/>
        <v>0.33333333333333331</v>
      </c>
      <c r="AQ32" s="26">
        <v>6</v>
      </c>
      <c r="AR32" s="28">
        <f t="shared" si="20"/>
        <v>0.18181818181818182</v>
      </c>
      <c r="AS32" s="26">
        <v>3</v>
      </c>
      <c r="AT32" s="28">
        <f t="shared" si="21"/>
        <v>9.0909090909090912E-2</v>
      </c>
      <c r="AU32" s="26">
        <v>12</v>
      </c>
      <c r="AV32" s="28">
        <f t="shared" si="22"/>
        <v>0.36363636363636365</v>
      </c>
      <c r="AW32" s="26">
        <v>2</v>
      </c>
      <c r="AX32" s="28">
        <f t="shared" ref="AX32" si="203">AW32/$A32</f>
        <v>6.0606060606060608E-2</v>
      </c>
      <c r="AY32" s="26">
        <v>9</v>
      </c>
      <c r="AZ32" s="28">
        <f t="shared" si="188"/>
        <v>0.27272727272727271</v>
      </c>
      <c r="BA32" s="26">
        <v>13</v>
      </c>
      <c r="BB32" s="28">
        <f t="shared" si="25"/>
        <v>0.39393939393939392</v>
      </c>
      <c r="BC32" s="26">
        <v>1</v>
      </c>
      <c r="BD32" s="28">
        <f t="shared" si="26"/>
        <v>3.0303030303030304E-2</v>
      </c>
      <c r="BE32" s="26">
        <v>6</v>
      </c>
      <c r="BF32" s="28">
        <f t="shared" si="27"/>
        <v>0.18181818181818182</v>
      </c>
      <c r="BG32" s="26">
        <v>3</v>
      </c>
      <c r="BH32" s="28">
        <f t="shared" ref="BH32" si="204">BG32/$A32</f>
        <v>9.0909090909090912E-2</v>
      </c>
      <c r="BI32" s="26">
        <v>10</v>
      </c>
      <c r="BJ32" s="28">
        <f t="shared" si="190"/>
        <v>0.30303030303030304</v>
      </c>
      <c r="BK32" s="26">
        <v>7</v>
      </c>
      <c r="BL32" s="28">
        <f t="shared" si="30"/>
        <v>0.21212121212121213</v>
      </c>
      <c r="BM32" s="26">
        <v>7</v>
      </c>
      <c r="BN32" s="28">
        <f t="shared" si="31"/>
        <v>0.21212121212121213</v>
      </c>
      <c r="BO32" s="26">
        <v>5</v>
      </c>
      <c r="BP32" s="28">
        <f t="shared" si="32"/>
        <v>0.15151515151515152</v>
      </c>
      <c r="BQ32" s="26">
        <v>0</v>
      </c>
      <c r="BR32" s="28">
        <f t="shared" ref="BR32" si="205">BQ32/$A32</f>
        <v>0</v>
      </c>
      <c r="BS32" s="26">
        <v>13</v>
      </c>
      <c r="BT32" s="28">
        <f t="shared" si="192"/>
        <v>0.39393939393939392</v>
      </c>
      <c r="BU32" s="26">
        <v>6</v>
      </c>
      <c r="BV32" s="28">
        <f t="shared" si="35"/>
        <v>0.18181818181818182</v>
      </c>
      <c r="BW32" s="26">
        <v>3</v>
      </c>
      <c r="BX32" s="28">
        <f t="shared" si="36"/>
        <v>9.0909090909090912E-2</v>
      </c>
      <c r="BY32" s="26">
        <v>15</v>
      </c>
      <c r="BZ32" s="28">
        <f t="shared" si="37"/>
        <v>0.45454545454545453</v>
      </c>
      <c r="CA32" s="26">
        <v>2</v>
      </c>
      <c r="CB32" s="28">
        <f t="shared" ref="CB32" si="206">CA32/$A32</f>
        <v>6.0606060606060608E-2</v>
      </c>
      <c r="CC32" s="26">
        <v>6</v>
      </c>
      <c r="CD32" s="28">
        <f t="shared" si="194"/>
        <v>0.18181818181818182</v>
      </c>
      <c r="CE32" s="26">
        <v>9</v>
      </c>
      <c r="CF32" s="28">
        <f t="shared" si="40"/>
        <v>0.27272727272727271</v>
      </c>
      <c r="CG32" s="26">
        <v>4</v>
      </c>
      <c r="CH32" s="28">
        <f t="shared" si="41"/>
        <v>0.12121212121212122</v>
      </c>
      <c r="CI32" s="26">
        <v>10</v>
      </c>
      <c r="CJ32" s="28">
        <f t="shared" si="42"/>
        <v>0.30303030303030304</v>
      </c>
      <c r="CK32" s="26">
        <v>5</v>
      </c>
      <c r="CL32" s="28">
        <f t="shared" ref="CL32" si="207">CK32/$A32</f>
        <v>0.15151515151515152</v>
      </c>
      <c r="CM32" s="26">
        <v>5</v>
      </c>
      <c r="CN32" s="28">
        <f t="shared" si="196"/>
        <v>0.15151515151515152</v>
      </c>
      <c r="CO32" s="26">
        <v>6</v>
      </c>
      <c r="CP32" s="28">
        <f t="shared" si="45"/>
        <v>0.18181818181818182</v>
      </c>
      <c r="CQ32" s="26">
        <v>1</v>
      </c>
      <c r="CR32" s="28">
        <f t="shared" si="46"/>
        <v>3.0303030303030304E-2</v>
      </c>
      <c r="CS32" s="26">
        <v>4</v>
      </c>
      <c r="CT32" s="28">
        <f t="shared" si="47"/>
        <v>0.12121212121212122</v>
      </c>
      <c r="CU32" s="26">
        <v>0</v>
      </c>
      <c r="CV32" s="28">
        <f t="shared" ref="CV32" si="208">CU32/$A32</f>
        <v>0</v>
      </c>
      <c r="CW32" s="26">
        <v>12</v>
      </c>
      <c r="CX32" s="28">
        <f t="shared" si="198"/>
        <v>0.36363636363636365</v>
      </c>
    </row>
    <row r="33" spans="1:102" x14ac:dyDescent="0.25">
      <c r="A33" s="60">
        <v>23</v>
      </c>
      <c r="B33" s="19" t="s">
        <v>271</v>
      </c>
      <c r="C33" s="27">
        <v>0</v>
      </c>
      <c r="D33" s="29">
        <f t="shared" si="0"/>
        <v>0</v>
      </c>
      <c r="E33" s="27">
        <v>17</v>
      </c>
      <c r="F33" s="29">
        <f t="shared" si="1"/>
        <v>0.73913043478260865</v>
      </c>
      <c r="G33" s="27">
        <v>6</v>
      </c>
      <c r="H33" s="29">
        <f t="shared" si="2"/>
        <v>0.2608695652173913</v>
      </c>
      <c r="I33" s="27">
        <v>0</v>
      </c>
      <c r="J33" s="29">
        <f t="shared" si="179"/>
        <v>0</v>
      </c>
      <c r="K33" s="27">
        <v>0</v>
      </c>
      <c r="L33" s="29">
        <f t="shared" ref="L33" si="209">K33/$A33</f>
        <v>0</v>
      </c>
      <c r="M33" s="27">
        <v>3</v>
      </c>
      <c r="N33" s="29">
        <f t="shared" si="5"/>
        <v>0.13043478260869565</v>
      </c>
      <c r="O33" s="27">
        <v>3</v>
      </c>
      <c r="P33" s="29">
        <f t="shared" si="6"/>
        <v>0.13043478260869565</v>
      </c>
      <c r="Q33" s="27">
        <v>5</v>
      </c>
      <c r="R33" s="29">
        <f t="shared" si="7"/>
        <v>0.21739130434782608</v>
      </c>
      <c r="S33" s="27">
        <v>3</v>
      </c>
      <c r="T33" s="29">
        <f t="shared" ref="T33" si="210">S33/$A33</f>
        <v>0.13043478260869565</v>
      </c>
      <c r="U33" s="27">
        <v>8</v>
      </c>
      <c r="V33" s="29">
        <f t="shared" si="182"/>
        <v>0.34782608695652173</v>
      </c>
      <c r="W33" s="27">
        <v>10</v>
      </c>
      <c r="X33" s="29">
        <f t="shared" si="10"/>
        <v>0.43478260869565216</v>
      </c>
      <c r="Y33" s="27">
        <v>1</v>
      </c>
      <c r="Z33" s="29">
        <f t="shared" si="11"/>
        <v>4.3478260869565216E-2</v>
      </c>
      <c r="AA33" s="27">
        <v>4</v>
      </c>
      <c r="AB33" s="29">
        <f t="shared" si="12"/>
        <v>0.17391304347826086</v>
      </c>
      <c r="AC33" s="27">
        <v>4</v>
      </c>
      <c r="AD33" s="29">
        <f t="shared" ref="AD33" si="211">AC33/$A33</f>
        <v>0.17391304347826086</v>
      </c>
      <c r="AE33" s="27">
        <v>4</v>
      </c>
      <c r="AF33" s="29">
        <f t="shared" si="184"/>
        <v>0.17391304347826086</v>
      </c>
      <c r="AG33" s="27">
        <v>10</v>
      </c>
      <c r="AH33" s="29">
        <f t="shared" si="15"/>
        <v>0.43478260869565216</v>
      </c>
      <c r="AI33" s="27">
        <v>0</v>
      </c>
      <c r="AJ33" s="29">
        <f t="shared" si="16"/>
        <v>0</v>
      </c>
      <c r="AK33" s="27">
        <v>2</v>
      </c>
      <c r="AL33" s="29">
        <f t="shared" si="17"/>
        <v>8.6956521739130432E-2</v>
      </c>
      <c r="AM33" s="27">
        <v>1</v>
      </c>
      <c r="AN33" s="29">
        <f t="shared" ref="AN33" si="212">AM33/$A33</f>
        <v>4.3478260869565216E-2</v>
      </c>
      <c r="AO33" s="27">
        <v>9</v>
      </c>
      <c r="AP33" s="29">
        <f t="shared" si="186"/>
        <v>0.39130434782608697</v>
      </c>
      <c r="AQ33" s="27">
        <v>4</v>
      </c>
      <c r="AR33" s="29">
        <f t="shared" si="20"/>
        <v>0.17391304347826086</v>
      </c>
      <c r="AS33" s="27">
        <v>4</v>
      </c>
      <c r="AT33" s="29">
        <f t="shared" si="21"/>
        <v>0.17391304347826086</v>
      </c>
      <c r="AU33" s="27">
        <v>6</v>
      </c>
      <c r="AV33" s="29">
        <f t="shared" si="22"/>
        <v>0.2608695652173913</v>
      </c>
      <c r="AW33" s="27">
        <v>4</v>
      </c>
      <c r="AX33" s="29">
        <f t="shared" ref="AX33" si="213">AW33/$A33</f>
        <v>0.17391304347826086</v>
      </c>
      <c r="AY33" s="27">
        <v>5</v>
      </c>
      <c r="AZ33" s="29">
        <f t="shared" si="188"/>
        <v>0.21739130434782608</v>
      </c>
      <c r="BA33" s="27">
        <v>5</v>
      </c>
      <c r="BB33" s="29">
        <f t="shared" si="25"/>
        <v>0.21739130434782608</v>
      </c>
      <c r="BC33" s="27">
        <v>0</v>
      </c>
      <c r="BD33" s="29">
        <f t="shared" si="26"/>
        <v>0</v>
      </c>
      <c r="BE33" s="27">
        <v>5</v>
      </c>
      <c r="BF33" s="29">
        <f t="shared" si="27"/>
        <v>0.21739130434782608</v>
      </c>
      <c r="BG33" s="27">
        <v>5</v>
      </c>
      <c r="BH33" s="29">
        <f t="shared" ref="BH33" si="214">BG33/$A33</f>
        <v>0.21739130434782608</v>
      </c>
      <c r="BI33" s="27">
        <v>7</v>
      </c>
      <c r="BJ33" s="29">
        <f t="shared" si="190"/>
        <v>0.30434782608695654</v>
      </c>
      <c r="BK33" s="27">
        <v>6</v>
      </c>
      <c r="BL33" s="29">
        <f t="shared" si="30"/>
        <v>0.2608695652173913</v>
      </c>
      <c r="BM33" s="27">
        <v>0</v>
      </c>
      <c r="BN33" s="29">
        <f t="shared" si="31"/>
        <v>0</v>
      </c>
      <c r="BO33" s="27">
        <v>1</v>
      </c>
      <c r="BP33" s="29">
        <f t="shared" si="32"/>
        <v>4.3478260869565216E-2</v>
      </c>
      <c r="BQ33" s="27">
        <v>2</v>
      </c>
      <c r="BR33" s="29">
        <f t="shared" ref="BR33" si="215">BQ33/$A33</f>
        <v>8.6956521739130432E-2</v>
      </c>
      <c r="BS33" s="27">
        <v>12</v>
      </c>
      <c r="BT33" s="29">
        <f t="shared" si="192"/>
        <v>0.52173913043478259</v>
      </c>
      <c r="BU33" s="27">
        <v>4</v>
      </c>
      <c r="BV33" s="29">
        <f t="shared" si="35"/>
        <v>0.17391304347826086</v>
      </c>
      <c r="BW33" s="27">
        <v>1</v>
      </c>
      <c r="BX33" s="29">
        <f t="shared" si="36"/>
        <v>4.3478260869565216E-2</v>
      </c>
      <c r="BY33" s="27">
        <v>7</v>
      </c>
      <c r="BZ33" s="29">
        <f t="shared" si="37"/>
        <v>0.30434782608695654</v>
      </c>
      <c r="CA33" s="27">
        <v>6</v>
      </c>
      <c r="CB33" s="29">
        <f t="shared" ref="CB33" si="216">CA33/$A33</f>
        <v>0.2608695652173913</v>
      </c>
      <c r="CC33" s="27">
        <v>5</v>
      </c>
      <c r="CD33" s="29">
        <f t="shared" si="194"/>
        <v>0.21739130434782608</v>
      </c>
      <c r="CE33" s="27">
        <v>4</v>
      </c>
      <c r="CF33" s="29">
        <f t="shared" si="40"/>
        <v>0.17391304347826086</v>
      </c>
      <c r="CG33" s="27">
        <v>3</v>
      </c>
      <c r="CH33" s="29">
        <f t="shared" si="41"/>
        <v>0.13043478260869565</v>
      </c>
      <c r="CI33" s="27">
        <v>11</v>
      </c>
      <c r="CJ33" s="29">
        <f t="shared" si="42"/>
        <v>0.47826086956521741</v>
      </c>
      <c r="CK33" s="27">
        <v>3</v>
      </c>
      <c r="CL33" s="29">
        <f t="shared" ref="CL33" si="217">CK33/$A33</f>
        <v>0.13043478260869565</v>
      </c>
      <c r="CM33" s="27">
        <v>2</v>
      </c>
      <c r="CN33" s="29">
        <f t="shared" si="196"/>
        <v>8.6956521739130432E-2</v>
      </c>
      <c r="CO33" s="27">
        <v>5</v>
      </c>
      <c r="CP33" s="29">
        <f t="shared" si="45"/>
        <v>0.21739130434782608</v>
      </c>
      <c r="CQ33" s="27">
        <v>0</v>
      </c>
      <c r="CR33" s="29">
        <f t="shared" si="46"/>
        <v>0</v>
      </c>
      <c r="CS33" s="27">
        <v>2</v>
      </c>
      <c r="CT33" s="29">
        <f t="shared" si="47"/>
        <v>8.6956521739130432E-2</v>
      </c>
      <c r="CU33" s="27">
        <v>1</v>
      </c>
      <c r="CV33" s="29">
        <f t="shared" ref="CV33" si="218">CU33/$A33</f>
        <v>4.3478260869565216E-2</v>
      </c>
      <c r="CW33" s="27">
        <v>8</v>
      </c>
      <c r="CX33" s="29">
        <f t="shared" si="198"/>
        <v>0.34782608695652173</v>
      </c>
    </row>
    <row r="35" spans="1:102" x14ac:dyDescent="0.25">
      <c r="B35" s="89" t="s">
        <v>262</v>
      </c>
    </row>
  </sheetData>
  <mergeCells count="62">
    <mergeCell ref="B2:CX2"/>
    <mergeCell ref="K5:L5"/>
    <mergeCell ref="C4:L4"/>
    <mergeCell ref="B4:B5"/>
    <mergeCell ref="M4:V4"/>
    <mergeCell ref="M5:N5"/>
    <mergeCell ref="O5:P5"/>
    <mergeCell ref="Q5:R5"/>
    <mergeCell ref="S5:T5"/>
    <mergeCell ref="U5:V5"/>
    <mergeCell ref="C5:D5"/>
    <mergeCell ref="E5:F5"/>
    <mergeCell ref="G5:H5"/>
    <mergeCell ref="I5:J5"/>
    <mergeCell ref="W4:AF4"/>
    <mergeCell ref="W5:X5"/>
    <mergeCell ref="Y5:Z5"/>
    <mergeCell ref="AA5:AB5"/>
    <mergeCell ref="AC5:AD5"/>
    <mergeCell ref="AE5:AF5"/>
    <mergeCell ref="AG4:AP4"/>
    <mergeCell ref="AG5:AH5"/>
    <mergeCell ref="AI5:AJ5"/>
    <mergeCell ref="AK5:AL5"/>
    <mergeCell ref="AM5:AN5"/>
    <mergeCell ref="AO5:AP5"/>
    <mergeCell ref="AQ4:AZ4"/>
    <mergeCell ref="AQ5:AR5"/>
    <mergeCell ref="AS5:AT5"/>
    <mergeCell ref="AU5:AV5"/>
    <mergeCell ref="AW5:AX5"/>
    <mergeCell ref="AY5:AZ5"/>
    <mergeCell ref="BA4:BJ4"/>
    <mergeCell ref="BA5:BB5"/>
    <mergeCell ref="BC5:BD5"/>
    <mergeCell ref="BE5:BF5"/>
    <mergeCell ref="BG5:BH5"/>
    <mergeCell ref="BI5:BJ5"/>
    <mergeCell ref="BK4:BT4"/>
    <mergeCell ref="BK5:BL5"/>
    <mergeCell ref="BM5:BN5"/>
    <mergeCell ref="BO5:BP5"/>
    <mergeCell ref="BQ5:BR5"/>
    <mergeCell ref="BS5:BT5"/>
    <mergeCell ref="BU4:CD4"/>
    <mergeCell ref="BU5:BV5"/>
    <mergeCell ref="BW5:BX5"/>
    <mergeCell ref="BY5:BZ5"/>
    <mergeCell ref="CA5:CB5"/>
    <mergeCell ref="CC5:CD5"/>
    <mergeCell ref="CE4:CN4"/>
    <mergeCell ref="CE5:CF5"/>
    <mergeCell ref="CG5:CH5"/>
    <mergeCell ref="CI5:CJ5"/>
    <mergeCell ref="CK5:CL5"/>
    <mergeCell ref="CM5:CN5"/>
    <mergeCell ref="CO4:CX4"/>
    <mergeCell ref="CO5:CP5"/>
    <mergeCell ref="CQ5:CR5"/>
    <mergeCell ref="CS5:CT5"/>
    <mergeCell ref="CU5:CV5"/>
    <mergeCell ref="CW5:CX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J34"/>
  <sheetViews>
    <sheetView showGridLines="0" zoomScale="80" zoomScaleNormal="80" workbookViewId="0">
      <selection activeCell="B1" sqref="B1"/>
    </sheetView>
  </sheetViews>
  <sheetFormatPr defaultRowHeight="15" x14ac:dyDescent="0.25"/>
  <cols>
    <col min="1" max="1" width="9.140625" style="3"/>
    <col min="2" max="2" width="32.5703125" style="3" customWidth="1"/>
    <col min="3" max="10" width="14.7109375" style="3" customWidth="1"/>
    <col min="11" max="16384" width="9.140625" style="3"/>
  </cols>
  <sheetData>
    <row r="2" spans="1:10" x14ac:dyDescent="0.25">
      <c r="B2" s="109" t="s">
        <v>226</v>
      </c>
      <c r="C2" s="109"/>
      <c r="D2" s="109"/>
      <c r="E2" s="109"/>
      <c r="F2" s="109"/>
      <c r="G2" s="109"/>
      <c r="H2" s="109"/>
      <c r="I2" s="109"/>
      <c r="J2" s="109"/>
    </row>
    <row r="4" spans="1:10" ht="104.25" customHeight="1" x14ac:dyDescent="0.25">
      <c r="B4" s="35"/>
      <c r="C4" s="113" t="s">
        <v>227</v>
      </c>
      <c r="D4" s="114"/>
      <c r="E4" s="113" t="s">
        <v>228</v>
      </c>
      <c r="F4" s="114"/>
      <c r="G4" s="113" t="s">
        <v>229</v>
      </c>
      <c r="H4" s="114"/>
      <c r="I4" s="113" t="s">
        <v>230</v>
      </c>
      <c r="J4" s="114"/>
    </row>
    <row r="5" spans="1:10" x14ac:dyDescent="0.25">
      <c r="B5" s="30" t="s">
        <v>66</v>
      </c>
      <c r="C5" s="31" t="s">
        <v>46</v>
      </c>
      <c r="D5" s="32" t="s">
        <v>47</v>
      </c>
      <c r="E5" s="31" t="s">
        <v>46</v>
      </c>
      <c r="F5" s="32" t="s">
        <v>47</v>
      </c>
      <c r="G5" s="31" t="s">
        <v>46</v>
      </c>
      <c r="H5" s="32" t="s">
        <v>47</v>
      </c>
      <c r="I5" s="31" t="s">
        <v>46</v>
      </c>
      <c r="J5" s="32" t="s">
        <v>47</v>
      </c>
    </row>
    <row r="6" spans="1:10" x14ac:dyDescent="0.25">
      <c r="B6" s="15"/>
      <c r="C6" s="14"/>
      <c r="D6" s="12"/>
      <c r="E6" s="14"/>
      <c r="F6" s="45"/>
      <c r="G6" s="14"/>
      <c r="H6" s="13"/>
      <c r="I6" s="14"/>
      <c r="J6" s="12"/>
    </row>
    <row r="7" spans="1:10" x14ac:dyDescent="0.25">
      <c r="A7" s="60">
        <v>90</v>
      </c>
      <c r="B7" s="15" t="s">
        <v>265</v>
      </c>
      <c r="C7" s="26">
        <v>84</v>
      </c>
      <c r="D7" s="28">
        <f>C7/$A7</f>
        <v>0.93333333333333335</v>
      </c>
      <c r="E7" s="26">
        <v>81</v>
      </c>
      <c r="F7" s="28">
        <f>E7/$A7</f>
        <v>0.9</v>
      </c>
      <c r="G7" s="26">
        <v>73</v>
      </c>
      <c r="H7" s="28">
        <f>G7/$A7</f>
        <v>0.81111111111111112</v>
      </c>
      <c r="I7" s="26">
        <v>82</v>
      </c>
      <c r="J7" s="28">
        <f>I7/$A7</f>
        <v>0.91111111111111109</v>
      </c>
    </row>
    <row r="8" spans="1:10" x14ac:dyDescent="0.25">
      <c r="A8" s="60"/>
      <c r="B8" s="15"/>
      <c r="C8" s="20"/>
      <c r="D8" s="28"/>
      <c r="E8" s="20"/>
      <c r="F8" s="28"/>
      <c r="G8" s="20"/>
      <c r="H8" s="28"/>
      <c r="I8" s="20"/>
      <c r="J8" s="28"/>
    </row>
    <row r="9" spans="1:10" x14ac:dyDescent="0.25">
      <c r="A9" s="60"/>
      <c r="B9" s="16" t="s">
        <v>48</v>
      </c>
      <c r="C9" s="20"/>
      <c r="D9" s="28"/>
      <c r="E9" s="20"/>
      <c r="F9" s="28"/>
      <c r="G9" s="20"/>
      <c r="H9" s="28"/>
      <c r="I9" s="20"/>
      <c r="J9" s="28"/>
    </row>
    <row r="10" spans="1:10" x14ac:dyDescent="0.25">
      <c r="A10" s="60"/>
      <c r="B10" s="15"/>
      <c r="C10" s="20"/>
      <c r="D10" s="28"/>
      <c r="E10" s="20"/>
      <c r="F10" s="28"/>
      <c r="G10" s="20"/>
      <c r="H10" s="28"/>
      <c r="I10" s="20"/>
      <c r="J10" s="28"/>
    </row>
    <row r="11" spans="1:10" x14ac:dyDescent="0.25">
      <c r="A11" s="60">
        <v>26</v>
      </c>
      <c r="B11" s="17" t="s">
        <v>181</v>
      </c>
      <c r="C11" s="26">
        <v>25</v>
      </c>
      <c r="D11" s="28">
        <f t="shared" ref="D11:D32" si="0">C11/$A11</f>
        <v>0.96153846153846156</v>
      </c>
      <c r="E11" s="26">
        <v>24</v>
      </c>
      <c r="F11" s="28">
        <f t="shared" ref="F11:F32" si="1">E11/$A11</f>
        <v>0.92307692307692313</v>
      </c>
      <c r="G11" s="26">
        <v>19</v>
      </c>
      <c r="H11" s="28">
        <f t="shared" ref="H11:H32" si="2">G11/$A11</f>
        <v>0.73076923076923073</v>
      </c>
      <c r="I11" s="26">
        <v>23</v>
      </c>
      <c r="J11" s="28">
        <f t="shared" ref="J11:J26" si="3">I11/$A11</f>
        <v>0.88461538461538458</v>
      </c>
    </row>
    <row r="12" spans="1:10" x14ac:dyDescent="0.25">
      <c r="A12" s="60">
        <v>35</v>
      </c>
      <c r="B12" s="17" t="s">
        <v>266</v>
      </c>
      <c r="C12" s="26">
        <v>31</v>
      </c>
      <c r="D12" s="28">
        <f t="shared" si="0"/>
        <v>0.88571428571428568</v>
      </c>
      <c r="E12" s="26">
        <v>31</v>
      </c>
      <c r="F12" s="28">
        <f t="shared" si="1"/>
        <v>0.88571428571428568</v>
      </c>
      <c r="G12" s="26">
        <v>30</v>
      </c>
      <c r="H12" s="28">
        <f t="shared" si="2"/>
        <v>0.8571428571428571</v>
      </c>
      <c r="I12" s="26">
        <v>30</v>
      </c>
      <c r="J12" s="28">
        <f t="shared" si="3"/>
        <v>0.8571428571428571</v>
      </c>
    </row>
    <row r="13" spans="1:10" x14ac:dyDescent="0.25">
      <c r="A13" s="60">
        <v>23</v>
      </c>
      <c r="B13" s="17" t="s">
        <v>267</v>
      </c>
      <c r="C13" s="26">
        <v>22</v>
      </c>
      <c r="D13" s="28">
        <f t="shared" si="0"/>
        <v>0.95652173913043481</v>
      </c>
      <c r="E13" s="26">
        <v>21</v>
      </c>
      <c r="F13" s="28">
        <f t="shared" si="1"/>
        <v>0.91304347826086951</v>
      </c>
      <c r="G13" s="26">
        <v>19</v>
      </c>
      <c r="H13" s="28">
        <f t="shared" si="2"/>
        <v>0.82608695652173914</v>
      </c>
      <c r="I13" s="26">
        <v>23</v>
      </c>
      <c r="J13" s="28">
        <f t="shared" si="3"/>
        <v>1</v>
      </c>
    </row>
    <row r="14" spans="1:10" x14ac:dyDescent="0.25">
      <c r="A14" s="60">
        <v>6</v>
      </c>
      <c r="B14" s="17" t="s">
        <v>178</v>
      </c>
      <c r="C14" s="26">
        <v>6</v>
      </c>
      <c r="D14" s="28">
        <f t="shared" si="0"/>
        <v>1</v>
      </c>
      <c r="E14" s="26">
        <v>5</v>
      </c>
      <c r="F14" s="28">
        <f t="shared" si="1"/>
        <v>0.83333333333333337</v>
      </c>
      <c r="G14" s="26">
        <v>5</v>
      </c>
      <c r="H14" s="28">
        <f t="shared" si="2"/>
        <v>0.83333333333333337</v>
      </c>
      <c r="I14" s="26">
        <v>6</v>
      </c>
      <c r="J14" s="28">
        <f t="shared" si="3"/>
        <v>1</v>
      </c>
    </row>
    <row r="15" spans="1:10" x14ac:dyDescent="0.25">
      <c r="A15" s="60"/>
      <c r="B15" s="15"/>
      <c r="C15" s="20"/>
      <c r="D15" s="28"/>
      <c r="E15" s="20"/>
      <c r="F15" s="28"/>
      <c r="G15" s="20"/>
      <c r="H15" s="28"/>
      <c r="I15" s="20"/>
      <c r="J15" s="28"/>
    </row>
    <row r="16" spans="1:10" x14ac:dyDescent="0.25">
      <c r="A16" s="60"/>
      <c r="B16" s="16" t="s">
        <v>49</v>
      </c>
      <c r="C16" s="20"/>
      <c r="D16" s="28"/>
      <c r="E16" s="20"/>
      <c r="F16" s="28"/>
      <c r="G16" s="20"/>
      <c r="H16" s="28"/>
      <c r="I16" s="20"/>
      <c r="J16" s="28"/>
    </row>
    <row r="17" spans="1:10" x14ac:dyDescent="0.25">
      <c r="A17" s="60"/>
      <c r="B17" s="15"/>
      <c r="C17" s="20"/>
      <c r="D17" s="28"/>
      <c r="E17" s="20"/>
      <c r="F17" s="28"/>
      <c r="G17" s="20"/>
      <c r="H17" s="28"/>
      <c r="I17" s="20"/>
      <c r="J17" s="28"/>
    </row>
    <row r="18" spans="1:10" x14ac:dyDescent="0.25">
      <c r="A18" s="60">
        <v>14</v>
      </c>
      <c r="B18" s="18" t="s">
        <v>168</v>
      </c>
      <c r="C18" s="26">
        <v>12</v>
      </c>
      <c r="D18" s="28">
        <f t="shared" si="0"/>
        <v>0.8571428571428571</v>
      </c>
      <c r="E18" s="26">
        <v>12</v>
      </c>
      <c r="F18" s="28">
        <f t="shared" si="1"/>
        <v>0.8571428571428571</v>
      </c>
      <c r="G18" s="26">
        <v>8</v>
      </c>
      <c r="H18" s="28">
        <f t="shared" si="2"/>
        <v>0.5714285714285714</v>
      </c>
      <c r="I18" s="26">
        <v>14</v>
      </c>
      <c r="J18" s="28">
        <f t="shared" si="3"/>
        <v>1</v>
      </c>
    </row>
    <row r="19" spans="1:10" x14ac:dyDescent="0.25">
      <c r="A19" s="60">
        <v>11</v>
      </c>
      <c r="B19" s="18" t="s">
        <v>169</v>
      </c>
      <c r="C19" s="26">
        <v>11</v>
      </c>
      <c r="D19" s="28">
        <f t="shared" si="0"/>
        <v>1</v>
      </c>
      <c r="E19" s="26">
        <v>10</v>
      </c>
      <c r="F19" s="28">
        <f t="shared" si="1"/>
        <v>0.90909090909090906</v>
      </c>
      <c r="G19" s="26">
        <v>10</v>
      </c>
      <c r="H19" s="28">
        <f t="shared" si="2"/>
        <v>0.90909090909090906</v>
      </c>
      <c r="I19" s="26">
        <v>11</v>
      </c>
      <c r="J19" s="28">
        <f t="shared" si="3"/>
        <v>1</v>
      </c>
    </row>
    <row r="20" spans="1:10" x14ac:dyDescent="0.25">
      <c r="A20" s="60">
        <v>17</v>
      </c>
      <c r="B20" s="18" t="s">
        <v>268</v>
      </c>
      <c r="C20" s="26">
        <v>15</v>
      </c>
      <c r="D20" s="28">
        <f t="shared" si="0"/>
        <v>0.88235294117647056</v>
      </c>
      <c r="E20" s="26">
        <v>15</v>
      </c>
      <c r="F20" s="28">
        <f t="shared" si="1"/>
        <v>0.88235294117647056</v>
      </c>
      <c r="G20" s="26">
        <v>13</v>
      </c>
      <c r="H20" s="28">
        <f t="shared" si="2"/>
        <v>0.76470588235294112</v>
      </c>
      <c r="I20" s="26">
        <v>12</v>
      </c>
      <c r="J20" s="28">
        <f t="shared" si="3"/>
        <v>0.70588235294117652</v>
      </c>
    </row>
    <row r="21" spans="1:10" x14ac:dyDescent="0.25">
      <c r="A21" s="60">
        <v>8</v>
      </c>
      <c r="B21" s="18" t="s">
        <v>179</v>
      </c>
      <c r="C21" s="26">
        <v>8</v>
      </c>
      <c r="D21" s="28">
        <f t="shared" si="0"/>
        <v>1</v>
      </c>
      <c r="E21" s="26">
        <v>8</v>
      </c>
      <c r="F21" s="28">
        <f t="shared" si="1"/>
        <v>1</v>
      </c>
      <c r="G21" s="26">
        <v>8</v>
      </c>
      <c r="H21" s="28">
        <f t="shared" si="2"/>
        <v>1</v>
      </c>
      <c r="I21" s="26">
        <v>8</v>
      </c>
      <c r="J21" s="28">
        <f t="shared" si="3"/>
        <v>1</v>
      </c>
    </row>
    <row r="22" spans="1:10" x14ac:dyDescent="0.25">
      <c r="A22" s="60">
        <v>6</v>
      </c>
      <c r="B22" s="18" t="s">
        <v>172</v>
      </c>
      <c r="C22" s="26">
        <v>5</v>
      </c>
      <c r="D22" s="28">
        <f t="shared" si="0"/>
        <v>0.83333333333333337</v>
      </c>
      <c r="E22" s="26">
        <v>6</v>
      </c>
      <c r="F22" s="28">
        <f t="shared" si="1"/>
        <v>1</v>
      </c>
      <c r="G22" s="26">
        <v>4</v>
      </c>
      <c r="H22" s="28">
        <f t="shared" si="2"/>
        <v>0.66666666666666663</v>
      </c>
      <c r="I22" s="26">
        <v>6</v>
      </c>
      <c r="J22" s="28">
        <f t="shared" si="3"/>
        <v>1</v>
      </c>
    </row>
    <row r="23" spans="1:10" x14ac:dyDescent="0.25">
      <c r="A23" s="60">
        <v>15</v>
      </c>
      <c r="B23" s="18" t="s">
        <v>269</v>
      </c>
      <c r="C23" s="26">
        <v>15</v>
      </c>
      <c r="D23" s="28">
        <f t="shared" si="0"/>
        <v>1</v>
      </c>
      <c r="E23" s="26">
        <v>13</v>
      </c>
      <c r="F23" s="28">
        <f t="shared" si="1"/>
        <v>0.8666666666666667</v>
      </c>
      <c r="G23" s="26">
        <v>14</v>
      </c>
      <c r="H23" s="28">
        <f t="shared" si="2"/>
        <v>0.93333333333333335</v>
      </c>
      <c r="I23" s="26">
        <v>14</v>
      </c>
      <c r="J23" s="28">
        <f t="shared" si="3"/>
        <v>0.93333333333333335</v>
      </c>
    </row>
    <row r="24" spans="1:10" x14ac:dyDescent="0.25">
      <c r="A24" s="60">
        <v>1</v>
      </c>
      <c r="B24" s="18" t="s">
        <v>51</v>
      </c>
      <c r="C24" s="26">
        <v>1</v>
      </c>
      <c r="D24" s="28">
        <f t="shared" si="0"/>
        <v>1</v>
      </c>
      <c r="E24" s="26">
        <v>1</v>
      </c>
      <c r="F24" s="28">
        <f t="shared" si="1"/>
        <v>1</v>
      </c>
      <c r="G24" s="26">
        <v>1</v>
      </c>
      <c r="H24" s="28">
        <f t="shared" si="2"/>
        <v>1</v>
      </c>
      <c r="I24" s="26">
        <v>1</v>
      </c>
      <c r="J24" s="28">
        <f t="shared" si="3"/>
        <v>1</v>
      </c>
    </row>
    <row r="25" spans="1:10" x14ac:dyDescent="0.25">
      <c r="A25" s="60">
        <v>8</v>
      </c>
      <c r="B25" s="18" t="s">
        <v>175</v>
      </c>
      <c r="C25" s="26">
        <v>8</v>
      </c>
      <c r="D25" s="28">
        <f t="shared" si="0"/>
        <v>1</v>
      </c>
      <c r="E25" s="26">
        <v>8</v>
      </c>
      <c r="F25" s="28">
        <f t="shared" si="1"/>
        <v>1</v>
      </c>
      <c r="G25" s="26">
        <v>6</v>
      </c>
      <c r="H25" s="28">
        <f t="shared" si="2"/>
        <v>0.75</v>
      </c>
      <c r="I25" s="26">
        <v>7</v>
      </c>
      <c r="J25" s="28">
        <f t="shared" si="3"/>
        <v>0.875</v>
      </c>
    </row>
    <row r="26" spans="1:10" x14ac:dyDescent="0.25">
      <c r="A26" s="60">
        <v>10</v>
      </c>
      <c r="B26" s="18" t="s">
        <v>180</v>
      </c>
      <c r="C26" s="26">
        <v>9</v>
      </c>
      <c r="D26" s="28">
        <f t="shared" si="0"/>
        <v>0.9</v>
      </c>
      <c r="E26" s="26">
        <v>8</v>
      </c>
      <c r="F26" s="28">
        <f t="shared" si="1"/>
        <v>0.8</v>
      </c>
      <c r="G26" s="26">
        <v>9</v>
      </c>
      <c r="H26" s="28">
        <f t="shared" si="2"/>
        <v>0.9</v>
      </c>
      <c r="I26" s="26">
        <v>9</v>
      </c>
      <c r="J26" s="28">
        <f t="shared" si="3"/>
        <v>0.9</v>
      </c>
    </row>
    <row r="27" spans="1:10" x14ac:dyDescent="0.25">
      <c r="A27" s="60"/>
      <c r="B27" s="15"/>
      <c r="C27" s="20"/>
      <c r="D27" s="28"/>
      <c r="E27" s="20"/>
      <c r="F27" s="28"/>
      <c r="G27" s="20"/>
      <c r="H27" s="28"/>
      <c r="I27" s="20"/>
      <c r="J27" s="28"/>
    </row>
    <row r="28" spans="1:10" x14ac:dyDescent="0.25">
      <c r="A28" s="60"/>
      <c r="B28" s="16" t="s">
        <v>50</v>
      </c>
      <c r="C28" s="20"/>
      <c r="D28" s="28"/>
      <c r="E28" s="20"/>
      <c r="F28" s="28"/>
      <c r="G28" s="20"/>
      <c r="H28" s="28"/>
      <c r="I28" s="20"/>
      <c r="J28" s="28"/>
    </row>
    <row r="29" spans="1:10" x14ac:dyDescent="0.25">
      <c r="A29" s="60"/>
      <c r="B29" s="15"/>
      <c r="C29" s="20"/>
      <c r="D29" s="28"/>
      <c r="E29" s="20"/>
      <c r="F29" s="28"/>
      <c r="G29" s="20"/>
      <c r="H29" s="28"/>
      <c r="I29" s="20"/>
      <c r="J29" s="28"/>
    </row>
    <row r="30" spans="1:10" x14ac:dyDescent="0.25">
      <c r="A30" s="60">
        <v>34</v>
      </c>
      <c r="B30" s="17" t="s">
        <v>270</v>
      </c>
      <c r="C30" s="26">
        <v>34</v>
      </c>
      <c r="D30" s="28">
        <f t="shared" si="0"/>
        <v>1</v>
      </c>
      <c r="E30" s="26">
        <v>33</v>
      </c>
      <c r="F30" s="28">
        <f t="shared" si="1"/>
        <v>0.97058823529411764</v>
      </c>
      <c r="G30" s="26">
        <v>32</v>
      </c>
      <c r="H30" s="28">
        <f t="shared" si="2"/>
        <v>0.94117647058823528</v>
      </c>
      <c r="I30" s="26">
        <v>34</v>
      </c>
      <c r="J30" s="28">
        <f t="shared" ref="J30:J32" si="4">I30/$A30</f>
        <v>1</v>
      </c>
    </row>
    <row r="31" spans="1:10" x14ac:dyDescent="0.25">
      <c r="A31" s="60">
        <v>33</v>
      </c>
      <c r="B31" s="17" t="s">
        <v>263</v>
      </c>
      <c r="C31" s="26">
        <v>30</v>
      </c>
      <c r="D31" s="28">
        <f t="shared" si="0"/>
        <v>0.90909090909090906</v>
      </c>
      <c r="E31" s="26">
        <v>29</v>
      </c>
      <c r="F31" s="28">
        <f t="shared" si="1"/>
        <v>0.87878787878787878</v>
      </c>
      <c r="G31" s="26">
        <v>23</v>
      </c>
      <c r="H31" s="28">
        <f t="shared" si="2"/>
        <v>0.69696969696969702</v>
      </c>
      <c r="I31" s="26">
        <v>28</v>
      </c>
      <c r="J31" s="28">
        <f t="shared" si="4"/>
        <v>0.84848484848484851</v>
      </c>
    </row>
    <row r="32" spans="1:10" x14ac:dyDescent="0.25">
      <c r="A32" s="60">
        <v>23</v>
      </c>
      <c r="B32" s="19" t="s">
        <v>271</v>
      </c>
      <c r="C32" s="27">
        <v>20</v>
      </c>
      <c r="D32" s="29">
        <f t="shared" si="0"/>
        <v>0.86956521739130432</v>
      </c>
      <c r="E32" s="27">
        <v>19</v>
      </c>
      <c r="F32" s="29">
        <f t="shared" si="1"/>
        <v>0.82608695652173914</v>
      </c>
      <c r="G32" s="27">
        <v>18</v>
      </c>
      <c r="H32" s="29">
        <f t="shared" si="2"/>
        <v>0.78260869565217395</v>
      </c>
      <c r="I32" s="27">
        <v>20</v>
      </c>
      <c r="J32" s="29">
        <f t="shared" si="4"/>
        <v>0.86956521739130432</v>
      </c>
    </row>
    <row r="34" spans="3:9" x14ac:dyDescent="0.25">
      <c r="C34" s="63"/>
      <c r="E34" s="63"/>
      <c r="G34" s="63"/>
      <c r="I34" s="63"/>
    </row>
  </sheetData>
  <mergeCells count="5">
    <mergeCell ref="B2:J2"/>
    <mergeCell ref="C4:D4"/>
    <mergeCell ref="E4:F4"/>
    <mergeCell ref="G4:H4"/>
    <mergeCell ref="I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2"/>
  <sheetViews>
    <sheetView showGridLines="0" zoomScale="80" zoomScaleNormal="80" workbookViewId="0"/>
  </sheetViews>
  <sheetFormatPr defaultRowHeight="15" x14ac:dyDescent="0.25"/>
  <cols>
    <col min="1" max="1" width="9.140625" style="3"/>
    <col min="2" max="2" width="35.42578125" customWidth="1"/>
  </cols>
  <sheetData>
    <row r="1" spans="1:8" s="3" customFormat="1" x14ac:dyDescent="0.25"/>
    <row r="2" spans="1:8" s="3" customFormat="1" x14ac:dyDescent="0.25">
      <c r="B2" s="109" t="s">
        <v>119</v>
      </c>
      <c r="C2" s="109"/>
      <c r="D2" s="109"/>
      <c r="E2" s="109"/>
      <c r="F2" s="109"/>
      <c r="G2" s="109"/>
      <c r="H2" s="109"/>
    </row>
    <row r="3" spans="1:8" s="3" customFormat="1" x14ac:dyDescent="0.25"/>
    <row r="4" spans="1:8" ht="48.75" customHeight="1" x14ac:dyDescent="0.25">
      <c r="B4" s="24"/>
      <c r="C4" s="107" t="s">
        <v>77</v>
      </c>
      <c r="D4" s="108"/>
      <c r="E4" s="107" t="s">
        <v>76</v>
      </c>
      <c r="F4" s="108"/>
      <c r="G4" s="107" t="s">
        <v>65</v>
      </c>
      <c r="H4" s="108"/>
    </row>
    <row r="5" spans="1:8" x14ac:dyDescent="0.25">
      <c r="B5" s="30" t="s">
        <v>52</v>
      </c>
      <c r="C5" s="31" t="s">
        <v>46</v>
      </c>
      <c r="D5" s="32" t="s">
        <v>47</v>
      </c>
      <c r="E5" s="31" t="s">
        <v>46</v>
      </c>
      <c r="F5" s="32" t="s">
        <v>47</v>
      </c>
      <c r="G5" s="31" t="s">
        <v>46</v>
      </c>
      <c r="H5" s="32" t="s">
        <v>47</v>
      </c>
    </row>
    <row r="6" spans="1:8" x14ac:dyDescent="0.25">
      <c r="B6" s="15"/>
      <c r="C6" s="14"/>
      <c r="D6" s="12"/>
      <c r="E6" s="14"/>
      <c r="F6" s="12"/>
      <c r="G6" s="14"/>
      <c r="H6" s="12"/>
    </row>
    <row r="7" spans="1:8" x14ac:dyDescent="0.25">
      <c r="A7" s="50">
        <v>113</v>
      </c>
      <c r="B7" s="15" t="s">
        <v>165</v>
      </c>
      <c r="C7" s="25">
        <v>103</v>
      </c>
      <c r="D7" s="28">
        <f>C7/$A7</f>
        <v>0.91150442477876104</v>
      </c>
      <c r="E7" s="25">
        <v>28</v>
      </c>
      <c r="F7" s="28">
        <f>E7/$A7</f>
        <v>0.24778761061946902</v>
      </c>
      <c r="G7" s="25">
        <v>18</v>
      </c>
      <c r="H7" s="28">
        <f>G7/$A7</f>
        <v>0.15929203539823009</v>
      </c>
    </row>
    <row r="8" spans="1:8" x14ac:dyDescent="0.25">
      <c r="A8" s="50"/>
      <c r="B8" s="15"/>
      <c r="C8" s="20"/>
      <c r="D8" s="28"/>
      <c r="E8" s="20"/>
      <c r="F8" s="28"/>
      <c r="G8" s="20"/>
      <c r="H8" s="28"/>
    </row>
    <row r="9" spans="1:8" x14ac:dyDescent="0.25">
      <c r="A9" s="50"/>
      <c r="B9" s="16" t="s">
        <v>48</v>
      </c>
      <c r="C9" s="20"/>
      <c r="D9" s="28"/>
      <c r="E9" s="20"/>
      <c r="F9" s="28"/>
      <c r="G9" s="20"/>
      <c r="H9" s="28"/>
    </row>
    <row r="10" spans="1:8" x14ac:dyDescent="0.25">
      <c r="A10" s="50"/>
      <c r="B10" s="15"/>
      <c r="C10" s="20"/>
      <c r="D10" s="28"/>
      <c r="E10" s="20"/>
      <c r="F10" s="28"/>
      <c r="G10" s="20"/>
      <c r="H10" s="28"/>
    </row>
    <row r="11" spans="1:8" x14ac:dyDescent="0.25">
      <c r="A11" s="50">
        <v>43</v>
      </c>
      <c r="B11" s="17" t="s">
        <v>166</v>
      </c>
      <c r="C11" s="26">
        <v>40</v>
      </c>
      <c r="D11" s="28">
        <f t="shared" ref="D11:F32" si="0">C11/$A11</f>
        <v>0.93023255813953487</v>
      </c>
      <c r="E11" s="26">
        <v>5</v>
      </c>
      <c r="F11" s="28">
        <f t="shared" si="0"/>
        <v>0.11627906976744186</v>
      </c>
      <c r="G11" s="26">
        <v>8</v>
      </c>
      <c r="H11" s="28">
        <f t="shared" ref="H11" si="1">G11/$A11</f>
        <v>0.18604651162790697</v>
      </c>
    </row>
    <row r="12" spans="1:8" x14ac:dyDescent="0.25">
      <c r="A12" s="50">
        <v>33</v>
      </c>
      <c r="B12" s="17" t="s">
        <v>63</v>
      </c>
      <c r="C12" s="26">
        <v>33</v>
      </c>
      <c r="D12" s="28">
        <f t="shared" si="0"/>
        <v>1</v>
      </c>
      <c r="E12" s="26">
        <v>7</v>
      </c>
      <c r="F12" s="28">
        <f t="shared" si="0"/>
        <v>0.21212121212121213</v>
      </c>
      <c r="G12" s="26">
        <v>4</v>
      </c>
      <c r="H12" s="28">
        <f t="shared" ref="H12" si="2">G12/$A12</f>
        <v>0.12121212121212122</v>
      </c>
    </row>
    <row r="13" spans="1:8" x14ac:dyDescent="0.25">
      <c r="A13" s="50">
        <v>29</v>
      </c>
      <c r="B13" s="17" t="s">
        <v>167</v>
      </c>
      <c r="C13" s="26">
        <v>24</v>
      </c>
      <c r="D13" s="28">
        <f t="shared" si="0"/>
        <v>0.82758620689655171</v>
      </c>
      <c r="E13" s="26">
        <v>12</v>
      </c>
      <c r="F13" s="28">
        <f t="shared" si="0"/>
        <v>0.41379310344827586</v>
      </c>
      <c r="G13" s="26">
        <v>4</v>
      </c>
      <c r="H13" s="28">
        <f t="shared" ref="H13" si="3">G13/$A13</f>
        <v>0.13793103448275862</v>
      </c>
    </row>
    <row r="14" spans="1:8" x14ac:dyDescent="0.25">
      <c r="A14" s="50">
        <v>8</v>
      </c>
      <c r="B14" s="17" t="s">
        <v>118</v>
      </c>
      <c r="C14" s="26">
        <v>6</v>
      </c>
      <c r="D14" s="28">
        <f t="shared" si="0"/>
        <v>0.75</v>
      </c>
      <c r="E14" s="26">
        <v>4</v>
      </c>
      <c r="F14" s="28">
        <f t="shared" si="0"/>
        <v>0.5</v>
      </c>
      <c r="G14" s="26">
        <v>2</v>
      </c>
      <c r="H14" s="28">
        <f t="shared" ref="H14" si="4">G14/$A14</f>
        <v>0.25</v>
      </c>
    </row>
    <row r="15" spans="1:8" x14ac:dyDescent="0.25">
      <c r="A15" s="50"/>
      <c r="B15" s="15"/>
      <c r="C15" s="20"/>
      <c r="D15" s="28"/>
      <c r="E15" s="20"/>
      <c r="F15" s="28"/>
      <c r="G15" s="20"/>
      <c r="H15" s="28"/>
    </row>
    <row r="16" spans="1:8" x14ac:dyDescent="0.25">
      <c r="A16" s="50"/>
      <c r="B16" s="16" t="s">
        <v>49</v>
      </c>
      <c r="C16" s="20"/>
      <c r="D16" s="28"/>
      <c r="E16" s="20"/>
      <c r="F16" s="28"/>
      <c r="G16" s="20"/>
      <c r="H16" s="28"/>
    </row>
    <row r="17" spans="1:8" x14ac:dyDescent="0.25">
      <c r="A17" s="50"/>
      <c r="B17" s="15"/>
      <c r="C17" s="20"/>
      <c r="D17" s="28"/>
      <c r="E17" s="20"/>
      <c r="F17" s="28"/>
      <c r="G17" s="20"/>
      <c r="H17" s="28"/>
    </row>
    <row r="18" spans="1:8" x14ac:dyDescent="0.25">
      <c r="A18" s="50">
        <v>14</v>
      </c>
      <c r="B18" s="18" t="s">
        <v>168</v>
      </c>
      <c r="C18" s="26">
        <v>11</v>
      </c>
      <c r="D18" s="28">
        <f t="shared" si="0"/>
        <v>0.7857142857142857</v>
      </c>
      <c r="E18" s="26">
        <v>6</v>
      </c>
      <c r="F18" s="28">
        <f t="shared" si="0"/>
        <v>0.42857142857142855</v>
      </c>
      <c r="G18" s="26">
        <v>1</v>
      </c>
      <c r="H18" s="28">
        <f t="shared" ref="H18" si="5">G18/$A18</f>
        <v>7.1428571428571425E-2</v>
      </c>
    </row>
    <row r="19" spans="1:8" x14ac:dyDescent="0.25">
      <c r="A19" s="50">
        <v>11</v>
      </c>
      <c r="B19" s="18" t="s">
        <v>169</v>
      </c>
      <c r="C19" s="26">
        <v>10</v>
      </c>
      <c r="D19" s="28">
        <f t="shared" si="0"/>
        <v>0.90909090909090906</v>
      </c>
      <c r="E19" s="26">
        <v>0</v>
      </c>
      <c r="F19" s="28">
        <f t="shared" si="0"/>
        <v>0</v>
      </c>
      <c r="G19" s="26">
        <v>1</v>
      </c>
      <c r="H19" s="28">
        <f t="shared" ref="H19" si="6">G19/$A19</f>
        <v>9.0909090909090912E-2</v>
      </c>
    </row>
    <row r="20" spans="1:8" x14ac:dyDescent="0.25">
      <c r="A20" s="50">
        <v>18</v>
      </c>
      <c r="B20" s="18" t="s">
        <v>170</v>
      </c>
      <c r="C20" s="26">
        <v>17</v>
      </c>
      <c r="D20" s="28">
        <f t="shared" si="0"/>
        <v>0.94444444444444442</v>
      </c>
      <c r="E20" s="26">
        <v>5</v>
      </c>
      <c r="F20" s="28">
        <f t="shared" si="0"/>
        <v>0.27777777777777779</v>
      </c>
      <c r="G20" s="26">
        <v>5</v>
      </c>
      <c r="H20" s="28">
        <f t="shared" ref="H20" si="7">G20/$A20</f>
        <v>0.27777777777777779</v>
      </c>
    </row>
    <row r="21" spans="1:8" x14ac:dyDescent="0.25">
      <c r="A21" s="50">
        <v>9</v>
      </c>
      <c r="B21" s="18" t="s">
        <v>171</v>
      </c>
      <c r="C21" s="26">
        <v>8</v>
      </c>
      <c r="D21" s="28">
        <f t="shared" si="0"/>
        <v>0.88888888888888884</v>
      </c>
      <c r="E21" s="26">
        <v>2</v>
      </c>
      <c r="F21" s="28">
        <f t="shared" si="0"/>
        <v>0.22222222222222221</v>
      </c>
      <c r="G21" s="26">
        <v>1</v>
      </c>
      <c r="H21" s="28">
        <f t="shared" ref="H21" si="8">G21/$A21</f>
        <v>0.1111111111111111</v>
      </c>
    </row>
    <row r="22" spans="1:8" x14ac:dyDescent="0.25">
      <c r="A22" s="50">
        <v>6</v>
      </c>
      <c r="B22" s="18" t="s">
        <v>172</v>
      </c>
      <c r="C22" s="26">
        <v>6</v>
      </c>
      <c r="D22" s="28">
        <f t="shared" si="0"/>
        <v>1</v>
      </c>
      <c r="E22" s="26">
        <v>3</v>
      </c>
      <c r="F22" s="28">
        <f t="shared" si="0"/>
        <v>0.5</v>
      </c>
      <c r="G22" s="26">
        <v>1</v>
      </c>
      <c r="H22" s="28">
        <f t="shared" ref="H22" si="9">G22/$A22</f>
        <v>0.16666666666666666</v>
      </c>
    </row>
    <row r="23" spans="1:8" x14ac:dyDescent="0.25">
      <c r="A23" s="50">
        <v>19</v>
      </c>
      <c r="B23" s="18" t="s">
        <v>173</v>
      </c>
      <c r="C23" s="26">
        <v>16</v>
      </c>
      <c r="D23" s="28">
        <f t="shared" si="0"/>
        <v>0.84210526315789469</v>
      </c>
      <c r="E23" s="26">
        <v>10</v>
      </c>
      <c r="F23" s="28">
        <f t="shared" si="0"/>
        <v>0.52631578947368418</v>
      </c>
      <c r="G23" s="26">
        <v>4</v>
      </c>
      <c r="H23" s="28">
        <f t="shared" ref="H23" si="10">G23/$A23</f>
        <v>0.21052631578947367</v>
      </c>
    </row>
    <row r="24" spans="1:8" x14ac:dyDescent="0.25">
      <c r="A24" s="50">
        <v>18</v>
      </c>
      <c r="B24" s="18" t="s">
        <v>174</v>
      </c>
      <c r="C24" s="26">
        <v>18</v>
      </c>
      <c r="D24" s="28">
        <f t="shared" si="0"/>
        <v>1</v>
      </c>
      <c r="E24" s="26">
        <v>0</v>
      </c>
      <c r="F24" s="28">
        <f t="shared" si="0"/>
        <v>0</v>
      </c>
      <c r="G24" s="26">
        <v>2</v>
      </c>
      <c r="H24" s="28">
        <f t="shared" ref="H24" si="11">G24/$A24</f>
        <v>0.1111111111111111</v>
      </c>
    </row>
    <row r="25" spans="1:8" x14ac:dyDescent="0.25">
      <c r="A25" s="50">
        <v>8</v>
      </c>
      <c r="B25" s="18" t="s">
        <v>175</v>
      </c>
      <c r="C25" s="26">
        <v>8</v>
      </c>
      <c r="D25" s="28">
        <f t="shared" si="0"/>
        <v>1</v>
      </c>
      <c r="E25" s="26">
        <v>1</v>
      </c>
      <c r="F25" s="28">
        <f t="shared" si="0"/>
        <v>0.125</v>
      </c>
      <c r="G25" s="26">
        <v>0</v>
      </c>
      <c r="H25" s="28">
        <f t="shared" ref="H25" si="12">G25/$A25</f>
        <v>0</v>
      </c>
    </row>
    <row r="26" spans="1:8" x14ac:dyDescent="0.25">
      <c r="A26" s="50">
        <v>10</v>
      </c>
      <c r="B26" s="18" t="s">
        <v>176</v>
      </c>
      <c r="C26" s="26">
        <v>9</v>
      </c>
      <c r="D26" s="28">
        <f t="shared" si="0"/>
        <v>0.9</v>
      </c>
      <c r="E26" s="26">
        <v>1</v>
      </c>
      <c r="F26" s="28">
        <f t="shared" si="0"/>
        <v>0.1</v>
      </c>
      <c r="G26" s="26">
        <v>3</v>
      </c>
      <c r="H26" s="28">
        <f t="shared" ref="H26" si="13">G26/$A26</f>
        <v>0.3</v>
      </c>
    </row>
    <row r="27" spans="1:8" x14ac:dyDescent="0.25">
      <c r="A27" s="50"/>
      <c r="B27" s="15"/>
      <c r="C27" s="20"/>
      <c r="D27" s="28"/>
      <c r="E27" s="26"/>
      <c r="F27" s="28"/>
      <c r="G27" s="20"/>
      <c r="H27" s="28"/>
    </row>
    <row r="28" spans="1:8" x14ac:dyDescent="0.25">
      <c r="A28" s="50"/>
      <c r="B28" s="16" t="s">
        <v>50</v>
      </c>
      <c r="C28" s="20"/>
      <c r="D28" s="28"/>
      <c r="E28" s="20"/>
      <c r="F28" s="28"/>
      <c r="G28" s="20"/>
      <c r="H28" s="28"/>
    </row>
    <row r="29" spans="1:8" x14ac:dyDescent="0.25">
      <c r="A29" s="50"/>
      <c r="B29" s="15"/>
      <c r="C29" s="20"/>
      <c r="D29" s="28"/>
      <c r="E29" s="20"/>
      <c r="F29" s="28"/>
      <c r="G29" s="20"/>
      <c r="H29" s="28"/>
    </row>
    <row r="30" spans="1:8" x14ac:dyDescent="0.25">
      <c r="A30" s="50">
        <v>35</v>
      </c>
      <c r="B30" s="17" t="s">
        <v>75</v>
      </c>
      <c r="C30" s="26">
        <v>35</v>
      </c>
      <c r="D30" s="28">
        <f t="shared" si="0"/>
        <v>1</v>
      </c>
      <c r="E30" s="26">
        <v>7</v>
      </c>
      <c r="F30" s="28">
        <f t="shared" si="0"/>
        <v>0.2</v>
      </c>
      <c r="G30" s="26">
        <v>4</v>
      </c>
      <c r="H30" s="28">
        <f t="shared" ref="H30" si="14">G30/$A30</f>
        <v>0.11428571428571428</v>
      </c>
    </row>
    <row r="31" spans="1:8" x14ac:dyDescent="0.25">
      <c r="A31" s="50">
        <v>39</v>
      </c>
      <c r="B31" s="17" t="s">
        <v>64</v>
      </c>
      <c r="C31" s="26">
        <v>36</v>
      </c>
      <c r="D31" s="28">
        <f t="shared" si="0"/>
        <v>0.92307692307692313</v>
      </c>
      <c r="E31" s="26">
        <v>10</v>
      </c>
      <c r="F31" s="28">
        <f t="shared" si="0"/>
        <v>0.25641025641025639</v>
      </c>
      <c r="G31" s="26">
        <v>6</v>
      </c>
      <c r="H31" s="28">
        <f t="shared" ref="H31" si="15">G31/$A31</f>
        <v>0.15384615384615385</v>
      </c>
    </row>
    <row r="32" spans="1:8" x14ac:dyDescent="0.25">
      <c r="A32" s="50">
        <v>39</v>
      </c>
      <c r="B32" s="19" t="s">
        <v>177</v>
      </c>
      <c r="C32" s="27">
        <v>32</v>
      </c>
      <c r="D32" s="29">
        <f t="shared" si="0"/>
        <v>0.82051282051282048</v>
      </c>
      <c r="E32" s="27">
        <v>11</v>
      </c>
      <c r="F32" s="29">
        <f t="shared" si="0"/>
        <v>0.28205128205128205</v>
      </c>
      <c r="G32" s="27">
        <v>8</v>
      </c>
      <c r="H32" s="29">
        <f t="shared" ref="H32" si="16">G32/$A32</f>
        <v>0.20512820512820512</v>
      </c>
    </row>
  </sheetData>
  <mergeCells count="4">
    <mergeCell ref="C4:D4"/>
    <mergeCell ref="E4:F4"/>
    <mergeCell ref="G4:H4"/>
    <mergeCell ref="B2:H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P34"/>
  <sheetViews>
    <sheetView showGridLines="0" zoomScale="80" zoomScaleNormal="80" workbookViewId="0"/>
  </sheetViews>
  <sheetFormatPr defaultRowHeight="15" x14ac:dyDescent="0.25"/>
  <cols>
    <col min="1" max="1" width="9.140625" style="3"/>
    <col min="2" max="2" width="32.5703125" style="3" customWidth="1"/>
    <col min="3" max="16" width="14.7109375" style="3" customWidth="1"/>
    <col min="17" max="16384" width="9.140625" style="3"/>
  </cols>
  <sheetData>
    <row r="2" spans="1:16" x14ac:dyDescent="0.25">
      <c r="B2" s="109" t="s">
        <v>231</v>
      </c>
      <c r="C2" s="109"/>
      <c r="D2" s="109"/>
      <c r="E2" s="109"/>
      <c r="F2" s="109"/>
      <c r="G2" s="109"/>
      <c r="H2" s="109"/>
      <c r="I2" s="109"/>
      <c r="J2" s="109"/>
      <c r="K2" s="109"/>
      <c r="L2" s="109"/>
      <c r="M2" s="109"/>
      <c r="N2" s="109"/>
      <c r="O2" s="109"/>
      <c r="P2" s="109"/>
    </row>
    <row r="4" spans="1:16" ht="104.25" customHeight="1" x14ac:dyDescent="0.25">
      <c r="B4" s="35"/>
      <c r="C4" s="113" t="s">
        <v>243</v>
      </c>
      <c r="D4" s="114"/>
      <c r="E4" s="113" t="s">
        <v>244</v>
      </c>
      <c r="F4" s="114"/>
      <c r="G4" s="113" t="s">
        <v>245</v>
      </c>
      <c r="H4" s="114"/>
      <c r="I4" s="113" t="s">
        <v>246</v>
      </c>
      <c r="J4" s="114"/>
      <c r="K4" s="113" t="s">
        <v>247</v>
      </c>
      <c r="L4" s="114"/>
      <c r="M4" s="113" t="s">
        <v>248</v>
      </c>
      <c r="N4" s="114"/>
      <c r="O4" s="113" t="s">
        <v>249</v>
      </c>
      <c r="P4" s="114"/>
    </row>
    <row r="5" spans="1:16" x14ac:dyDescent="0.25">
      <c r="B5" s="30" t="s">
        <v>282</v>
      </c>
      <c r="C5" s="31" t="s">
        <v>46</v>
      </c>
      <c r="D5" s="32" t="s">
        <v>47</v>
      </c>
      <c r="E5" s="31" t="s">
        <v>46</v>
      </c>
      <c r="F5" s="32" t="s">
        <v>47</v>
      </c>
      <c r="G5" s="31" t="s">
        <v>46</v>
      </c>
      <c r="H5" s="32" t="s">
        <v>47</v>
      </c>
      <c r="I5" s="31" t="s">
        <v>46</v>
      </c>
      <c r="J5" s="32" t="s">
        <v>47</v>
      </c>
      <c r="K5" s="31" t="s">
        <v>46</v>
      </c>
      <c r="L5" s="32" t="s">
        <v>47</v>
      </c>
      <c r="M5" s="31" t="s">
        <v>46</v>
      </c>
      <c r="N5" s="32" t="s">
        <v>47</v>
      </c>
      <c r="O5" s="31" t="s">
        <v>46</v>
      </c>
      <c r="P5" s="32" t="s">
        <v>47</v>
      </c>
    </row>
    <row r="6" spans="1:16" x14ac:dyDescent="0.25">
      <c r="B6" s="15"/>
      <c r="C6" s="14"/>
      <c r="D6" s="12"/>
      <c r="E6" s="14"/>
      <c r="F6" s="45"/>
      <c r="G6" s="14"/>
      <c r="H6" s="13"/>
      <c r="I6" s="14"/>
      <c r="J6" s="12"/>
      <c r="K6" s="14"/>
      <c r="L6" s="12"/>
      <c r="M6" s="14"/>
      <c r="N6" s="12"/>
      <c r="O6" s="14"/>
      <c r="P6" s="12"/>
    </row>
    <row r="7" spans="1:16" x14ac:dyDescent="0.25">
      <c r="A7" s="50">
        <v>15</v>
      </c>
      <c r="B7" s="15" t="s">
        <v>286</v>
      </c>
      <c r="C7" s="26">
        <v>8</v>
      </c>
      <c r="D7" s="28">
        <f>C7/$A7</f>
        <v>0.53333333333333333</v>
      </c>
      <c r="E7" s="26">
        <v>2</v>
      </c>
      <c r="F7" s="28">
        <f>E7/$A7</f>
        <v>0.13333333333333333</v>
      </c>
      <c r="G7" s="26">
        <v>4</v>
      </c>
      <c r="H7" s="28">
        <f>G7/$A7</f>
        <v>0.26666666666666666</v>
      </c>
      <c r="I7" s="26">
        <v>9</v>
      </c>
      <c r="J7" s="28">
        <f>I7/$A7</f>
        <v>0.6</v>
      </c>
      <c r="K7" s="26">
        <v>4</v>
      </c>
      <c r="L7" s="28">
        <f>K7/$A7</f>
        <v>0.26666666666666666</v>
      </c>
      <c r="M7" s="26">
        <v>2</v>
      </c>
      <c r="N7" s="28">
        <f>M7/$A7</f>
        <v>0.13333333333333333</v>
      </c>
      <c r="O7" s="26">
        <v>8</v>
      </c>
      <c r="P7" s="28">
        <f>O7/$A7</f>
        <v>0.53333333333333333</v>
      </c>
    </row>
    <row r="8" spans="1:16" x14ac:dyDescent="0.25">
      <c r="A8" s="50"/>
      <c r="B8" s="15"/>
      <c r="C8" s="20"/>
      <c r="D8" s="28"/>
      <c r="E8" s="20"/>
      <c r="F8" s="28"/>
      <c r="G8" s="20"/>
      <c r="H8" s="28"/>
      <c r="I8" s="20"/>
      <c r="J8" s="28"/>
      <c r="K8" s="20"/>
      <c r="L8" s="28"/>
      <c r="M8" s="20"/>
      <c r="N8" s="28"/>
      <c r="O8" s="20"/>
      <c r="P8" s="28"/>
    </row>
    <row r="9" spans="1:16" x14ac:dyDescent="0.25">
      <c r="A9" s="50"/>
      <c r="B9" s="16" t="s">
        <v>48</v>
      </c>
      <c r="C9" s="20"/>
      <c r="D9" s="28"/>
      <c r="E9" s="20"/>
      <c r="F9" s="28"/>
      <c r="G9" s="20"/>
      <c r="H9" s="28"/>
      <c r="I9" s="20"/>
      <c r="J9" s="28"/>
      <c r="K9" s="20"/>
      <c r="L9" s="28"/>
      <c r="M9" s="20"/>
      <c r="N9" s="28"/>
      <c r="O9" s="20"/>
      <c r="P9" s="28"/>
    </row>
    <row r="10" spans="1:16" x14ac:dyDescent="0.25">
      <c r="A10" s="50"/>
      <c r="B10" s="15"/>
      <c r="C10" s="20"/>
      <c r="D10" s="28"/>
      <c r="E10" s="20"/>
      <c r="F10" s="28"/>
      <c r="G10" s="20"/>
      <c r="H10" s="28"/>
      <c r="I10" s="20"/>
      <c r="J10" s="28"/>
      <c r="K10" s="20"/>
      <c r="L10" s="28"/>
      <c r="M10" s="20"/>
      <c r="N10" s="28"/>
      <c r="O10" s="20"/>
      <c r="P10" s="28"/>
    </row>
    <row r="11" spans="1:16" x14ac:dyDescent="0.25">
      <c r="A11" s="50">
        <v>6</v>
      </c>
      <c r="B11" s="17" t="s">
        <v>232</v>
      </c>
      <c r="C11" s="26">
        <v>4</v>
      </c>
      <c r="D11" s="28">
        <f t="shared" ref="D11:F32" si="0">C11/$A11</f>
        <v>0.66666666666666663</v>
      </c>
      <c r="E11" s="26">
        <v>1</v>
      </c>
      <c r="F11" s="28">
        <f t="shared" ref="F11:F32" si="1">E11/$A11</f>
        <v>0.16666666666666666</v>
      </c>
      <c r="G11" s="26">
        <v>1</v>
      </c>
      <c r="H11" s="28">
        <f t="shared" ref="H11:H32" si="2">G11/$A11</f>
        <v>0.16666666666666666</v>
      </c>
      <c r="I11" s="26">
        <v>3</v>
      </c>
      <c r="J11" s="28">
        <f t="shared" ref="J11:J14" si="3">I11/$A11</f>
        <v>0.5</v>
      </c>
      <c r="K11" s="26">
        <v>1</v>
      </c>
      <c r="L11" s="28">
        <f t="shared" ref="L11" si="4">K11/$A11</f>
        <v>0.16666666666666666</v>
      </c>
      <c r="M11" s="26">
        <v>2</v>
      </c>
      <c r="N11" s="28">
        <f t="shared" ref="N11" si="5">M11/$A11</f>
        <v>0.33333333333333331</v>
      </c>
      <c r="O11" s="26">
        <v>3</v>
      </c>
      <c r="P11" s="28">
        <f t="shared" ref="P11" si="6">O11/$A11</f>
        <v>0.5</v>
      </c>
    </row>
    <row r="12" spans="1:16" x14ac:dyDescent="0.25">
      <c r="A12" s="50">
        <v>4</v>
      </c>
      <c r="B12" s="17" t="s">
        <v>233</v>
      </c>
      <c r="C12" s="26">
        <v>0</v>
      </c>
      <c r="D12" s="28">
        <f t="shared" si="0"/>
        <v>0</v>
      </c>
      <c r="E12" s="26">
        <v>1</v>
      </c>
      <c r="F12" s="28">
        <f t="shared" si="1"/>
        <v>0.25</v>
      </c>
      <c r="G12" s="26">
        <v>3</v>
      </c>
      <c r="H12" s="28">
        <f t="shared" si="2"/>
        <v>0.75</v>
      </c>
      <c r="I12" s="26">
        <v>2</v>
      </c>
      <c r="J12" s="28">
        <f t="shared" si="3"/>
        <v>0.5</v>
      </c>
      <c r="K12" s="26">
        <v>2</v>
      </c>
      <c r="L12" s="28">
        <f t="shared" ref="L12" si="7">K12/$A12</f>
        <v>0.5</v>
      </c>
      <c r="M12" s="26">
        <v>0</v>
      </c>
      <c r="N12" s="28">
        <f t="shared" ref="N12" si="8">M12/$A12</f>
        <v>0</v>
      </c>
      <c r="O12" s="26">
        <v>3</v>
      </c>
      <c r="P12" s="28">
        <f t="shared" ref="P12" si="9">O12/$A12</f>
        <v>0.75</v>
      </c>
    </row>
    <row r="13" spans="1:16" x14ac:dyDescent="0.25">
      <c r="A13" s="50">
        <v>3</v>
      </c>
      <c r="B13" s="17" t="s">
        <v>234</v>
      </c>
      <c r="C13" s="26">
        <v>3</v>
      </c>
      <c r="D13" s="28">
        <f t="shared" si="0"/>
        <v>1</v>
      </c>
      <c r="E13" s="26">
        <v>0</v>
      </c>
      <c r="F13" s="28">
        <f t="shared" si="1"/>
        <v>0</v>
      </c>
      <c r="G13" s="26">
        <v>0</v>
      </c>
      <c r="H13" s="28">
        <f t="shared" si="2"/>
        <v>0</v>
      </c>
      <c r="I13" s="26">
        <v>2</v>
      </c>
      <c r="J13" s="28">
        <f t="shared" si="3"/>
        <v>0.66666666666666663</v>
      </c>
      <c r="K13" s="26">
        <v>1</v>
      </c>
      <c r="L13" s="28">
        <f t="shared" ref="L13" si="10">K13/$A13</f>
        <v>0.33333333333333331</v>
      </c>
      <c r="M13" s="26">
        <v>0</v>
      </c>
      <c r="N13" s="28">
        <f t="shared" ref="N13" si="11">M13/$A13</f>
        <v>0</v>
      </c>
      <c r="O13" s="26">
        <v>1</v>
      </c>
      <c r="P13" s="28">
        <f t="shared" ref="P13" si="12">O13/$A13</f>
        <v>0.33333333333333331</v>
      </c>
    </row>
    <row r="14" spans="1:16" x14ac:dyDescent="0.25">
      <c r="A14" s="50">
        <v>2</v>
      </c>
      <c r="B14" s="17" t="s">
        <v>283</v>
      </c>
      <c r="C14" s="26">
        <v>1</v>
      </c>
      <c r="D14" s="28">
        <f t="shared" si="0"/>
        <v>0.5</v>
      </c>
      <c r="E14" s="26">
        <v>0</v>
      </c>
      <c r="F14" s="28">
        <f t="shared" si="1"/>
        <v>0</v>
      </c>
      <c r="G14" s="26">
        <v>0</v>
      </c>
      <c r="H14" s="28">
        <f t="shared" si="2"/>
        <v>0</v>
      </c>
      <c r="I14" s="26">
        <v>2</v>
      </c>
      <c r="J14" s="28">
        <f t="shared" si="3"/>
        <v>1</v>
      </c>
      <c r="K14" s="26">
        <v>0</v>
      </c>
      <c r="L14" s="28">
        <f t="shared" ref="L14" si="13">K14/$A14</f>
        <v>0</v>
      </c>
      <c r="M14" s="26">
        <v>0</v>
      </c>
      <c r="N14" s="28">
        <f t="shared" ref="N14" si="14">M14/$A14</f>
        <v>0</v>
      </c>
      <c r="O14" s="26">
        <v>1</v>
      </c>
      <c r="P14" s="28">
        <f t="shared" ref="P14" si="15">O14/$A14</f>
        <v>0.5</v>
      </c>
    </row>
    <row r="15" spans="1:16" x14ac:dyDescent="0.25">
      <c r="A15" s="50"/>
      <c r="B15" s="15"/>
      <c r="C15" s="20"/>
      <c r="D15" s="28"/>
      <c r="E15" s="20"/>
      <c r="F15" s="28"/>
      <c r="G15" s="20"/>
      <c r="H15" s="28"/>
      <c r="I15" s="20"/>
      <c r="J15" s="28"/>
      <c r="K15" s="20"/>
      <c r="L15" s="28"/>
      <c r="M15" s="20"/>
      <c r="N15" s="28"/>
      <c r="O15" s="20"/>
      <c r="P15" s="28"/>
    </row>
    <row r="16" spans="1:16" x14ac:dyDescent="0.25">
      <c r="A16" s="50"/>
      <c r="B16" s="16" t="s">
        <v>49</v>
      </c>
      <c r="C16" s="20"/>
      <c r="D16" s="28"/>
      <c r="E16" s="20"/>
      <c r="F16" s="28"/>
      <c r="G16" s="20"/>
      <c r="H16" s="28"/>
      <c r="I16" s="20"/>
      <c r="J16" s="28"/>
      <c r="K16" s="20"/>
      <c r="L16" s="28"/>
      <c r="M16" s="20"/>
      <c r="N16" s="28"/>
      <c r="O16" s="20"/>
      <c r="P16" s="28"/>
    </row>
    <row r="17" spans="1:16" x14ac:dyDescent="0.25">
      <c r="A17" s="50"/>
      <c r="B17" s="15"/>
      <c r="C17" s="20"/>
      <c r="D17" s="28"/>
      <c r="E17" s="20"/>
      <c r="F17" s="28"/>
      <c r="G17" s="20"/>
      <c r="H17" s="28"/>
      <c r="I17" s="20"/>
      <c r="J17" s="28"/>
      <c r="K17" s="20"/>
      <c r="L17" s="28"/>
      <c r="M17" s="20"/>
      <c r="N17" s="28"/>
      <c r="O17" s="20"/>
      <c r="P17" s="28"/>
    </row>
    <row r="18" spans="1:16" x14ac:dyDescent="0.25">
      <c r="A18" s="50">
        <v>0</v>
      </c>
      <c r="B18" s="18" t="s">
        <v>235</v>
      </c>
      <c r="C18" s="26">
        <v>0</v>
      </c>
      <c r="D18" s="28">
        <v>0</v>
      </c>
      <c r="E18" s="26">
        <v>0</v>
      </c>
      <c r="F18" s="28">
        <v>0</v>
      </c>
      <c r="G18" s="26">
        <v>0</v>
      </c>
      <c r="H18" s="28">
        <v>0</v>
      </c>
      <c r="I18" s="26">
        <v>0</v>
      </c>
      <c r="J18" s="28">
        <v>0</v>
      </c>
      <c r="K18" s="26">
        <v>0</v>
      </c>
      <c r="L18" s="28">
        <v>0</v>
      </c>
      <c r="M18" s="26">
        <v>0</v>
      </c>
      <c r="N18" s="28">
        <v>0</v>
      </c>
      <c r="O18" s="26">
        <v>0</v>
      </c>
      <c r="P18" s="28">
        <v>0</v>
      </c>
    </row>
    <row r="19" spans="1:16" x14ac:dyDescent="0.25">
      <c r="A19" s="50">
        <v>1</v>
      </c>
      <c r="B19" s="18" t="s">
        <v>236</v>
      </c>
      <c r="C19" s="26">
        <v>1</v>
      </c>
      <c r="D19" s="28">
        <f t="shared" ref="D19:P26" si="16">C19/$A19</f>
        <v>1</v>
      </c>
      <c r="E19" s="26">
        <v>0</v>
      </c>
      <c r="F19" s="28">
        <f t="shared" si="16"/>
        <v>0</v>
      </c>
      <c r="G19" s="26">
        <v>0</v>
      </c>
      <c r="H19" s="28">
        <f t="shared" si="16"/>
        <v>0</v>
      </c>
      <c r="I19" s="26">
        <v>1</v>
      </c>
      <c r="J19" s="28">
        <f t="shared" si="16"/>
        <v>1</v>
      </c>
      <c r="K19" s="26">
        <v>0</v>
      </c>
      <c r="L19" s="28">
        <f t="shared" si="16"/>
        <v>0</v>
      </c>
      <c r="M19" s="26">
        <v>0</v>
      </c>
      <c r="N19" s="28">
        <f t="shared" si="16"/>
        <v>0</v>
      </c>
      <c r="O19" s="26">
        <v>1</v>
      </c>
      <c r="P19" s="28">
        <f t="shared" si="16"/>
        <v>1</v>
      </c>
    </row>
    <row r="20" spans="1:16" x14ac:dyDescent="0.25">
      <c r="A20" s="50">
        <v>5</v>
      </c>
      <c r="B20" s="18" t="s">
        <v>237</v>
      </c>
      <c r="C20" s="26">
        <v>1</v>
      </c>
      <c r="D20" s="28">
        <f t="shared" si="0"/>
        <v>0.2</v>
      </c>
      <c r="E20" s="26">
        <v>2</v>
      </c>
      <c r="F20" s="28">
        <f t="shared" si="0"/>
        <v>0.4</v>
      </c>
      <c r="G20" s="26">
        <v>2</v>
      </c>
      <c r="H20" s="28">
        <f t="shared" ref="H20" si="17">G20/$A20</f>
        <v>0.4</v>
      </c>
      <c r="I20" s="26">
        <v>3</v>
      </c>
      <c r="J20" s="28">
        <f t="shared" si="16"/>
        <v>0.6</v>
      </c>
      <c r="K20" s="26">
        <v>1</v>
      </c>
      <c r="L20" s="28">
        <f t="shared" si="16"/>
        <v>0.2</v>
      </c>
      <c r="M20" s="26">
        <v>1</v>
      </c>
      <c r="N20" s="28">
        <f t="shared" si="16"/>
        <v>0.2</v>
      </c>
      <c r="O20" s="26">
        <v>3</v>
      </c>
      <c r="P20" s="28">
        <f t="shared" si="16"/>
        <v>0.6</v>
      </c>
    </row>
    <row r="21" spans="1:16" x14ac:dyDescent="0.25">
      <c r="A21" s="50">
        <v>1</v>
      </c>
      <c r="B21" s="18" t="s">
        <v>238</v>
      </c>
      <c r="C21" s="26">
        <v>1</v>
      </c>
      <c r="D21" s="28">
        <f t="shared" si="0"/>
        <v>1</v>
      </c>
      <c r="E21" s="26">
        <v>0</v>
      </c>
      <c r="F21" s="28">
        <f t="shared" si="0"/>
        <v>0</v>
      </c>
      <c r="G21" s="26">
        <v>0</v>
      </c>
      <c r="H21" s="28">
        <f t="shared" ref="H21" si="18">G21/$A21</f>
        <v>0</v>
      </c>
      <c r="I21" s="26">
        <v>1</v>
      </c>
      <c r="J21" s="28">
        <f t="shared" si="16"/>
        <v>1</v>
      </c>
      <c r="K21" s="26">
        <v>0</v>
      </c>
      <c r="L21" s="28">
        <f t="shared" si="16"/>
        <v>0</v>
      </c>
      <c r="M21" s="26">
        <v>0</v>
      </c>
      <c r="N21" s="28">
        <f t="shared" si="16"/>
        <v>0</v>
      </c>
      <c r="O21" s="26">
        <v>0</v>
      </c>
      <c r="P21" s="28">
        <f t="shared" si="16"/>
        <v>0</v>
      </c>
    </row>
    <row r="22" spans="1:16" x14ac:dyDescent="0.25">
      <c r="A22" s="50">
        <v>1</v>
      </c>
      <c r="B22" s="18" t="s">
        <v>284</v>
      </c>
      <c r="C22" s="26">
        <v>0</v>
      </c>
      <c r="D22" s="28">
        <v>0</v>
      </c>
      <c r="E22" s="26">
        <v>0</v>
      </c>
      <c r="F22" s="28">
        <v>0</v>
      </c>
      <c r="G22" s="26">
        <v>0</v>
      </c>
      <c r="H22" s="28">
        <v>0</v>
      </c>
      <c r="I22" s="26">
        <v>1</v>
      </c>
      <c r="J22" s="28">
        <f t="shared" si="16"/>
        <v>1</v>
      </c>
      <c r="K22" s="26">
        <v>0</v>
      </c>
      <c r="L22" s="28">
        <f t="shared" si="16"/>
        <v>0</v>
      </c>
      <c r="M22" s="26">
        <v>0</v>
      </c>
      <c r="N22" s="28">
        <f t="shared" si="16"/>
        <v>0</v>
      </c>
      <c r="O22" s="26">
        <v>1</v>
      </c>
      <c r="P22" s="28">
        <f t="shared" si="16"/>
        <v>1</v>
      </c>
    </row>
    <row r="23" spans="1:16" x14ac:dyDescent="0.25">
      <c r="A23" s="50">
        <v>4</v>
      </c>
      <c r="B23" s="18" t="s">
        <v>239</v>
      </c>
      <c r="C23" s="26">
        <v>3</v>
      </c>
      <c r="D23" s="28">
        <f t="shared" si="0"/>
        <v>0.75</v>
      </c>
      <c r="E23" s="26">
        <v>0</v>
      </c>
      <c r="F23" s="28">
        <f t="shared" si="0"/>
        <v>0</v>
      </c>
      <c r="G23" s="26">
        <v>1</v>
      </c>
      <c r="H23" s="28">
        <f t="shared" ref="H23" si="19">G23/$A23</f>
        <v>0.25</v>
      </c>
      <c r="I23" s="26">
        <v>2</v>
      </c>
      <c r="J23" s="28">
        <f t="shared" si="16"/>
        <v>0.5</v>
      </c>
      <c r="K23" s="26">
        <v>2</v>
      </c>
      <c r="L23" s="28">
        <f t="shared" si="16"/>
        <v>0.5</v>
      </c>
      <c r="M23" s="26">
        <v>0</v>
      </c>
      <c r="N23" s="28">
        <f t="shared" si="16"/>
        <v>0</v>
      </c>
      <c r="O23" s="26">
        <v>2</v>
      </c>
      <c r="P23" s="28">
        <f t="shared" si="16"/>
        <v>0.5</v>
      </c>
    </row>
    <row r="24" spans="1:16" x14ac:dyDescent="0.25">
      <c r="A24" s="50">
        <v>0</v>
      </c>
      <c r="B24" s="18" t="s">
        <v>240</v>
      </c>
      <c r="C24" s="26">
        <v>0</v>
      </c>
      <c r="D24" s="28">
        <v>0</v>
      </c>
      <c r="E24" s="26">
        <v>0</v>
      </c>
      <c r="F24" s="28">
        <v>0</v>
      </c>
      <c r="G24" s="26">
        <v>0</v>
      </c>
      <c r="H24" s="28">
        <v>0</v>
      </c>
      <c r="I24" s="26">
        <v>0</v>
      </c>
      <c r="J24" s="28">
        <v>0</v>
      </c>
      <c r="K24" s="26">
        <v>0</v>
      </c>
      <c r="L24" s="28">
        <v>0</v>
      </c>
      <c r="M24" s="26">
        <v>0</v>
      </c>
      <c r="N24" s="28">
        <v>0</v>
      </c>
      <c r="O24" s="26">
        <v>0</v>
      </c>
      <c r="P24" s="28">
        <v>0</v>
      </c>
    </row>
    <row r="25" spans="1:16" x14ac:dyDescent="0.25">
      <c r="A25" s="50">
        <v>0</v>
      </c>
      <c r="B25" s="18" t="s">
        <v>159</v>
      </c>
      <c r="C25" s="26">
        <v>0</v>
      </c>
      <c r="D25" s="28">
        <v>0</v>
      </c>
      <c r="E25" s="26">
        <v>0</v>
      </c>
      <c r="F25" s="28">
        <v>0</v>
      </c>
      <c r="G25" s="26">
        <v>0</v>
      </c>
      <c r="H25" s="28">
        <v>0</v>
      </c>
      <c r="I25" s="26">
        <v>0</v>
      </c>
      <c r="J25" s="28">
        <v>0</v>
      </c>
      <c r="K25" s="26">
        <v>0</v>
      </c>
      <c r="L25" s="28">
        <v>0</v>
      </c>
      <c r="M25" s="26">
        <v>0</v>
      </c>
      <c r="N25" s="28">
        <v>0</v>
      </c>
      <c r="O25" s="26">
        <v>0</v>
      </c>
      <c r="P25" s="28">
        <v>0</v>
      </c>
    </row>
    <row r="26" spans="1:16" x14ac:dyDescent="0.25">
      <c r="A26" s="50">
        <v>3</v>
      </c>
      <c r="B26" s="18" t="s">
        <v>160</v>
      </c>
      <c r="C26" s="26">
        <v>2</v>
      </c>
      <c r="D26" s="28">
        <f t="shared" si="0"/>
        <v>0.66666666666666663</v>
      </c>
      <c r="E26" s="26">
        <v>0</v>
      </c>
      <c r="F26" s="28">
        <f t="shared" si="0"/>
        <v>0</v>
      </c>
      <c r="G26" s="26">
        <v>1</v>
      </c>
      <c r="H26" s="28">
        <f t="shared" ref="H26" si="20">G26/$A26</f>
        <v>0.33333333333333331</v>
      </c>
      <c r="I26" s="26">
        <v>1</v>
      </c>
      <c r="J26" s="28">
        <f t="shared" si="16"/>
        <v>0.33333333333333331</v>
      </c>
      <c r="K26" s="26">
        <v>1</v>
      </c>
      <c r="L26" s="28">
        <f t="shared" si="16"/>
        <v>0.33333333333333331</v>
      </c>
      <c r="M26" s="26">
        <v>1</v>
      </c>
      <c r="N26" s="28">
        <f t="shared" si="16"/>
        <v>0.33333333333333331</v>
      </c>
      <c r="O26" s="26">
        <v>1</v>
      </c>
      <c r="P26" s="28">
        <f t="shared" si="16"/>
        <v>0.33333333333333331</v>
      </c>
    </row>
    <row r="27" spans="1:16" x14ac:dyDescent="0.25">
      <c r="A27" s="50"/>
      <c r="B27" s="15"/>
      <c r="C27" s="20"/>
      <c r="D27" s="28"/>
      <c r="E27" s="20"/>
      <c r="F27" s="28"/>
      <c r="G27" s="20"/>
      <c r="H27" s="28"/>
      <c r="I27" s="20"/>
      <c r="J27" s="28"/>
      <c r="K27" s="20"/>
      <c r="L27" s="28"/>
      <c r="M27" s="20"/>
      <c r="N27" s="28"/>
      <c r="O27" s="20"/>
      <c r="P27" s="28"/>
    </row>
    <row r="28" spans="1:16" x14ac:dyDescent="0.25">
      <c r="A28" s="50"/>
      <c r="B28" s="16" t="s">
        <v>50</v>
      </c>
      <c r="C28" s="20"/>
      <c r="D28" s="28"/>
      <c r="E28" s="20"/>
      <c r="F28" s="28"/>
      <c r="G28" s="20"/>
      <c r="H28" s="28"/>
      <c r="I28" s="20"/>
      <c r="J28" s="28"/>
      <c r="K28" s="20"/>
      <c r="L28" s="28"/>
      <c r="M28" s="20"/>
      <c r="N28" s="28"/>
      <c r="O28" s="20"/>
      <c r="P28" s="28"/>
    </row>
    <row r="29" spans="1:16" x14ac:dyDescent="0.25">
      <c r="A29" s="50"/>
      <c r="B29" s="15"/>
      <c r="C29" s="20"/>
      <c r="D29" s="28"/>
      <c r="E29" s="20"/>
      <c r="F29" s="28"/>
      <c r="G29" s="20"/>
      <c r="H29" s="28"/>
      <c r="I29" s="20"/>
      <c r="J29" s="28"/>
      <c r="K29" s="20"/>
      <c r="L29" s="28"/>
      <c r="M29" s="20"/>
      <c r="N29" s="28"/>
      <c r="O29" s="20"/>
      <c r="P29" s="28"/>
    </row>
    <row r="30" spans="1:16" x14ac:dyDescent="0.25">
      <c r="A30" s="50">
        <v>3</v>
      </c>
      <c r="B30" s="17" t="s">
        <v>285</v>
      </c>
      <c r="C30" s="26">
        <v>1</v>
      </c>
      <c r="D30" s="28">
        <f t="shared" si="0"/>
        <v>0.33333333333333331</v>
      </c>
      <c r="E30" s="26">
        <v>1</v>
      </c>
      <c r="F30" s="28">
        <f t="shared" si="1"/>
        <v>0.33333333333333331</v>
      </c>
      <c r="G30" s="26">
        <v>0</v>
      </c>
      <c r="H30" s="28">
        <f t="shared" si="2"/>
        <v>0</v>
      </c>
      <c r="I30" s="26">
        <v>2</v>
      </c>
      <c r="J30" s="28">
        <f t="shared" ref="J30:J32" si="21">I30/$A30</f>
        <v>0.66666666666666663</v>
      </c>
      <c r="K30" s="26">
        <v>1</v>
      </c>
      <c r="L30" s="28">
        <f t="shared" ref="L30" si="22">K30/$A30</f>
        <v>0.33333333333333331</v>
      </c>
      <c r="M30" s="26">
        <v>0</v>
      </c>
      <c r="N30" s="28">
        <f t="shared" ref="N30" si="23">M30/$A30</f>
        <v>0</v>
      </c>
      <c r="O30" s="26">
        <v>2</v>
      </c>
      <c r="P30" s="28">
        <f t="shared" ref="P30" si="24">O30/$A30</f>
        <v>0.66666666666666663</v>
      </c>
    </row>
    <row r="31" spans="1:16" x14ac:dyDescent="0.25">
      <c r="A31" s="50">
        <v>5</v>
      </c>
      <c r="B31" s="17" t="s">
        <v>241</v>
      </c>
      <c r="C31" s="26">
        <v>2</v>
      </c>
      <c r="D31" s="28">
        <f t="shared" si="0"/>
        <v>0.4</v>
      </c>
      <c r="E31" s="26">
        <v>1</v>
      </c>
      <c r="F31" s="28">
        <f t="shared" si="1"/>
        <v>0.2</v>
      </c>
      <c r="G31" s="26">
        <v>2</v>
      </c>
      <c r="H31" s="28">
        <f t="shared" si="2"/>
        <v>0.4</v>
      </c>
      <c r="I31" s="26">
        <v>4</v>
      </c>
      <c r="J31" s="28">
        <f t="shared" si="21"/>
        <v>0.8</v>
      </c>
      <c r="K31" s="26">
        <v>1</v>
      </c>
      <c r="L31" s="28">
        <f t="shared" ref="L31" si="25">K31/$A31</f>
        <v>0.2</v>
      </c>
      <c r="M31" s="26">
        <v>0</v>
      </c>
      <c r="N31" s="28">
        <f t="shared" ref="N31" si="26">M31/$A31</f>
        <v>0</v>
      </c>
      <c r="O31" s="26">
        <v>3</v>
      </c>
      <c r="P31" s="28">
        <f t="shared" ref="P31" si="27">O31/$A31</f>
        <v>0.6</v>
      </c>
    </row>
    <row r="32" spans="1:16" x14ac:dyDescent="0.25">
      <c r="A32" s="50">
        <v>7</v>
      </c>
      <c r="B32" s="19" t="s">
        <v>242</v>
      </c>
      <c r="C32" s="27">
        <v>5</v>
      </c>
      <c r="D32" s="29">
        <f t="shared" si="0"/>
        <v>0.7142857142857143</v>
      </c>
      <c r="E32" s="27">
        <v>0</v>
      </c>
      <c r="F32" s="29">
        <f t="shared" si="1"/>
        <v>0</v>
      </c>
      <c r="G32" s="27">
        <v>2</v>
      </c>
      <c r="H32" s="29">
        <f t="shared" si="2"/>
        <v>0.2857142857142857</v>
      </c>
      <c r="I32" s="27">
        <v>3</v>
      </c>
      <c r="J32" s="29">
        <f t="shared" si="21"/>
        <v>0.42857142857142855</v>
      </c>
      <c r="K32" s="27">
        <v>2</v>
      </c>
      <c r="L32" s="29">
        <f t="shared" ref="L32" si="28">K32/$A32</f>
        <v>0.2857142857142857</v>
      </c>
      <c r="M32" s="27">
        <v>2</v>
      </c>
      <c r="N32" s="29">
        <f t="shared" ref="N32" si="29">M32/$A32</f>
        <v>0.2857142857142857</v>
      </c>
      <c r="O32" s="27">
        <v>3</v>
      </c>
      <c r="P32" s="29">
        <f t="shared" ref="P32" si="30">O32/$A32</f>
        <v>0.42857142857142855</v>
      </c>
    </row>
    <row r="34" spans="3:15" x14ac:dyDescent="0.25">
      <c r="C34" s="63"/>
      <c r="E34" s="63"/>
      <c r="G34" s="63"/>
      <c r="I34" s="63"/>
      <c r="K34" s="63"/>
      <c r="M34" s="63"/>
      <c r="O34" s="63"/>
    </row>
  </sheetData>
  <mergeCells count="8">
    <mergeCell ref="M4:N4"/>
    <mergeCell ref="O4:P4"/>
    <mergeCell ref="B2:P2"/>
    <mergeCell ref="C4:D4"/>
    <mergeCell ref="E4:F4"/>
    <mergeCell ref="G4:H4"/>
    <mergeCell ref="I4:J4"/>
    <mergeCell ref="K4:L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L32"/>
  <sheetViews>
    <sheetView showGridLines="0" zoomScale="80" zoomScaleNormal="80" workbookViewId="0"/>
  </sheetViews>
  <sheetFormatPr defaultRowHeight="15" x14ac:dyDescent="0.25"/>
  <cols>
    <col min="1" max="1" width="9.140625" style="3"/>
    <col min="2" max="2" width="32.5703125" style="3" customWidth="1"/>
    <col min="3" max="12" width="14.7109375" style="3" customWidth="1"/>
    <col min="13" max="16384" width="9.140625" style="3"/>
  </cols>
  <sheetData>
    <row r="2" spans="1:12" x14ac:dyDescent="0.25">
      <c r="B2" s="109" t="s">
        <v>250</v>
      </c>
      <c r="C2" s="109"/>
      <c r="D2" s="109"/>
      <c r="E2" s="109"/>
      <c r="F2" s="109"/>
      <c r="G2" s="109"/>
      <c r="H2" s="109"/>
      <c r="I2" s="109"/>
      <c r="J2" s="109"/>
      <c r="K2" s="109"/>
      <c r="L2" s="109"/>
    </row>
    <row r="4" spans="1:12" ht="104.25" customHeight="1" x14ac:dyDescent="0.25">
      <c r="B4" s="35"/>
      <c r="C4" s="113" t="s">
        <v>251</v>
      </c>
      <c r="D4" s="114"/>
      <c r="E4" s="113" t="s">
        <v>252</v>
      </c>
      <c r="F4" s="114"/>
      <c r="G4" s="113" t="s">
        <v>253</v>
      </c>
      <c r="H4" s="114"/>
      <c r="I4" s="113" t="s">
        <v>254</v>
      </c>
      <c r="J4" s="114"/>
      <c r="K4" s="113" t="s">
        <v>73</v>
      </c>
      <c r="L4" s="114"/>
    </row>
    <row r="5" spans="1:12" x14ac:dyDescent="0.25">
      <c r="B5" s="30" t="s">
        <v>282</v>
      </c>
      <c r="C5" s="31" t="s">
        <v>46</v>
      </c>
      <c r="D5" s="32" t="s">
        <v>47</v>
      </c>
      <c r="E5" s="31" t="s">
        <v>46</v>
      </c>
      <c r="F5" s="32" t="s">
        <v>47</v>
      </c>
      <c r="G5" s="31" t="s">
        <v>46</v>
      </c>
      <c r="H5" s="32" t="s">
        <v>47</v>
      </c>
      <c r="I5" s="31" t="s">
        <v>46</v>
      </c>
      <c r="J5" s="32" t="s">
        <v>47</v>
      </c>
      <c r="K5" s="31" t="s">
        <v>46</v>
      </c>
      <c r="L5" s="32" t="s">
        <v>47</v>
      </c>
    </row>
    <row r="6" spans="1:12" x14ac:dyDescent="0.25">
      <c r="B6" s="15"/>
      <c r="C6" s="14"/>
      <c r="D6" s="12"/>
      <c r="E6" s="14"/>
      <c r="F6" s="45"/>
      <c r="G6" s="14"/>
      <c r="H6" s="13"/>
      <c r="I6" s="14"/>
      <c r="J6" s="12"/>
      <c r="K6" s="14"/>
      <c r="L6" s="12"/>
    </row>
    <row r="7" spans="1:12" x14ac:dyDescent="0.25">
      <c r="A7" s="50">
        <v>15</v>
      </c>
      <c r="B7" s="15" t="s">
        <v>286</v>
      </c>
      <c r="C7" s="26">
        <v>8</v>
      </c>
      <c r="D7" s="28">
        <f>C7/$A7</f>
        <v>0.53333333333333333</v>
      </c>
      <c r="E7" s="26">
        <v>1</v>
      </c>
      <c r="F7" s="28">
        <f>E7/$A7</f>
        <v>6.6666666666666666E-2</v>
      </c>
      <c r="G7" s="26">
        <v>10</v>
      </c>
      <c r="H7" s="28">
        <f>G7/$A7</f>
        <v>0.66666666666666663</v>
      </c>
      <c r="I7" s="26">
        <v>1</v>
      </c>
      <c r="J7" s="28">
        <f>I7/$A7</f>
        <v>6.6666666666666666E-2</v>
      </c>
      <c r="K7" s="26">
        <v>0</v>
      </c>
      <c r="L7" s="28">
        <f>K7/$A7</f>
        <v>0</v>
      </c>
    </row>
    <row r="8" spans="1:12" x14ac:dyDescent="0.25">
      <c r="A8" s="50"/>
      <c r="B8" s="15"/>
      <c r="C8" s="20"/>
      <c r="D8" s="28"/>
      <c r="E8" s="20"/>
      <c r="F8" s="28"/>
      <c r="G8" s="20"/>
      <c r="H8" s="28"/>
      <c r="I8" s="20"/>
      <c r="J8" s="28"/>
      <c r="K8" s="20"/>
      <c r="L8" s="28"/>
    </row>
    <row r="9" spans="1:12" x14ac:dyDescent="0.25">
      <c r="A9" s="50"/>
      <c r="B9" s="16" t="s">
        <v>48</v>
      </c>
      <c r="C9" s="20"/>
      <c r="D9" s="28"/>
      <c r="E9" s="20"/>
      <c r="F9" s="28"/>
      <c r="G9" s="20"/>
      <c r="H9" s="28"/>
      <c r="I9" s="20"/>
      <c r="J9" s="28"/>
      <c r="K9" s="20"/>
      <c r="L9" s="28"/>
    </row>
    <row r="10" spans="1:12" x14ac:dyDescent="0.25">
      <c r="A10" s="50"/>
      <c r="B10" s="15"/>
      <c r="C10" s="20"/>
      <c r="D10" s="28"/>
      <c r="E10" s="20"/>
      <c r="F10" s="28"/>
      <c r="G10" s="20"/>
      <c r="H10" s="28"/>
      <c r="I10" s="20"/>
      <c r="J10" s="28"/>
      <c r="K10" s="20"/>
      <c r="L10" s="28"/>
    </row>
    <row r="11" spans="1:12" x14ac:dyDescent="0.25">
      <c r="A11" s="50">
        <v>6</v>
      </c>
      <c r="B11" s="17" t="s">
        <v>232</v>
      </c>
      <c r="C11" s="26">
        <v>4</v>
      </c>
      <c r="D11" s="28">
        <f t="shared" ref="D11:L26" si="0">C11/$A11</f>
        <v>0.66666666666666663</v>
      </c>
      <c r="E11" s="26">
        <v>0</v>
      </c>
      <c r="F11" s="28">
        <f t="shared" ref="F11:F32" si="1">E11/$A11</f>
        <v>0</v>
      </c>
      <c r="G11" s="26">
        <v>3</v>
      </c>
      <c r="H11" s="28">
        <f t="shared" ref="H11:H32" si="2">G11/$A11</f>
        <v>0.5</v>
      </c>
      <c r="I11" s="26">
        <v>1</v>
      </c>
      <c r="J11" s="28">
        <f t="shared" ref="J11:J14" si="3">I11/$A11</f>
        <v>0.16666666666666666</v>
      </c>
      <c r="K11" s="26">
        <v>0</v>
      </c>
      <c r="L11" s="28">
        <f t="shared" ref="L11:L14" si="4">K11/$A11</f>
        <v>0</v>
      </c>
    </row>
    <row r="12" spans="1:12" x14ac:dyDescent="0.25">
      <c r="A12" s="50">
        <v>4</v>
      </c>
      <c r="B12" s="17" t="s">
        <v>233</v>
      </c>
      <c r="C12" s="26">
        <v>1</v>
      </c>
      <c r="D12" s="28">
        <f t="shared" si="0"/>
        <v>0.25</v>
      </c>
      <c r="E12" s="26">
        <v>1</v>
      </c>
      <c r="F12" s="28">
        <f t="shared" si="1"/>
        <v>0.25</v>
      </c>
      <c r="G12" s="26">
        <v>4</v>
      </c>
      <c r="H12" s="28">
        <f t="shared" si="2"/>
        <v>1</v>
      </c>
      <c r="I12" s="26">
        <v>0</v>
      </c>
      <c r="J12" s="28">
        <f t="shared" si="3"/>
        <v>0</v>
      </c>
      <c r="K12" s="26">
        <v>0</v>
      </c>
      <c r="L12" s="28">
        <f t="shared" si="4"/>
        <v>0</v>
      </c>
    </row>
    <row r="13" spans="1:12" x14ac:dyDescent="0.25">
      <c r="A13" s="50">
        <v>3</v>
      </c>
      <c r="B13" s="17" t="s">
        <v>234</v>
      </c>
      <c r="C13" s="26">
        <v>1</v>
      </c>
      <c r="D13" s="28">
        <f t="shared" si="0"/>
        <v>0.33333333333333331</v>
      </c>
      <c r="E13" s="26">
        <v>0</v>
      </c>
      <c r="F13" s="28">
        <f t="shared" si="1"/>
        <v>0</v>
      </c>
      <c r="G13" s="26">
        <v>2</v>
      </c>
      <c r="H13" s="28">
        <f t="shared" si="2"/>
        <v>0.66666666666666663</v>
      </c>
      <c r="I13" s="26">
        <v>0</v>
      </c>
      <c r="J13" s="28">
        <f t="shared" si="3"/>
        <v>0</v>
      </c>
      <c r="K13" s="26">
        <v>0</v>
      </c>
      <c r="L13" s="28">
        <f t="shared" si="4"/>
        <v>0</v>
      </c>
    </row>
    <row r="14" spans="1:12" x14ac:dyDescent="0.25">
      <c r="A14" s="50">
        <v>2</v>
      </c>
      <c r="B14" s="17" t="s">
        <v>283</v>
      </c>
      <c r="C14" s="26">
        <v>2</v>
      </c>
      <c r="D14" s="28">
        <f t="shared" si="0"/>
        <v>1</v>
      </c>
      <c r="E14" s="26">
        <v>0</v>
      </c>
      <c r="F14" s="28">
        <f t="shared" si="1"/>
        <v>0</v>
      </c>
      <c r="G14" s="26">
        <v>1</v>
      </c>
      <c r="H14" s="28">
        <f t="shared" si="2"/>
        <v>0.5</v>
      </c>
      <c r="I14" s="26">
        <v>0</v>
      </c>
      <c r="J14" s="28">
        <f t="shared" si="3"/>
        <v>0</v>
      </c>
      <c r="K14" s="26">
        <v>0</v>
      </c>
      <c r="L14" s="28">
        <f t="shared" si="4"/>
        <v>0</v>
      </c>
    </row>
    <row r="15" spans="1:12" x14ac:dyDescent="0.25">
      <c r="A15" s="50"/>
      <c r="B15" s="15"/>
      <c r="C15" s="20"/>
      <c r="D15" s="28"/>
      <c r="E15" s="20"/>
      <c r="F15" s="28"/>
      <c r="G15" s="20"/>
      <c r="H15" s="28"/>
      <c r="I15" s="20"/>
      <c r="J15" s="28"/>
      <c r="K15" s="20"/>
      <c r="L15" s="28"/>
    </row>
    <row r="16" spans="1:12" x14ac:dyDescent="0.25">
      <c r="A16" s="50"/>
      <c r="B16" s="16" t="s">
        <v>49</v>
      </c>
      <c r="C16" s="20"/>
      <c r="D16" s="28"/>
      <c r="E16" s="20"/>
      <c r="F16" s="28"/>
      <c r="G16" s="20"/>
      <c r="H16" s="28"/>
      <c r="I16" s="20"/>
      <c r="J16" s="28"/>
      <c r="K16" s="20"/>
      <c r="L16" s="28"/>
    </row>
    <row r="17" spans="1:12" x14ac:dyDescent="0.25">
      <c r="A17" s="50"/>
      <c r="B17" s="15"/>
      <c r="C17" s="20"/>
      <c r="D17" s="28"/>
      <c r="E17" s="20"/>
      <c r="F17" s="28"/>
      <c r="G17" s="20"/>
      <c r="H17" s="28"/>
      <c r="I17" s="20"/>
      <c r="J17" s="28"/>
      <c r="K17" s="20"/>
      <c r="L17" s="28"/>
    </row>
    <row r="18" spans="1:12" x14ac:dyDescent="0.25">
      <c r="A18" s="50">
        <v>0</v>
      </c>
      <c r="B18" s="18" t="s">
        <v>235</v>
      </c>
      <c r="C18" s="26">
        <v>0</v>
      </c>
      <c r="D18" s="28">
        <v>0</v>
      </c>
      <c r="E18" s="26">
        <v>0</v>
      </c>
      <c r="F18" s="28">
        <v>0</v>
      </c>
      <c r="G18" s="26">
        <v>0</v>
      </c>
      <c r="H18" s="28">
        <v>0</v>
      </c>
      <c r="I18" s="26">
        <v>0</v>
      </c>
      <c r="J18" s="28">
        <v>0</v>
      </c>
      <c r="K18" s="26">
        <v>0</v>
      </c>
      <c r="L18" s="28">
        <v>0</v>
      </c>
    </row>
    <row r="19" spans="1:12" x14ac:dyDescent="0.25">
      <c r="A19" s="50">
        <v>1</v>
      </c>
      <c r="B19" s="18" t="s">
        <v>236</v>
      </c>
      <c r="C19" s="26">
        <v>0</v>
      </c>
      <c r="D19" s="28">
        <f t="shared" si="0"/>
        <v>0</v>
      </c>
      <c r="E19" s="26">
        <v>0</v>
      </c>
      <c r="F19" s="28">
        <v>0</v>
      </c>
      <c r="G19" s="26">
        <v>1</v>
      </c>
      <c r="H19" s="28">
        <f t="shared" si="0"/>
        <v>1</v>
      </c>
      <c r="I19" s="26">
        <v>0</v>
      </c>
      <c r="J19" s="28">
        <f t="shared" si="0"/>
        <v>0</v>
      </c>
      <c r="K19" s="26">
        <v>0</v>
      </c>
      <c r="L19" s="28">
        <f t="shared" si="0"/>
        <v>0</v>
      </c>
    </row>
    <row r="20" spans="1:12" x14ac:dyDescent="0.25">
      <c r="A20" s="50">
        <v>5</v>
      </c>
      <c r="B20" s="18" t="s">
        <v>237</v>
      </c>
      <c r="C20" s="26">
        <v>3</v>
      </c>
      <c r="D20" s="28">
        <f t="shared" si="0"/>
        <v>0.6</v>
      </c>
      <c r="E20" s="26">
        <v>1</v>
      </c>
      <c r="F20" s="28">
        <f t="shared" si="0"/>
        <v>0.2</v>
      </c>
      <c r="G20" s="26">
        <v>3</v>
      </c>
      <c r="H20" s="28">
        <f t="shared" si="0"/>
        <v>0.6</v>
      </c>
      <c r="I20" s="26">
        <v>0</v>
      </c>
      <c r="J20" s="28">
        <f t="shared" si="0"/>
        <v>0</v>
      </c>
      <c r="K20" s="26">
        <v>0</v>
      </c>
      <c r="L20" s="28">
        <f t="shared" si="0"/>
        <v>0</v>
      </c>
    </row>
    <row r="21" spans="1:12" x14ac:dyDescent="0.25">
      <c r="A21" s="50">
        <v>1</v>
      </c>
      <c r="B21" s="18" t="s">
        <v>238</v>
      </c>
      <c r="C21" s="26">
        <v>1</v>
      </c>
      <c r="D21" s="28">
        <f t="shared" si="0"/>
        <v>1</v>
      </c>
      <c r="E21" s="26">
        <v>0</v>
      </c>
      <c r="F21" s="28">
        <f t="shared" si="0"/>
        <v>0</v>
      </c>
      <c r="G21" s="26">
        <v>0</v>
      </c>
      <c r="H21" s="28">
        <f t="shared" si="0"/>
        <v>0</v>
      </c>
      <c r="I21" s="26">
        <v>0</v>
      </c>
      <c r="J21" s="28">
        <f t="shared" si="0"/>
        <v>0</v>
      </c>
      <c r="K21" s="26">
        <v>0</v>
      </c>
      <c r="L21" s="28">
        <f t="shared" si="0"/>
        <v>0</v>
      </c>
    </row>
    <row r="22" spans="1:12" x14ac:dyDescent="0.25">
      <c r="A22" s="50">
        <v>1</v>
      </c>
      <c r="B22" s="18" t="s">
        <v>284</v>
      </c>
      <c r="C22" s="26">
        <v>1</v>
      </c>
      <c r="D22" s="28">
        <f t="shared" si="0"/>
        <v>1</v>
      </c>
      <c r="E22" s="26">
        <v>0</v>
      </c>
      <c r="F22" s="28">
        <f t="shared" si="0"/>
        <v>0</v>
      </c>
      <c r="G22" s="26">
        <v>1</v>
      </c>
      <c r="H22" s="28">
        <f t="shared" si="0"/>
        <v>1</v>
      </c>
      <c r="I22" s="26">
        <v>0</v>
      </c>
      <c r="J22" s="28">
        <f t="shared" si="0"/>
        <v>0</v>
      </c>
      <c r="K22" s="26">
        <v>0</v>
      </c>
      <c r="L22" s="28">
        <f t="shared" si="0"/>
        <v>0</v>
      </c>
    </row>
    <row r="23" spans="1:12" x14ac:dyDescent="0.25">
      <c r="A23" s="50">
        <v>4</v>
      </c>
      <c r="B23" s="18" t="s">
        <v>239</v>
      </c>
      <c r="C23" s="26">
        <v>2</v>
      </c>
      <c r="D23" s="28">
        <f t="shared" si="0"/>
        <v>0.5</v>
      </c>
      <c r="E23" s="26">
        <v>0</v>
      </c>
      <c r="F23" s="28">
        <f t="shared" si="0"/>
        <v>0</v>
      </c>
      <c r="G23" s="26">
        <v>2</v>
      </c>
      <c r="H23" s="28">
        <f t="shared" si="0"/>
        <v>0.5</v>
      </c>
      <c r="I23" s="26">
        <v>0</v>
      </c>
      <c r="J23" s="28">
        <f t="shared" si="0"/>
        <v>0</v>
      </c>
      <c r="K23" s="26">
        <v>0</v>
      </c>
      <c r="L23" s="28">
        <f t="shared" si="0"/>
        <v>0</v>
      </c>
    </row>
    <row r="24" spans="1:12" x14ac:dyDescent="0.25">
      <c r="A24" s="50">
        <v>0</v>
      </c>
      <c r="B24" s="18" t="s">
        <v>240</v>
      </c>
      <c r="C24" s="26">
        <v>0</v>
      </c>
      <c r="D24" s="28">
        <v>0</v>
      </c>
      <c r="E24" s="26">
        <v>0</v>
      </c>
      <c r="F24" s="28">
        <v>0</v>
      </c>
      <c r="G24" s="26">
        <v>0</v>
      </c>
      <c r="H24" s="28">
        <v>0</v>
      </c>
      <c r="I24" s="26">
        <v>0</v>
      </c>
      <c r="J24" s="28">
        <v>0</v>
      </c>
      <c r="K24" s="26">
        <v>0</v>
      </c>
      <c r="L24" s="28">
        <v>0</v>
      </c>
    </row>
    <row r="25" spans="1:12" x14ac:dyDescent="0.25">
      <c r="A25" s="50">
        <v>0</v>
      </c>
      <c r="B25" s="18" t="s">
        <v>159</v>
      </c>
      <c r="C25" s="26">
        <v>0</v>
      </c>
      <c r="D25" s="28">
        <v>0</v>
      </c>
      <c r="E25" s="26">
        <v>0</v>
      </c>
      <c r="F25" s="28">
        <v>0</v>
      </c>
      <c r="G25" s="26">
        <v>0</v>
      </c>
      <c r="H25" s="28">
        <v>0</v>
      </c>
      <c r="I25" s="26">
        <v>0</v>
      </c>
      <c r="J25" s="28">
        <v>0</v>
      </c>
      <c r="K25" s="26">
        <v>0</v>
      </c>
      <c r="L25" s="28">
        <v>0</v>
      </c>
    </row>
    <row r="26" spans="1:12" x14ac:dyDescent="0.25">
      <c r="A26" s="50">
        <v>3</v>
      </c>
      <c r="B26" s="18" t="s">
        <v>160</v>
      </c>
      <c r="C26" s="26">
        <v>1</v>
      </c>
      <c r="D26" s="28">
        <f t="shared" si="0"/>
        <v>0.33333333333333331</v>
      </c>
      <c r="E26" s="26">
        <v>0</v>
      </c>
      <c r="F26" s="28">
        <f t="shared" si="0"/>
        <v>0</v>
      </c>
      <c r="G26" s="26">
        <v>3</v>
      </c>
      <c r="H26" s="28">
        <f t="shared" si="0"/>
        <v>1</v>
      </c>
      <c r="I26" s="26">
        <v>1</v>
      </c>
      <c r="J26" s="28">
        <f t="shared" si="0"/>
        <v>0.33333333333333331</v>
      </c>
      <c r="K26" s="26">
        <v>0</v>
      </c>
      <c r="L26" s="28">
        <f t="shared" si="0"/>
        <v>0</v>
      </c>
    </row>
    <row r="27" spans="1:12" x14ac:dyDescent="0.25">
      <c r="A27" s="50"/>
      <c r="B27" s="15"/>
      <c r="C27" s="20"/>
      <c r="D27" s="28"/>
      <c r="E27" s="20"/>
      <c r="F27" s="28"/>
      <c r="G27" s="20"/>
      <c r="H27" s="28"/>
      <c r="I27" s="20"/>
      <c r="J27" s="28"/>
      <c r="K27" s="20"/>
      <c r="L27" s="28"/>
    </row>
    <row r="28" spans="1:12" x14ac:dyDescent="0.25">
      <c r="A28" s="50"/>
      <c r="B28" s="16" t="s">
        <v>50</v>
      </c>
      <c r="C28" s="20"/>
      <c r="D28" s="28"/>
      <c r="E28" s="20"/>
      <c r="F28" s="28"/>
      <c r="G28" s="20"/>
      <c r="H28" s="28"/>
      <c r="I28" s="20"/>
      <c r="J28" s="28"/>
      <c r="K28" s="20"/>
      <c r="L28" s="28"/>
    </row>
    <row r="29" spans="1:12" x14ac:dyDescent="0.25">
      <c r="A29" s="50"/>
      <c r="B29" s="15"/>
      <c r="C29" s="20"/>
      <c r="D29" s="28"/>
      <c r="E29" s="20"/>
      <c r="F29" s="28"/>
      <c r="G29" s="20"/>
      <c r="H29" s="28"/>
      <c r="I29" s="20"/>
      <c r="J29" s="28"/>
      <c r="K29" s="20"/>
      <c r="L29" s="28"/>
    </row>
    <row r="30" spans="1:12" x14ac:dyDescent="0.25">
      <c r="A30" s="50">
        <v>3</v>
      </c>
      <c r="B30" s="17" t="s">
        <v>285</v>
      </c>
      <c r="C30" s="26">
        <v>1</v>
      </c>
      <c r="D30" s="28">
        <f t="shared" ref="D30:D32" si="5">C30/$A30</f>
        <v>0.33333333333333331</v>
      </c>
      <c r="E30" s="26">
        <v>0</v>
      </c>
      <c r="F30" s="28">
        <f t="shared" si="1"/>
        <v>0</v>
      </c>
      <c r="G30" s="26">
        <v>3</v>
      </c>
      <c r="H30" s="28">
        <f t="shared" si="2"/>
        <v>1</v>
      </c>
      <c r="I30" s="26">
        <v>0</v>
      </c>
      <c r="J30" s="28">
        <f t="shared" ref="J30:J32" si="6">I30/$A30</f>
        <v>0</v>
      </c>
      <c r="K30" s="26">
        <v>0</v>
      </c>
      <c r="L30" s="28">
        <f t="shared" ref="L30:L32" si="7">K30/$A30</f>
        <v>0</v>
      </c>
    </row>
    <row r="31" spans="1:12" x14ac:dyDescent="0.25">
      <c r="A31" s="50">
        <v>5</v>
      </c>
      <c r="B31" s="17" t="s">
        <v>241</v>
      </c>
      <c r="C31" s="26">
        <v>4</v>
      </c>
      <c r="D31" s="28">
        <f t="shared" si="5"/>
        <v>0.8</v>
      </c>
      <c r="E31" s="26">
        <v>1</v>
      </c>
      <c r="F31" s="28">
        <f t="shared" si="1"/>
        <v>0.2</v>
      </c>
      <c r="G31" s="26">
        <v>2</v>
      </c>
      <c r="H31" s="28">
        <f t="shared" si="2"/>
        <v>0.4</v>
      </c>
      <c r="I31" s="26">
        <v>1</v>
      </c>
      <c r="J31" s="28">
        <f t="shared" si="6"/>
        <v>0.2</v>
      </c>
      <c r="K31" s="26">
        <v>0</v>
      </c>
      <c r="L31" s="28">
        <f t="shared" si="7"/>
        <v>0</v>
      </c>
    </row>
    <row r="32" spans="1:12" x14ac:dyDescent="0.25">
      <c r="A32" s="50">
        <v>7</v>
      </c>
      <c r="B32" s="19" t="s">
        <v>242</v>
      </c>
      <c r="C32" s="27">
        <v>3</v>
      </c>
      <c r="D32" s="29">
        <f t="shared" si="5"/>
        <v>0.42857142857142855</v>
      </c>
      <c r="E32" s="27">
        <v>0</v>
      </c>
      <c r="F32" s="29">
        <f t="shared" si="1"/>
        <v>0</v>
      </c>
      <c r="G32" s="27">
        <v>5</v>
      </c>
      <c r="H32" s="29">
        <f t="shared" si="2"/>
        <v>0.7142857142857143</v>
      </c>
      <c r="I32" s="27">
        <v>0</v>
      </c>
      <c r="J32" s="29">
        <f t="shared" si="6"/>
        <v>0</v>
      </c>
      <c r="K32" s="27">
        <v>0</v>
      </c>
      <c r="L32" s="29">
        <f t="shared" si="7"/>
        <v>0</v>
      </c>
    </row>
  </sheetData>
  <mergeCells count="6">
    <mergeCell ref="B2:L2"/>
    <mergeCell ref="C4:D4"/>
    <mergeCell ref="E4:F4"/>
    <mergeCell ref="G4:H4"/>
    <mergeCell ref="I4:J4"/>
    <mergeCell ref="K4:L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J32"/>
  <sheetViews>
    <sheetView showGridLines="0" zoomScale="80" zoomScaleNormal="80" workbookViewId="0"/>
  </sheetViews>
  <sheetFormatPr defaultRowHeight="15" x14ac:dyDescent="0.25"/>
  <cols>
    <col min="1" max="1" width="9.140625" style="3"/>
    <col min="2" max="2" width="32.5703125" style="3" customWidth="1"/>
    <col min="3" max="10" width="14.7109375" style="3" customWidth="1"/>
    <col min="11" max="16384" width="9.140625" style="3"/>
  </cols>
  <sheetData>
    <row r="2" spans="1:10" x14ac:dyDescent="0.25">
      <c r="B2" s="109" t="s">
        <v>260</v>
      </c>
      <c r="C2" s="109"/>
      <c r="D2" s="109"/>
      <c r="E2" s="109"/>
      <c r="F2" s="109"/>
      <c r="G2" s="109"/>
      <c r="H2" s="109"/>
      <c r="I2" s="109"/>
      <c r="J2" s="109"/>
    </row>
    <row r="4" spans="1:10" ht="104.25" customHeight="1" x14ac:dyDescent="0.25">
      <c r="B4" s="35"/>
      <c r="C4" s="113" t="s">
        <v>192</v>
      </c>
      <c r="D4" s="114"/>
      <c r="E4" s="113" t="s">
        <v>255</v>
      </c>
      <c r="F4" s="114"/>
      <c r="G4" s="113" t="s">
        <v>256</v>
      </c>
      <c r="H4" s="114"/>
      <c r="I4" s="113" t="s">
        <v>65</v>
      </c>
      <c r="J4" s="114"/>
    </row>
    <row r="5" spans="1:10" x14ac:dyDescent="0.25">
      <c r="B5" s="30" t="s">
        <v>282</v>
      </c>
      <c r="C5" s="31" t="s">
        <v>46</v>
      </c>
      <c r="D5" s="32" t="s">
        <v>47</v>
      </c>
      <c r="E5" s="31" t="s">
        <v>46</v>
      </c>
      <c r="F5" s="32" t="s">
        <v>47</v>
      </c>
      <c r="G5" s="31" t="s">
        <v>46</v>
      </c>
      <c r="H5" s="32" t="s">
        <v>47</v>
      </c>
      <c r="I5" s="31" t="s">
        <v>46</v>
      </c>
      <c r="J5" s="32" t="s">
        <v>47</v>
      </c>
    </row>
    <row r="6" spans="1:10" x14ac:dyDescent="0.25">
      <c r="B6" s="15"/>
      <c r="C6" s="14"/>
      <c r="D6" s="12"/>
      <c r="E6" s="14"/>
      <c r="F6" s="45"/>
      <c r="G6" s="14"/>
      <c r="H6" s="13"/>
      <c r="I6" s="14"/>
      <c r="J6" s="12"/>
    </row>
    <row r="7" spans="1:10" x14ac:dyDescent="0.25">
      <c r="A7" s="50">
        <v>15</v>
      </c>
      <c r="B7" s="15" t="s">
        <v>286</v>
      </c>
      <c r="C7" s="26">
        <v>8</v>
      </c>
      <c r="D7" s="28">
        <f>C7/$A7</f>
        <v>0.53333333333333333</v>
      </c>
      <c r="E7" s="26">
        <v>7</v>
      </c>
      <c r="F7" s="28">
        <f>E7/$A7</f>
        <v>0.46666666666666667</v>
      </c>
      <c r="G7" s="26">
        <v>1</v>
      </c>
      <c r="H7" s="28">
        <f>G7/$A7</f>
        <v>6.6666666666666666E-2</v>
      </c>
      <c r="I7" s="26">
        <v>0</v>
      </c>
      <c r="J7" s="28">
        <f>I7/$A7</f>
        <v>0</v>
      </c>
    </row>
    <row r="8" spans="1:10" x14ac:dyDescent="0.25">
      <c r="A8" s="50"/>
      <c r="B8" s="15"/>
      <c r="C8" s="20"/>
      <c r="D8" s="28"/>
      <c r="E8" s="20"/>
      <c r="F8" s="28"/>
      <c r="G8" s="20"/>
      <c r="H8" s="28"/>
      <c r="I8" s="20"/>
      <c r="J8" s="28"/>
    </row>
    <row r="9" spans="1:10" x14ac:dyDescent="0.25">
      <c r="A9" s="50"/>
      <c r="B9" s="16" t="s">
        <v>48</v>
      </c>
      <c r="C9" s="20"/>
      <c r="D9" s="28"/>
      <c r="E9" s="20"/>
      <c r="F9" s="28"/>
      <c r="G9" s="20"/>
      <c r="H9" s="28"/>
      <c r="I9" s="20"/>
      <c r="J9" s="28"/>
    </row>
    <row r="10" spans="1:10" x14ac:dyDescent="0.25">
      <c r="A10" s="50"/>
      <c r="B10" s="15"/>
      <c r="C10" s="20"/>
      <c r="D10" s="28"/>
      <c r="E10" s="20"/>
      <c r="F10" s="28"/>
      <c r="G10" s="20"/>
      <c r="H10" s="28"/>
      <c r="I10" s="20"/>
      <c r="J10" s="28"/>
    </row>
    <row r="11" spans="1:10" x14ac:dyDescent="0.25">
      <c r="A11" s="50">
        <v>6</v>
      </c>
      <c r="B11" s="17" t="s">
        <v>232</v>
      </c>
      <c r="C11" s="26">
        <v>3</v>
      </c>
      <c r="D11" s="28">
        <f t="shared" ref="D11:J26" si="0">C11/$A11</f>
        <v>0.5</v>
      </c>
      <c r="E11" s="26">
        <v>2</v>
      </c>
      <c r="F11" s="28">
        <f t="shared" ref="F11:F32" si="1">E11/$A11</f>
        <v>0.33333333333333331</v>
      </c>
      <c r="G11" s="26">
        <v>1</v>
      </c>
      <c r="H11" s="28">
        <f t="shared" ref="H11:H32" si="2">G11/$A11</f>
        <v>0.16666666666666666</v>
      </c>
      <c r="I11" s="26">
        <v>0</v>
      </c>
      <c r="J11" s="28">
        <f t="shared" ref="J11:J14" si="3">I11/$A11</f>
        <v>0</v>
      </c>
    </row>
    <row r="12" spans="1:10" x14ac:dyDescent="0.25">
      <c r="A12" s="50">
        <v>4</v>
      </c>
      <c r="B12" s="17" t="s">
        <v>233</v>
      </c>
      <c r="C12" s="26">
        <v>2</v>
      </c>
      <c r="D12" s="28">
        <f t="shared" si="0"/>
        <v>0.5</v>
      </c>
      <c r="E12" s="26">
        <v>3</v>
      </c>
      <c r="F12" s="28">
        <f t="shared" si="1"/>
        <v>0.75</v>
      </c>
      <c r="G12" s="26">
        <v>0</v>
      </c>
      <c r="H12" s="28">
        <f t="shared" si="2"/>
        <v>0</v>
      </c>
      <c r="I12" s="26">
        <v>0</v>
      </c>
      <c r="J12" s="28">
        <f t="shared" si="3"/>
        <v>0</v>
      </c>
    </row>
    <row r="13" spans="1:10" x14ac:dyDescent="0.25">
      <c r="A13" s="50">
        <v>3</v>
      </c>
      <c r="B13" s="17" t="s">
        <v>234</v>
      </c>
      <c r="C13" s="26">
        <v>2</v>
      </c>
      <c r="D13" s="28">
        <f t="shared" si="0"/>
        <v>0.66666666666666663</v>
      </c>
      <c r="E13" s="26">
        <v>1</v>
      </c>
      <c r="F13" s="28">
        <f t="shared" si="1"/>
        <v>0.33333333333333331</v>
      </c>
      <c r="G13" s="26">
        <v>0</v>
      </c>
      <c r="H13" s="28">
        <f t="shared" si="2"/>
        <v>0</v>
      </c>
      <c r="I13" s="26">
        <v>0</v>
      </c>
      <c r="J13" s="28">
        <f t="shared" si="3"/>
        <v>0</v>
      </c>
    </row>
    <row r="14" spans="1:10" x14ac:dyDescent="0.25">
      <c r="A14" s="50">
        <v>2</v>
      </c>
      <c r="B14" s="17" t="s">
        <v>283</v>
      </c>
      <c r="C14" s="26">
        <v>1</v>
      </c>
      <c r="D14" s="28">
        <f t="shared" si="0"/>
        <v>0.5</v>
      </c>
      <c r="E14" s="26">
        <v>1</v>
      </c>
      <c r="F14" s="28">
        <f t="shared" si="1"/>
        <v>0.5</v>
      </c>
      <c r="G14" s="26">
        <v>0</v>
      </c>
      <c r="H14" s="28">
        <f t="shared" si="2"/>
        <v>0</v>
      </c>
      <c r="I14" s="26">
        <v>0</v>
      </c>
      <c r="J14" s="28">
        <f t="shared" si="3"/>
        <v>0</v>
      </c>
    </row>
    <row r="15" spans="1:10" x14ac:dyDescent="0.25">
      <c r="A15" s="50"/>
      <c r="B15" s="15"/>
      <c r="C15" s="20"/>
      <c r="D15" s="28"/>
      <c r="E15" s="20"/>
      <c r="F15" s="28"/>
      <c r="G15" s="20"/>
      <c r="H15" s="28"/>
      <c r="I15" s="20"/>
      <c r="J15" s="28"/>
    </row>
    <row r="16" spans="1:10" x14ac:dyDescent="0.25">
      <c r="A16" s="50"/>
      <c r="B16" s="16" t="s">
        <v>49</v>
      </c>
      <c r="C16" s="20"/>
      <c r="D16" s="28"/>
      <c r="E16" s="20"/>
      <c r="F16" s="28"/>
      <c r="G16" s="20"/>
      <c r="H16" s="28"/>
      <c r="I16" s="20"/>
      <c r="J16" s="28"/>
    </row>
    <row r="17" spans="1:10" x14ac:dyDescent="0.25">
      <c r="A17" s="50"/>
      <c r="B17" s="15"/>
      <c r="C17" s="20"/>
      <c r="D17" s="28"/>
      <c r="E17" s="20"/>
      <c r="F17" s="28"/>
      <c r="G17" s="20"/>
      <c r="H17" s="28"/>
      <c r="I17" s="20"/>
      <c r="J17" s="28"/>
    </row>
    <row r="18" spans="1:10" x14ac:dyDescent="0.25">
      <c r="A18" s="50">
        <v>0</v>
      </c>
      <c r="B18" s="18" t="s">
        <v>235</v>
      </c>
      <c r="C18" s="26">
        <v>0</v>
      </c>
      <c r="D18" s="28">
        <v>0</v>
      </c>
      <c r="E18" s="26">
        <v>0</v>
      </c>
      <c r="F18" s="28">
        <v>0</v>
      </c>
      <c r="G18" s="26">
        <v>0</v>
      </c>
      <c r="H18" s="28">
        <v>0</v>
      </c>
      <c r="I18" s="26">
        <v>0</v>
      </c>
      <c r="J18" s="28">
        <v>0</v>
      </c>
    </row>
    <row r="19" spans="1:10" x14ac:dyDescent="0.25">
      <c r="A19" s="50">
        <v>1</v>
      </c>
      <c r="B19" s="18" t="s">
        <v>236</v>
      </c>
      <c r="C19" s="26">
        <v>0</v>
      </c>
      <c r="D19" s="28">
        <f t="shared" si="0"/>
        <v>0</v>
      </c>
      <c r="E19" s="26">
        <v>1</v>
      </c>
      <c r="F19" s="28">
        <f t="shared" si="0"/>
        <v>1</v>
      </c>
      <c r="G19" s="26">
        <v>0</v>
      </c>
      <c r="H19" s="28">
        <f t="shared" si="0"/>
        <v>0</v>
      </c>
      <c r="I19" s="26">
        <v>0</v>
      </c>
      <c r="J19" s="28">
        <f t="shared" si="0"/>
        <v>0</v>
      </c>
    </row>
    <row r="20" spans="1:10" x14ac:dyDescent="0.25">
      <c r="A20" s="50">
        <v>5</v>
      </c>
      <c r="B20" s="18" t="s">
        <v>237</v>
      </c>
      <c r="C20" s="26">
        <v>4</v>
      </c>
      <c r="D20" s="28">
        <f t="shared" si="0"/>
        <v>0.8</v>
      </c>
      <c r="E20" s="26">
        <v>2</v>
      </c>
      <c r="F20" s="28">
        <f t="shared" si="0"/>
        <v>0.4</v>
      </c>
      <c r="G20" s="26">
        <v>0</v>
      </c>
      <c r="H20" s="28">
        <f t="shared" si="0"/>
        <v>0</v>
      </c>
      <c r="I20" s="26">
        <v>0</v>
      </c>
      <c r="J20" s="28">
        <f t="shared" si="0"/>
        <v>0</v>
      </c>
    </row>
    <row r="21" spans="1:10" x14ac:dyDescent="0.25">
      <c r="A21" s="50">
        <v>1</v>
      </c>
      <c r="B21" s="18" t="s">
        <v>238</v>
      </c>
      <c r="C21" s="26">
        <v>1</v>
      </c>
      <c r="D21" s="28">
        <f t="shared" si="0"/>
        <v>1</v>
      </c>
      <c r="E21" s="26">
        <v>0</v>
      </c>
      <c r="F21" s="28">
        <f t="shared" si="0"/>
        <v>0</v>
      </c>
      <c r="G21" s="26">
        <v>0</v>
      </c>
      <c r="H21" s="28">
        <f t="shared" si="0"/>
        <v>0</v>
      </c>
      <c r="I21" s="26">
        <v>0</v>
      </c>
      <c r="J21" s="28">
        <f t="shared" si="0"/>
        <v>0</v>
      </c>
    </row>
    <row r="22" spans="1:10" x14ac:dyDescent="0.25">
      <c r="A22" s="50">
        <v>1</v>
      </c>
      <c r="B22" s="18" t="s">
        <v>284</v>
      </c>
      <c r="C22" s="26">
        <v>1</v>
      </c>
      <c r="D22" s="28">
        <f t="shared" si="0"/>
        <v>1</v>
      </c>
      <c r="E22" s="26">
        <v>0</v>
      </c>
      <c r="F22" s="28">
        <f t="shared" si="0"/>
        <v>0</v>
      </c>
      <c r="G22" s="26">
        <v>0</v>
      </c>
      <c r="H22" s="28">
        <f t="shared" si="0"/>
        <v>0</v>
      </c>
      <c r="I22" s="26">
        <v>0</v>
      </c>
      <c r="J22" s="28">
        <f t="shared" si="0"/>
        <v>0</v>
      </c>
    </row>
    <row r="23" spans="1:10" x14ac:dyDescent="0.25">
      <c r="A23" s="50">
        <v>4</v>
      </c>
      <c r="B23" s="18" t="s">
        <v>239</v>
      </c>
      <c r="C23" s="26">
        <v>2</v>
      </c>
      <c r="D23" s="28">
        <f t="shared" si="0"/>
        <v>0.5</v>
      </c>
      <c r="E23" s="26">
        <v>2</v>
      </c>
      <c r="F23" s="28">
        <f t="shared" si="0"/>
        <v>0.5</v>
      </c>
      <c r="G23" s="26">
        <v>1</v>
      </c>
      <c r="H23" s="28">
        <f t="shared" si="0"/>
        <v>0.25</v>
      </c>
      <c r="I23" s="26">
        <v>0</v>
      </c>
      <c r="J23" s="28">
        <f t="shared" si="0"/>
        <v>0</v>
      </c>
    </row>
    <row r="24" spans="1:10" x14ac:dyDescent="0.25">
      <c r="A24" s="50">
        <v>0</v>
      </c>
      <c r="B24" s="18" t="s">
        <v>240</v>
      </c>
      <c r="C24" s="26">
        <v>0</v>
      </c>
      <c r="D24" s="28">
        <v>0</v>
      </c>
      <c r="E24" s="26">
        <v>0</v>
      </c>
      <c r="F24" s="28">
        <v>0</v>
      </c>
      <c r="G24" s="26">
        <v>0</v>
      </c>
      <c r="H24" s="28">
        <v>0</v>
      </c>
      <c r="I24" s="26">
        <v>0</v>
      </c>
      <c r="J24" s="28">
        <v>0</v>
      </c>
    </row>
    <row r="25" spans="1:10" x14ac:dyDescent="0.25">
      <c r="A25" s="50">
        <v>0</v>
      </c>
      <c r="B25" s="18" t="s">
        <v>159</v>
      </c>
      <c r="C25" s="26">
        <v>0</v>
      </c>
      <c r="D25" s="28">
        <v>0</v>
      </c>
      <c r="E25" s="26">
        <v>0</v>
      </c>
      <c r="F25" s="28">
        <v>0</v>
      </c>
      <c r="G25" s="26">
        <v>0</v>
      </c>
      <c r="H25" s="28">
        <v>0</v>
      </c>
      <c r="I25" s="26">
        <v>0</v>
      </c>
      <c r="J25" s="28">
        <v>0</v>
      </c>
    </row>
    <row r="26" spans="1:10" x14ac:dyDescent="0.25">
      <c r="A26" s="50">
        <v>3</v>
      </c>
      <c r="B26" s="18" t="s">
        <v>160</v>
      </c>
      <c r="C26" s="26">
        <v>0</v>
      </c>
      <c r="D26" s="28">
        <f t="shared" si="0"/>
        <v>0</v>
      </c>
      <c r="E26" s="26">
        <v>2</v>
      </c>
      <c r="F26" s="28">
        <f t="shared" si="0"/>
        <v>0.66666666666666663</v>
      </c>
      <c r="G26" s="26">
        <v>0</v>
      </c>
      <c r="H26" s="28">
        <f t="shared" si="0"/>
        <v>0</v>
      </c>
      <c r="I26" s="26">
        <v>0</v>
      </c>
      <c r="J26" s="28">
        <f t="shared" si="0"/>
        <v>0</v>
      </c>
    </row>
    <row r="27" spans="1:10" x14ac:dyDescent="0.25">
      <c r="A27" s="50"/>
      <c r="B27" s="15"/>
      <c r="C27" s="20"/>
      <c r="D27" s="28"/>
      <c r="E27" s="20"/>
      <c r="F27" s="28"/>
      <c r="G27" s="20"/>
      <c r="H27" s="28"/>
      <c r="I27" s="20"/>
      <c r="J27" s="28"/>
    </row>
    <row r="28" spans="1:10" x14ac:dyDescent="0.25">
      <c r="A28" s="50"/>
      <c r="B28" s="16" t="s">
        <v>50</v>
      </c>
      <c r="C28" s="20"/>
      <c r="D28" s="28"/>
      <c r="E28" s="20"/>
      <c r="F28" s="28"/>
      <c r="G28" s="20"/>
      <c r="H28" s="28"/>
      <c r="I28" s="20"/>
      <c r="J28" s="28"/>
    </row>
    <row r="29" spans="1:10" x14ac:dyDescent="0.25">
      <c r="A29" s="50"/>
      <c r="B29" s="15"/>
      <c r="C29" s="20"/>
      <c r="D29" s="28"/>
      <c r="E29" s="20"/>
      <c r="F29" s="28"/>
      <c r="G29" s="20"/>
      <c r="H29" s="28"/>
      <c r="I29" s="20"/>
      <c r="J29" s="28"/>
    </row>
    <row r="30" spans="1:10" x14ac:dyDescent="0.25">
      <c r="A30" s="50">
        <v>3</v>
      </c>
      <c r="B30" s="17" t="s">
        <v>285</v>
      </c>
      <c r="C30" s="26">
        <v>1</v>
      </c>
      <c r="D30" s="28">
        <f t="shared" ref="D30:D32" si="4">C30/$A30</f>
        <v>0.33333333333333331</v>
      </c>
      <c r="E30" s="26">
        <v>2</v>
      </c>
      <c r="F30" s="28">
        <f t="shared" si="1"/>
        <v>0.66666666666666663</v>
      </c>
      <c r="G30" s="26">
        <v>0</v>
      </c>
      <c r="H30" s="28">
        <f t="shared" si="2"/>
        <v>0</v>
      </c>
      <c r="I30" s="26">
        <v>0</v>
      </c>
      <c r="J30" s="28">
        <f t="shared" ref="J30:J32" si="5">I30/$A30</f>
        <v>0</v>
      </c>
    </row>
    <row r="31" spans="1:10" x14ac:dyDescent="0.25">
      <c r="A31" s="50">
        <v>5</v>
      </c>
      <c r="B31" s="17" t="s">
        <v>241</v>
      </c>
      <c r="C31" s="26">
        <v>3</v>
      </c>
      <c r="D31" s="28">
        <f t="shared" si="4"/>
        <v>0.6</v>
      </c>
      <c r="E31" s="26">
        <v>2</v>
      </c>
      <c r="F31" s="28">
        <f t="shared" si="1"/>
        <v>0.4</v>
      </c>
      <c r="G31" s="26">
        <v>0</v>
      </c>
      <c r="H31" s="28">
        <f t="shared" si="2"/>
        <v>0</v>
      </c>
      <c r="I31" s="26">
        <v>0</v>
      </c>
      <c r="J31" s="28">
        <f t="shared" si="5"/>
        <v>0</v>
      </c>
    </row>
    <row r="32" spans="1:10" x14ac:dyDescent="0.25">
      <c r="A32" s="50">
        <v>7</v>
      </c>
      <c r="B32" s="19" t="s">
        <v>242</v>
      </c>
      <c r="C32" s="27">
        <v>4</v>
      </c>
      <c r="D32" s="29">
        <f t="shared" si="4"/>
        <v>0.5714285714285714</v>
      </c>
      <c r="E32" s="27">
        <v>3</v>
      </c>
      <c r="F32" s="29">
        <f t="shared" si="1"/>
        <v>0.42857142857142855</v>
      </c>
      <c r="G32" s="27">
        <v>1</v>
      </c>
      <c r="H32" s="29">
        <f t="shared" si="2"/>
        <v>0.14285714285714285</v>
      </c>
      <c r="I32" s="27">
        <v>0</v>
      </c>
      <c r="J32" s="29">
        <f t="shared" si="5"/>
        <v>0</v>
      </c>
    </row>
  </sheetData>
  <mergeCells count="5">
    <mergeCell ref="B2:J2"/>
    <mergeCell ref="C4:D4"/>
    <mergeCell ref="E4:F4"/>
    <mergeCell ref="G4:H4"/>
    <mergeCell ref="I4:J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H32"/>
  <sheetViews>
    <sheetView showGridLines="0" zoomScale="80" zoomScaleNormal="80" workbookViewId="0">
      <selection activeCell="H37" sqref="H37"/>
    </sheetView>
  </sheetViews>
  <sheetFormatPr defaultRowHeight="15" x14ac:dyDescent="0.25"/>
  <cols>
    <col min="1" max="1" width="9.140625" style="3"/>
    <col min="2" max="2" width="32.5703125" style="3" customWidth="1"/>
    <col min="3" max="8" width="14.7109375" style="3" customWidth="1"/>
    <col min="9" max="16384" width="9.140625" style="3"/>
  </cols>
  <sheetData>
    <row r="2" spans="1:8" x14ac:dyDescent="0.25">
      <c r="B2" s="109" t="s">
        <v>261</v>
      </c>
      <c r="C2" s="109"/>
      <c r="D2" s="109"/>
      <c r="E2" s="109"/>
      <c r="F2" s="109"/>
      <c r="G2" s="109"/>
      <c r="H2" s="109"/>
    </row>
    <row r="4" spans="1:8" ht="104.25" customHeight="1" x14ac:dyDescent="0.25">
      <c r="B4" s="35"/>
      <c r="C4" s="113" t="s">
        <v>257</v>
      </c>
      <c r="D4" s="114"/>
      <c r="E4" s="113" t="s">
        <v>258</v>
      </c>
      <c r="F4" s="114"/>
      <c r="G4" s="113" t="s">
        <v>259</v>
      </c>
      <c r="H4" s="114"/>
    </row>
    <row r="5" spans="1:8" x14ac:dyDescent="0.25">
      <c r="B5" s="30" t="s">
        <v>282</v>
      </c>
      <c r="C5" s="31" t="s">
        <v>46</v>
      </c>
      <c r="D5" s="32" t="s">
        <v>47</v>
      </c>
      <c r="E5" s="31" t="s">
        <v>46</v>
      </c>
      <c r="F5" s="32" t="s">
        <v>47</v>
      </c>
      <c r="G5" s="31" t="s">
        <v>46</v>
      </c>
      <c r="H5" s="32" t="s">
        <v>47</v>
      </c>
    </row>
    <row r="6" spans="1:8" x14ac:dyDescent="0.25">
      <c r="B6" s="15"/>
      <c r="C6" s="14"/>
      <c r="D6" s="12"/>
      <c r="E6" s="14"/>
      <c r="F6" s="45"/>
      <c r="G6" s="14"/>
      <c r="H6" s="13"/>
    </row>
    <row r="7" spans="1:8" x14ac:dyDescent="0.25">
      <c r="A7" s="50">
        <v>15</v>
      </c>
      <c r="B7" s="15" t="s">
        <v>286</v>
      </c>
      <c r="C7" s="26">
        <v>12</v>
      </c>
      <c r="D7" s="28">
        <f>C7/$A7</f>
        <v>0.8</v>
      </c>
      <c r="E7" s="26">
        <v>0</v>
      </c>
      <c r="F7" s="28">
        <f>E7/$A7</f>
        <v>0</v>
      </c>
      <c r="G7" s="26">
        <v>0</v>
      </c>
      <c r="H7" s="28">
        <f>G7/$A7</f>
        <v>0</v>
      </c>
    </row>
    <row r="8" spans="1:8" x14ac:dyDescent="0.25">
      <c r="A8" s="50"/>
      <c r="B8" s="15"/>
      <c r="C8" s="20"/>
      <c r="D8" s="28"/>
      <c r="E8" s="20"/>
      <c r="F8" s="28"/>
      <c r="G8" s="20"/>
      <c r="H8" s="28"/>
    </row>
    <row r="9" spans="1:8" x14ac:dyDescent="0.25">
      <c r="A9" s="50"/>
      <c r="B9" s="16" t="s">
        <v>48</v>
      </c>
      <c r="C9" s="20"/>
      <c r="D9" s="28"/>
      <c r="E9" s="20"/>
      <c r="F9" s="28"/>
      <c r="G9" s="20"/>
      <c r="H9" s="28"/>
    </row>
    <row r="10" spans="1:8" x14ac:dyDescent="0.25">
      <c r="A10" s="50"/>
      <c r="B10" s="15"/>
      <c r="C10" s="20"/>
      <c r="D10" s="28"/>
      <c r="E10" s="20"/>
      <c r="F10" s="28"/>
      <c r="G10" s="20"/>
      <c r="H10" s="28"/>
    </row>
    <row r="11" spans="1:8" x14ac:dyDescent="0.25">
      <c r="A11" s="50">
        <v>6</v>
      </c>
      <c r="B11" s="17" t="s">
        <v>232</v>
      </c>
      <c r="C11" s="26">
        <v>5</v>
      </c>
      <c r="D11" s="28">
        <f t="shared" ref="D11:H26" si="0">C11/$A11</f>
        <v>0.83333333333333337</v>
      </c>
      <c r="E11" s="26">
        <v>0</v>
      </c>
      <c r="F11" s="28">
        <f t="shared" ref="F11:F32" si="1">E11/$A11</f>
        <v>0</v>
      </c>
      <c r="G11" s="26">
        <v>0</v>
      </c>
      <c r="H11" s="28">
        <f t="shared" ref="H11:H32" si="2">G11/$A11</f>
        <v>0</v>
      </c>
    </row>
    <row r="12" spans="1:8" x14ac:dyDescent="0.25">
      <c r="A12" s="50">
        <v>4</v>
      </c>
      <c r="B12" s="17" t="s">
        <v>233</v>
      </c>
      <c r="C12" s="26">
        <v>3</v>
      </c>
      <c r="D12" s="28">
        <f t="shared" si="0"/>
        <v>0.75</v>
      </c>
      <c r="E12" s="26">
        <v>0</v>
      </c>
      <c r="F12" s="28">
        <f t="shared" si="1"/>
        <v>0</v>
      </c>
      <c r="G12" s="26">
        <v>0</v>
      </c>
      <c r="H12" s="28">
        <f t="shared" si="2"/>
        <v>0</v>
      </c>
    </row>
    <row r="13" spans="1:8" x14ac:dyDescent="0.25">
      <c r="A13" s="50">
        <v>3</v>
      </c>
      <c r="B13" s="17" t="s">
        <v>234</v>
      </c>
      <c r="C13" s="26">
        <v>2</v>
      </c>
      <c r="D13" s="28">
        <f t="shared" si="0"/>
        <v>0.66666666666666663</v>
      </c>
      <c r="E13" s="26">
        <v>0</v>
      </c>
      <c r="F13" s="28">
        <f t="shared" si="1"/>
        <v>0</v>
      </c>
      <c r="G13" s="26">
        <v>0</v>
      </c>
      <c r="H13" s="28">
        <f t="shared" si="2"/>
        <v>0</v>
      </c>
    </row>
    <row r="14" spans="1:8" x14ac:dyDescent="0.25">
      <c r="A14" s="50">
        <v>2</v>
      </c>
      <c r="B14" s="17" t="s">
        <v>283</v>
      </c>
      <c r="C14" s="26">
        <v>1</v>
      </c>
      <c r="D14" s="28">
        <f t="shared" si="0"/>
        <v>0.5</v>
      </c>
      <c r="E14" s="26">
        <v>0</v>
      </c>
      <c r="F14" s="28">
        <f t="shared" si="1"/>
        <v>0</v>
      </c>
      <c r="G14" s="26">
        <v>0</v>
      </c>
      <c r="H14" s="28">
        <f t="shared" si="2"/>
        <v>0</v>
      </c>
    </row>
    <row r="15" spans="1:8" x14ac:dyDescent="0.25">
      <c r="A15" s="50"/>
      <c r="B15" s="15"/>
      <c r="C15" s="20"/>
      <c r="D15" s="28"/>
      <c r="E15" s="20"/>
      <c r="F15" s="28"/>
      <c r="G15" s="20"/>
      <c r="H15" s="28"/>
    </row>
    <row r="16" spans="1:8" x14ac:dyDescent="0.25">
      <c r="A16" s="50"/>
      <c r="B16" s="16" t="s">
        <v>49</v>
      </c>
      <c r="C16" s="20"/>
      <c r="D16" s="28"/>
      <c r="E16" s="20"/>
      <c r="F16" s="28"/>
      <c r="G16" s="20"/>
      <c r="H16" s="28"/>
    </row>
    <row r="17" spans="1:8" x14ac:dyDescent="0.25">
      <c r="A17" s="50"/>
      <c r="B17" s="15"/>
      <c r="C17" s="20"/>
      <c r="D17" s="28"/>
      <c r="E17" s="20"/>
      <c r="F17" s="28"/>
      <c r="G17" s="20"/>
      <c r="H17" s="28"/>
    </row>
    <row r="18" spans="1:8" x14ac:dyDescent="0.25">
      <c r="A18" s="50">
        <v>0</v>
      </c>
      <c r="B18" s="18" t="s">
        <v>235</v>
      </c>
      <c r="C18" s="26">
        <v>0</v>
      </c>
      <c r="D18" s="28">
        <v>0</v>
      </c>
      <c r="E18" s="26">
        <v>0</v>
      </c>
      <c r="F18" s="28">
        <v>0</v>
      </c>
      <c r="G18" s="26">
        <v>0</v>
      </c>
      <c r="H18" s="28">
        <v>0</v>
      </c>
    </row>
    <row r="19" spans="1:8" x14ac:dyDescent="0.25">
      <c r="A19" s="50">
        <v>1</v>
      </c>
      <c r="B19" s="18" t="s">
        <v>236</v>
      </c>
      <c r="C19" s="26">
        <v>1</v>
      </c>
      <c r="D19" s="28">
        <f t="shared" si="0"/>
        <v>1</v>
      </c>
      <c r="E19" s="26">
        <v>0</v>
      </c>
      <c r="F19" s="28">
        <f t="shared" si="0"/>
        <v>0</v>
      </c>
      <c r="G19" s="26">
        <v>0</v>
      </c>
      <c r="H19" s="28">
        <f t="shared" si="0"/>
        <v>0</v>
      </c>
    </row>
    <row r="20" spans="1:8" x14ac:dyDescent="0.25">
      <c r="A20" s="50">
        <v>5</v>
      </c>
      <c r="B20" s="18" t="s">
        <v>237</v>
      </c>
      <c r="C20" s="26">
        <v>3</v>
      </c>
      <c r="D20" s="28">
        <f t="shared" si="0"/>
        <v>0.6</v>
      </c>
      <c r="E20" s="26">
        <v>0</v>
      </c>
      <c r="F20" s="28">
        <f t="shared" si="0"/>
        <v>0</v>
      </c>
      <c r="G20" s="26">
        <v>0</v>
      </c>
      <c r="H20" s="28">
        <f t="shared" si="0"/>
        <v>0</v>
      </c>
    </row>
    <row r="21" spans="1:8" x14ac:dyDescent="0.25">
      <c r="A21" s="50">
        <v>1</v>
      </c>
      <c r="B21" s="18" t="s">
        <v>238</v>
      </c>
      <c r="C21" s="26">
        <v>1</v>
      </c>
      <c r="D21" s="28">
        <f t="shared" si="0"/>
        <v>1</v>
      </c>
      <c r="E21" s="26">
        <v>0</v>
      </c>
      <c r="F21" s="28">
        <f t="shared" si="0"/>
        <v>0</v>
      </c>
      <c r="G21" s="26">
        <v>0</v>
      </c>
      <c r="H21" s="28">
        <f t="shared" si="0"/>
        <v>0</v>
      </c>
    </row>
    <row r="22" spans="1:8" x14ac:dyDescent="0.25">
      <c r="A22" s="50">
        <v>1</v>
      </c>
      <c r="B22" s="18" t="s">
        <v>284</v>
      </c>
      <c r="C22" s="26">
        <v>1</v>
      </c>
      <c r="D22" s="28">
        <f t="shared" si="0"/>
        <v>1</v>
      </c>
      <c r="E22" s="26">
        <v>0</v>
      </c>
      <c r="F22" s="28">
        <f t="shared" si="0"/>
        <v>0</v>
      </c>
      <c r="G22" s="26">
        <v>0</v>
      </c>
      <c r="H22" s="28">
        <f t="shared" si="0"/>
        <v>0</v>
      </c>
    </row>
    <row r="23" spans="1:8" x14ac:dyDescent="0.25">
      <c r="A23" s="50">
        <v>4</v>
      </c>
      <c r="B23" s="18" t="s">
        <v>239</v>
      </c>
      <c r="C23" s="26">
        <v>3</v>
      </c>
      <c r="D23" s="28">
        <f t="shared" si="0"/>
        <v>0.75</v>
      </c>
      <c r="E23" s="26">
        <v>0</v>
      </c>
      <c r="F23" s="28">
        <f t="shared" si="0"/>
        <v>0</v>
      </c>
      <c r="G23" s="26">
        <v>0</v>
      </c>
      <c r="H23" s="28">
        <f t="shared" si="0"/>
        <v>0</v>
      </c>
    </row>
    <row r="24" spans="1:8" x14ac:dyDescent="0.25">
      <c r="A24" s="50">
        <v>0</v>
      </c>
      <c r="B24" s="18" t="s">
        <v>240</v>
      </c>
      <c r="C24" s="26">
        <v>0</v>
      </c>
      <c r="D24" s="28">
        <v>0</v>
      </c>
      <c r="E24" s="26">
        <v>0</v>
      </c>
      <c r="F24" s="28">
        <v>0</v>
      </c>
      <c r="G24" s="26">
        <v>0</v>
      </c>
      <c r="H24" s="28">
        <v>0</v>
      </c>
    </row>
    <row r="25" spans="1:8" x14ac:dyDescent="0.25">
      <c r="A25" s="50">
        <v>0</v>
      </c>
      <c r="B25" s="18" t="s">
        <v>159</v>
      </c>
      <c r="C25" s="26">
        <v>0</v>
      </c>
      <c r="D25" s="28">
        <v>0</v>
      </c>
      <c r="E25" s="26">
        <v>0</v>
      </c>
      <c r="F25" s="28">
        <v>0</v>
      </c>
      <c r="G25" s="26">
        <v>0</v>
      </c>
      <c r="H25" s="28">
        <v>0</v>
      </c>
    </row>
    <row r="26" spans="1:8" x14ac:dyDescent="0.25">
      <c r="A26" s="50">
        <v>3</v>
      </c>
      <c r="B26" s="18" t="s">
        <v>160</v>
      </c>
      <c r="C26" s="26">
        <v>3</v>
      </c>
      <c r="D26" s="28">
        <f t="shared" si="0"/>
        <v>1</v>
      </c>
      <c r="E26" s="26">
        <v>0</v>
      </c>
      <c r="F26" s="28">
        <f t="shared" si="0"/>
        <v>0</v>
      </c>
      <c r="G26" s="26">
        <v>0</v>
      </c>
      <c r="H26" s="28">
        <f t="shared" si="0"/>
        <v>0</v>
      </c>
    </row>
    <row r="27" spans="1:8" x14ac:dyDescent="0.25">
      <c r="A27" s="50"/>
      <c r="B27" s="15"/>
      <c r="C27" s="20"/>
      <c r="D27" s="28"/>
      <c r="E27" s="20"/>
      <c r="F27" s="28"/>
      <c r="G27" s="20"/>
      <c r="H27" s="28"/>
    </row>
    <row r="28" spans="1:8" x14ac:dyDescent="0.25">
      <c r="A28" s="50"/>
      <c r="B28" s="16" t="s">
        <v>50</v>
      </c>
      <c r="C28" s="20"/>
      <c r="D28" s="28"/>
      <c r="E28" s="20"/>
      <c r="F28" s="28"/>
      <c r="G28" s="20"/>
      <c r="H28" s="28"/>
    </row>
    <row r="29" spans="1:8" x14ac:dyDescent="0.25">
      <c r="A29" s="50"/>
      <c r="B29" s="15"/>
      <c r="C29" s="20"/>
      <c r="D29" s="28"/>
      <c r="E29" s="20"/>
      <c r="F29" s="28"/>
      <c r="G29" s="20"/>
      <c r="H29" s="28"/>
    </row>
    <row r="30" spans="1:8" x14ac:dyDescent="0.25">
      <c r="A30" s="50">
        <v>3</v>
      </c>
      <c r="B30" s="17" t="s">
        <v>285</v>
      </c>
      <c r="C30" s="26">
        <v>2</v>
      </c>
      <c r="D30" s="28">
        <f t="shared" ref="D30:D32" si="3">C30/$A30</f>
        <v>0.66666666666666663</v>
      </c>
      <c r="E30" s="26">
        <v>0</v>
      </c>
      <c r="F30" s="28">
        <f t="shared" si="1"/>
        <v>0</v>
      </c>
      <c r="G30" s="26">
        <v>0</v>
      </c>
      <c r="H30" s="28">
        <f t="shared" si="2"/>
        <v>0</v>
      </c>
    </row>
    <row r="31" spans="1:8" x14ac:dyDescent="0.25">
      <c r="A31" s="50">
        <v>5</v>
      </c>
      <c r="B31" s="17" t="s">
        <v>241</v>
      </c>
      <c r="C31" s="26">
        <v>5</v>
      </c>
      <c r="D31" s="28">
        <f t="shared" si="3"/>
        <v>1</v>
      </c>
      <c r="E31" s="26">
        <v>0</v>
      </c>
      <c r="F31" s="28">
        <f t="shared" si="1"/>
        <v>0</v>
      </c>
      <c r="G31" s="26">
        <v>0</v>
      </c>
      <c r="H31" s="28">
        <f t="shared" si="2"/>
        <v>0</v>
      </c>
    </row>
    <row r="32" spans="1:8" x14ac:dyDescent="0.25">
      <c r="A32" s="50">
        <v>7</v>
      </c>
      <c r="B32" s="19" t="s">
        <v>242</v>
      </c>
      <c r="C32" s="27">
        <v>4</v>
      </c>
      <c r="D32" s="29">
        <f t="shared" si="3"/>
        <v>0.5714285714285714</v>
      </c>
      <c r="E32" s="27">
        <v>0</v>
      </c>
      <c r="F32" s="29">
        <f t="shared" si="1"/>
        <v>0</v>
      </c>
      <c r="G32" s="27">
        <v>0</v>
      </c>
      <c r="H32" s="29">
        <f t="shared" si="2"/>
        <v>0</v>
      </c>
    </row>
  </sheetData>
  <mergeCells count="4">
    <mergeCell ref="B2:H2"/>
    <mergeCell ref="C4:D4"/>
    <mergeCell ref="E4:F4"/>
    <mergeCell ref="G4: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2"/>
  <sheetViews>
    <sheetView showGridLines="0" zoomScale="80" zoomScaleNormal="80" workbookViewId="0"/>
  </sheetViews>
  <sheetFormatPr defaultRowHeight="15" x14ac:dyDescent="0.25"/>
  <cols>
    <col min="1" max="1" width="9.140625" style="3"/>
    <col min="2" max="2" width="35.42578125" customWidth="1"/>
  </cols>
  <sheetData>
    <row r="1" spans="1:8" s="3" customFormat="1" x14ac:dyDescent="0.25"/>
    <row r="2" spans="1:8" s="3" customFormat="1" x14ac:dyDescent="0.25">
      <c r="B2" s="109" t="s">
        <v>120</v>
      </c>
      <c r="C2" s="109"/>
      <c r="D2" s="109"/>
      <c r="E2" s="109"/>
      <c r="F2" s="109"/>
      <c r="G2" s="109"/>
      <c r="H2" s="109"/>
    </row>
    <row r="3" spans="1:8" s="3" customFormat="1" x14ac:dyDescent="0.25"/>
    <row r="4" spans="1:8" ht="48.75" customHeight="1" x14ac:dyDescent="0.25">
      <c r="B4" s="33"/>
      <c r="C4" s="107" t="s">
        <v>77</v>
      </c>
      <c r="D4" s="108"/>
      <c r="E4" s="107" t="s">
        <v>76</v>
      </c>
      <c r="F4" s="108"/>
      <c r="G4" s="107" t="s">
        <v>65</v>
      </c>
      <c r="H4" s="108"/>
    </row>
    <row r="5" spans="1:8" x14ac:dyDescent="0.25">
      <c r="B5" s="30" t="s">
        <v>52</v>
      </c>
      <c r="C5" s="31" t="s">
        <v>46</v>
      </c>
      <c r="D5" s="32" t="s">
        <v>47</v>
      </c>
      <c r="E5" s="31" t="s">
        <v>46</v>
      </c>
      <c r="F5" s="32" t="s">
        <v>47</v>
      </c>
      <c r="G5" s="31" t="s">
        <v>46</v>
      </c>
      <c r="H5" s="32" t="s">
        <v>47</v>
      </c>
    </row>
    <row r="6" spans="1:8" x14ac:dyDescent="0.25">
      <c r="B6" s="15"/>
      <c r="C6" s="14"/>
      <c r="D6" s="12"/>
      <c r="E6" s="14"/>
      <c r="F6" s="12"/>
      <c r="G6" s="14"/>
      <c r="H6" s="12"/>
    </row>
    <row r="7" spans="1:8" x14ac:dyDescent="0.25">
      <c r="A7" s="50">
        <v>113</v>
      </c>
      <c r="B7" s="15" t="s">
        <v>165</v>
      </c>
      <c r="C7" s="25">
        <v>93</v>
      </c>
      <c r="D7" s="28">
        <f>C7/$A7</f>
        <v>0.82300884955752207</v>
      </c>
      <c r="E7" s="25">
        <v>10</v>
      </c>
      <c r="F7" s="28">
        <f>E7/$A7</f>
        <v>8.8495575221238937E-2</v>
      </c>
      <c r="G7" s="25">
        <v>7</v>
      </c>
      <c r="H7" s="28">
        <f>G7/$A7</f>
        <v>6.1946902654867256E-2</v>
      </c>
    </row>
    <row r="8" spans="1:8" x14ac:dyDescent="0.25">
      <c r="A8" s="50"/>
      <c r="B8" s="15"/>
      <c r="C8" s="20"/>
      <c r="D8" s="28"/>
      <c r="E8" s="20"/>
      <c r="F8" s="28"/>
      <c r="G8" s="20"/>
      <c r="H8" s="28"/>
    </row>
    <row r="9" spans="1:8" x14ac:dyDescent="0.25">
      <c r="A9" s="50"/>
      <c r="B9" s="16" t="s">
        <v>48</v>
      </c>
      <c r="C9" s="20"/>
      <c r="D9" s="28"/>
      <c r="E9" s="20"/>
      <c r="F9" s="28"/>
      <c r="G9" s="20"/>
      <c r="H9" s="28"/>
    </row>
    <row r="10" spans="1:8" x14ac:dyDescent="0.25">
      <c r="A10" s="50"/>
      <c r="B10" s="15"/>
      <c r="C10" s="20"/>
      <c r="D10" s="28"/>
      <c r="E10" s="20"/>
      <c r="F10" s="28"/>
      <c r="G10" s="20"/>
      <c r="H10" s="28"/>
    </row>
    <row r="11" spans="1:8" x14ac:dyDescent="0.25">
      <c r="A11" s="50">
        <v>43</v>
      </c>
      <c r="B11" s="17" t="s">
        <v>166</v>
      </c>
      <c r="C11" s="26">
        <v>39</v>
      </c>
      <c r="D11" s="28">
        <f t="shared" ref="D11:D32" si="0">C11/$A11</f>
        <v>0.90697674418604646</v>
      </c>
      <c r="E11" s="26">
        <v>0</v>
      </c>
      <c r="F11" s="28">
        <f t="shared" ref="F11:F32" si="1">E11/$A11</f>
        <v>0</v>
      </c>
      <c r="G11" s="26">
        <v>4</v>
      </c>
      <c r="H11" s="28">
        <f t="shared" ref="H11:H32" si="2">G11/$A11</f>
        <v>9.3023255813953487E-2</v>
      </c>
    </row>
    <row r="12" spans="1:8" x14ac:dyDescent="0.25">
      <c r="A12" s="50">
        <v>33</v>
      </c>
      <c r="B12" s="17" t="s">
        <v>63</v>
      </c>
      <c r="C12" s="26">
        <v>30</v>
      </c>
      <c r="D12" s="28">
        <f t="shared" si="0"/>
        <v>0.90909090909090906</v>
      </c>
      <c r="E12" s="26">
        <v>2</v>
      </c>
      <c r="F12" s="28">
        <f t="shared" si="1"/>
        <v>6.0606060606060608E-2</v>
      </c>
      <c r="G12" s="26">
        <v>0</v>
      </c>
      <c r="H12" s="28">
        <f t="shared" si="2"/>
        <v>0</v>
      </c>
    </row>
    <row r="13" spans="1:8" x14ac:dyDescent="0.25">
      <c r="A13" s="50">
        <v>29</v>
      </c>
      <c r="B13" s="17" t="s">
        <v>167</v>
      </c>
      <c r="C13" s="26">
        <v>20</v>
      </c>
      <c r="D13" s="28">
        <f t="shared" si="0"/>
        <v>0.68965517241379315</v>
      </c>
      <c r="E13" s="26">
        <v>6</v>
      </c>
      <c r="F13" s="28">
        <f t="shared" si="1"/>
        <v>0.20689655172413793</v>
      </c>
      <c r="G13" s="26">
        <v>2</v>
      </c>
      <c r="H13" s="28">
        <f t="shared" si="2"/>
        <v>6.8965517241379309E-2</v>
      </c>
    </row>
    <row r="14" spans="1:8" x14ac:dyDescent="0.25">
      <c r="A14" s="50">
        <v>8</v>
      </c>
      <c r="B14" s="17" t="s">
        <v>118</v>
      </c>
      <c r="C14" s="26">
        <v>4</v>
      </c>
      <c r="D14" s="28">
        <f t="shared" si="0"/>
        <v>0.5</v>
      </c>
      <c r="E14" s="26">
        <v>2</v>
      </c>
      <c r="F14" s="28">
        <f t="shared" si="1"/>
        <v>0.25</v>
      </c>
      <c r="G14" s="26">
        <v>1</v>
      </c>
      <c r="H14" s="28">
        <f t="shared" si="2"/>
        <v>0.125</v>
      </c>
    </row>
    <row r="15" spans="1:8" x14ac:dyDescent="0.25">
      <c r="A15" s="50"/>
      <c r="B15" s="15"/>
      <c r="C15" s="20"/>
      <c r="D15" s="28"/>
      <c r="E15" s="20"/>
      <c r="F15" s="28"/>
      <c r="G15" s="20"/>
      <c r="H15" s="28"/>
    </row>
    <row r="16" spans="1:8" x14ac:dyDescent="0.25">
      <c r="A16" s="50"/>
      <c r="B16" s="16" t="s">
        <v>49</v>
      </c>
      <c r="C16" s="20"/>
      <c r="D16" s="28"/>
      <c r="E16" s="20"/>
      <c r="F16" s="28"/>
      <c r="G16" s="20"/>
      <c r="H16" s="28"/>
    </row>
    <row r="17" spans="1:8" x14ac:dyDescent="0.25">
      <c r="A17" s="50"/>
      <c r="B17" s="15"/>
      <c r="C17" s="20"/>
      <c r="D17" s="28"/>
      <c r="E17" s="20"/>
      <c r="F17" s="28"/>
      <c r="G17" s="20"/>
      <c r="H17" s="28"/>
    </row>
    <row r="18" spans="1:8" x14ac:dyDescent="0.25">
      <c r="A18" s="50">
        <v>14</v>
      </c>
      <c r="B18" s="18" t="s">
        <v>168</v>
      </c>
      <c r="C18" s="26">
        <v>10</v>
      </c>
      <c r="D18" s="28">
        <f t="shared" si="0"/>
        <v>0.7142857142857143</v>
      </c>
      <c r="E18" s="26">
        <v>3</v>
      </c>
      <c r="F18" s="28">
        <f t="shared" si="1"/>
        <v>0.21428571428571427</v>
      </c>
      <c r="G18" s="26">
        <v>0</v>
      </c>
      <c r="H18" s="28">
        <f t="shared" si="2"/>
        <v>0</v>
      </c>
    </row>
    <row r="19" spans="1:8" x14ac:dyDescent="0.25">
      <c r="A19" s="50">
        <v>11</v>
      </c>
      <c r="B19" s="18" t="s">
        <v>169</v>
      </c>
      <c r="C19" s="26">
        <v>10</v>
      </c>
      <c r="D19" s="28">
        <f t="shared" si="0"/>
        <v>0.90909090909090906</v>
      </c>
      <c r="E19" s="26">
        <v>0</v>
      </c>
      <c r="F19" s="28">
        <f t="shared" si="1"/>
        <v>0</v>
      </c>
      <c r="G19" s="26">
        <v>1</v>
      </c>
      <c r="H19" s="28">
        <f t="shared" si="2"/>
        <v>9.0909090909090912E-2</v>
      </c>
    </row>
    <row r="20" spans="1:8" x14ac:dyDescent="0.25">
      <c r="A20" s="50">
        <v>18</v>
      </c>
      <c r="B20" s="18" t="s">
        <v>170</v>
      </c>
      <c r="C20" s="26">
        <v>14</v>
      </c>
      <c r="D20" s="28">
        <f t="shared" si="0"/>
        <v>0.77777777777777779</v>
      </c>
      <c r="E20" s="26">
        <v>2</v>
      </c>
      <c r="F20" s="28">
        <f t="shared" si="1"/>
        <v>0.1111111111111111</v>
      </c>
      <c r="G20" s="26">
        <v>1</v>
      </c>
      <c r="H20" s="28">
        <f t="shared" si="2"/>
        <v>5.5555555555555552E-2</v>
      </c>
    </row>
    <row r="21" spans="1:8" x14ac:dyDescent="0.25">
      <c r="A21" s="50">
        <v>9</v>
      </c>
      <c r="B21" s="18" t="s">
        <v>171</v>
      </c>
      <c r="C21" s="26">
        <v>8</v>
      </c>
      <c r="D21" s="28">
        <f t="shared" si="0"/>
        <v>0.88888888888888884</v>
      </c>
      <c r="E21" s="26">
        <v>1</v>
      </c>
      <c r="F21" s="28">
        <f t="shared" si="1"/>
        <v>0.1111111111111111</v>
      </c>
      <c r="G21" s="26">
        <v>0</v>
      </c>
      <c r="H21" s="28">
        <f t="shared" si="2"/>
        <v>0</v>
      </c>
    </row>
    <row r="22" spans="1:8" x14ac:dyDescent="0.25">
      <c r="A22" s="50">
        <v>6</v>
      </c>
      <c r="B22" s="18" t="s">
        <v>172</v>
      </c>
      <c r="C22" s="26">
        <v>4</v>
      </c>
      <c r="D22" s="28">
        <f t="shared" si="0"/>
        <v>0.66666666666666663</v>
      </c>
      <c r="E22" s="26">
        <v>1</v>
      </c>
      <c r="F22" s="28">
        <f t="shared" si="1"/>
        <v>0.16666666666666666</v>
      </c>
      <c r="G22" s="26">
        <v>0</v>
      </c>
      <c r="H22" s="28">
        <f t="shared" si="2"/>
        <v>0</v>
      </c>
    </row>
    <row r="23" spans="1:8" x14ac:dyDescent="0.25">
      <c r="A23" s="50">
        <v>19</v>
      </c>
      <c r="B23" s="18" t="s">
        <v>173</v>
      </c>
      <c r="C23" s="26">
        <v>13</v>
      </c>
      <c r="D23" s="28">
        <f t="shared" si="0"/>
        <v>0.68421052631578949</v>
      </c>
      <c r="E23" s="26">
        <v>3</v>
      </c>
      <c r="F23" s="28">
        <f t="shared" si="1"/>
        <v>0.15789473684210525</v>
      </c>
      <c r="G23" s="26">
        <v>3</v>
      </c>
      <c r="H23" s="28">
        <f t="shared" si="2"/>
        <v>0.15789473684210525</v>
      </c>
    </row>
    <row r="24" spans="1:8" x14ac:dyDescent="0.25">
      <c r="A24" s="50">
        <v>18</v>
      </c>
      <c r="B24" s="18" t="s">
        <v>174</v>
      </c>
      <c r="C24" s="26">
        <v>18</v>
      </c>
      <c r="D24" s="28">
        <f t="shared" si="0"/>
        <v>1</v>
      </c>
      <c r="E24" s="26">
        <v>0</v>
      </c>
      <c r="F24" s="28">
        <f t="shared" si="1"/>
        <v>0</v>
      </c>
      <c r="G24" s="26">
        <v>0</v>
      </c>
      <c r="H24" s="28">
        <f t="shared" si="2"/>
        <v>0</v>
      </c>
    </row>
    <row r="25" spans="1:8" x14ac:dyDescent="0.25">
      <c r="A25" s="50">
        <v>8</v>
      </c>
      <c r="B25" s="18" t="s">
        <v>175</v>
      </c>
      <c r="C25" s="26">
        <v>8</v>
      </c>
      <c r="D25" s="28">
        <f t="shared" si="0"/>
        <v>1</v>
      </c>
      <c r="E25" s="26">
        <v>0</v>
      </c>
      <c r="F25" s="28">
        <f t="shared" si="1"/>
        <v>0</v>
      </c>
      <c r="G25" s="26">
        <v>0</v>
      </c>
      <c r="H25" s="28">
        <f t="shared" si="2"/>
        <v>0</v>
      </c>
    </row>
    <row r="26" spans="1:8" x14ac:dyDescent="0.25">
      <c r="A26" s="50">
        <v>10</v>
      </c>
      <c r="B26" s="18" t="s">
        <v>176</v>
      </c>
      <c r="C26" s="26">
        <v>8</v>
      </c>
      <c r="D26" s="28">
        <f t="shared" si="0"/>
        <v>0.8</v>
      </c>
      <c r="E26" s="26">
        <v>0</v>
      </c>
      <c r="F26" s="28">
        <f t="shared" si="1"/>
        <v>0</v>
      </c>
      <c r="G26" s="26">
        <v>2</v>
      </c>
      <c r="H26" s="28">
        <f t="shared" si="2"/>
        <v>0.2</v>
      </c>
    </row>
    <row r="27" spans="1:8" x14ac:dyDescent="0.25">
      <c r="A27" s="50"/>
      <c r="B27" s="15"/>
      <c r="C27" s="20"/>
      <c r="D27" s="28"/>
      <c r="E27" s="26"/>
      <c r="F27" s="28"/>
      <c r="G27" s="20"/>
      <c r="H27" s="28"/>
    </row>
    <row r="28" spans="1:8" x14ac:dyDescent="0.25">
      <c r="A28" s="50"/>
      <c r="B28" s="16" t="s">
        <v>50</v>
      </c>
      <c r="C28" s="20"/>
      <c r="D28" s="28"/>
      <c r="E28" s="20"/>
      <c r="F28" s="28"/>
      <c r="G28" s="20"/>
      <c r="H28" s="28"/>
    </row>
    <row r="29" spans="1:8" x14ac:dyDescent="0.25">
      <c r="A29" s="50"/>
      <c r="B29" s="15"/>
      <c r="C29" s="20"/>
      <c r="D29" s="28"/>
      <c r="E29" s="20"/>
      <c r="F29" s="28"/>
      <c r="G29" s="20"/>
      <c r="H29" s="28"/>
    </row>
    <row r="30" spans="1:8" x14ac:dyDescent="0.25">
      <c r="A30" s="50">
        <v>35</v>
      </c>
      <c r="B30" s="17" t="s">
        <v>75</v>
      </c>
      <c r="C30" s="26">
        <v>30</v>
      </c>
      <c r="D30" s="28">
        <f t="shared" si="0"/>
        <v>0.8571428571428571</v>
      </c>
      <c r="E30" s="26">
        <v>3</v>
      </c>
      <c r="F30" s="28">
        <f t="shared" si="1"/>
        <v>8.5714285714285715E-2</v>
      </c>
      <c r="G30" s="26">
        <v>0</v>
      </c>
      <c r="H30" s="28">
        <f t="shared" si="2"/>
        <v>0</v>
      </c>
    </row>
    <row r="31" spans="1:8" x14ac:dyDescent="0.25">
      <c r="A31" s="50">
        <v>39</v>
      </c>
      <c r="B31" s="17" t="s">
        <v>64</v>
      </c>
      <c r="C31" s="26">
        <v>33</v>
      </c>
      <c r="D31" s="28">
        <f t="shared" si="0"/>
        <v>0.84615384615384615</v>
      </c>
      <c r="E31" s="26">
        <v>3</v>
      </c>
      <c r="F31" s="28">
        <f t="shared" si="1"/>
        <v>7.6923076923076927E-2</v>
      </c>
      <c r="G31" s="26">
        <v>2</v>
      </c>
      <c r="H31" s="28">
        <f t="shared" si="2"/>
        <v>5.128205128205128E-2</v>
      </c>
    </row>
    <row r="32" spans="1:8" x14ac:dyDescent="0.25">
      <c r="A32" s="50">
        <v>39</v>
      </c>
      <c r="B32" s="19" t="s">
        <v>177</v>
      </c>
      <c r="C32" s="27">
        <v>30</v>
      </c>
      <c r="D32" s="29">
        <f t="shared" si="0"/>
        <v>0.76923076923076927</v>
      </c>
      <c r="E32" s="27">
        <v>4</v>
      </c>
      <c r="F32" s="29">
        <f t="shared" si="1"/>
        <v>0.10256410256410256</v>
      </c>
      <c r="G32" s="27">
        <v>5</v>
      </c>
      <c r="H32" s="29">
        <f t="shared" si="2"/>
        <v>0.12820512820512819</v>
      </c>
    </row>
  </sheetData>
  <mergeCells count="4">
    <mergeCell ref="C4:D4"/>
    <mergeCell ref="E4:F4"/>
    <mergeCell ref="G4:H4"/>
    <mergeCell ref="B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G5"/>
  <sheetViews>
    <sheetView showGridLines="0" tabSelected="1" zoomScale="90" zoomScaleNormal="90" workbookViewId="0">
      <selection activeCell="E6" sqref="E6"/>
    </sheetView>
  </sheetViews>
  <sheetFormatPr defaultRowHeight="15" x14ac:dyDescent="0.25"/>
  <cols>
    <col min="2" max="7" width="18.7109375" customWidth="1"/>
  </cols>
  <sheetData>
    <row r="2" spans="2:7" x14ac:dyDescent="0.25">
      <c r="B2" s="109" t="s">
        <v>157</v>
      </c>
      <c r="C2" s="109"/>
      <c r="D2" s="109"/>
      <c r="E2" s="109"/>
      <c r="F2" s="109"/>
      <c r="G2" s="109"/>
    </row>
    <row r="3" spans="2:7" x14ac:dyDescent="0.25">
      <c r="B3" s="3"/>
      <c r="C3" s="3"/>
      <c r="D3" s="3"/>
      <c r="E3" s="3"/>
      <c r="F3" s="3"/>
    </row>
    <row r="4" spans="2:7" ht="51.75" x14ac:dyDescent="0.25">
      <c r="B4" s="47" t="s">
        <v>152</v>
      </c>
      <c r="C4" s="47" t="s">
        <v>153</v>
      </c>
      <c r="D4" s="47" t="s">
        <v>154</v>
      </c>
      <c r="E4" s="47" t="s">
        <v>155</v>
      </c>
      <c r="F4" s="47" t="s">
        <v>156</v>
      </c>
      <c r="G4" s="48" t="s">
        <v>353</v>
      </c>
    </row>
    <row r="5" spans="2:7" ht="105.75" customHeight="1" x14ac:dyDescent="0.25">
      <c r="B5" s="64">
        <v>103</v>
      </c>
      <c r="C5" s="65" t="s">
        <v>352</v>
      </c>
      <c r="D5" s="65" t="s">
        <v>354</v>
      </c>
      <c r="E5" s="65" t="s">
        <v>355</v>
      </c>
      <c r="F5" s="66">
        <v>13</v>
      </c>
      <c r="G5" s="64" t="s">
        <v>329</v>
      </c>
    </row>
  </sheetData>
  <mergeCells count="1">
    <mergeCell ref="B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100"/>
  <sheetViews>
    <sheetView showGridLines="0" zoomScale="85" zoomScaleNormal="85" workbookViewId="0">
      <selection activeCell="C11" sqref="C11"/>
    </sheetView>
  </sheetViews>
  <sheetFormatPr defaultRowHeight="15" x14ac:dyDescent="0.25"/>
  <cols>
    <col min="1" max="1" width="9.140625" style="90"/>
    <col min="2" max="2" width="39.42578125" style="90" bestFit="1" customWidth="1"/>
    <col min="3" max="3" width="24.28515625" style="90" bestFit="1" customWidth="1"/>
    <col min="4" max="6" width="20.7109375" style="90" customWidth="1"/>
    <col min="7" max="7" width="21.7109375" bestFit="1" customWidth="1"/>
    <col min="8" max="8" width="14.28515625" bestFit="1" customWidth="1"/>
  </cols>
  <sheetData>
    <row r="1" spans="1:6" s="3" customFormat="1" x14ac:dyDescent="0.25">
      <c r="A1" s="90"/>
      <c r="B1" s="90"/>
      <c r="C1" s="90"/>
      <c r="D1" s="90"/>
      <c r="E1" s="90"/>
      <c r="F1" s="90"/>
    </row>
    <row r="2" spans="1:6" s="3" customFormat="1" x14ac:dyDescent="0.25">
      <c r="A2" s="90"/>
      <c r="B2" s="110" t="s">
        <v>306</v>
      </c>
      <c r="C2" s="110"/>
      <c r="D2" s="110"/>
      <c r="E2" s="110"/>
      <c r="F2" s="110"/>
    </row>
    <row r="3" spans="1:6" s="3" customFormat="1" x14ac:dyDescent="0.25">
      <c r="A3" s="90"/>
      <c r="B3" s="90"/>
      <c r="C3" s="90"/>
      <c r="D3" s="90"/>
      <c r="E3" s="90"/>
      <c r="F3" s="90"/>
    </row>
    <row r="4" spans="1:6" ht="45" customHeight="1" x14ac:dyDescent="0.25">
      <c r="B4" s="67" t="s">
        <v>52</v>
      </c>
      <c r="C4" s="67" t="s">
        <v>117</v>
      </c>
      <c r="D4" s="67" t="s">
        <v>307</v>
      </c>
      <c r="E4" s="67" t="s">
        <v>308</v>
      </c>
      <c r="F4" s="67" t="s">
        <v>309</v>
      </c>
    </row>
    <row r="5" spans="1:6" x14ac:dyDescent="0.25">
      <c r="B5" s="68" t="s">
        <v>25</v>
      </c>
      <c r="C5" s="69">
        <v>50370024351.040001</v>
      </c>
      <c r="D5" s="69">
        <v>123000</v>
      </c>
      <c r="E5" s="69">
        <v>409512.39309788618</v>
      </c>
      <c r="F5" s="70">
        <v>4.3969799240423511</v>
      </c>
    </row>
    <row r="6" spans="1:6" x14ac:dyDescent="0.25">
      <c r="B6" s="68" t="s">
        <v>28</v>
      </c>
      <c r="C6" s="69">
        <v>526001609323.48999</v>
      </c>
      <c r="D6" s="69">
        <v>325181</v>
      </c>
      <c r="E6" s="69">
        <v>1617565.6305980054</v>
      </c>
      <c r="F6" s="70">
        <v>5.1245683855753672</v>
      </c>
    </row>
    <row r="7" spans="1:6" x14ac:dyDescent="0.25">
      <c r="B7" s="68" t="s">
        <v>330</v>
      </c>
      <c r="C7" s="69">
        <v>1438336213207.3401</v>
      </c>
      <c r="D7" s="69">
        <v>1834450</v>
      </c>
      <c r="E7" s="69">
        <v>784069.45580819319</v>
      </c>
      <c r="F7" s="70">
        <v>2.4664158607944269</v>
      </c>
    </row>
    <row r="8" spans="1:6" x14ac:dyDescent="0.25">
      <c r="B8" s="68" t="s">
        <v>310</v>
      </c>
      <c r="C8" s="69">
        <v>32546357528.700001</v>
      </c>
      <c r="D8" s="69">
        <v>3487370</v>
      </c>
      <c r="E8" s="69">
        <v>9332.6367803531029</v>
      </c>
      <c r="F8" s="70">
        <v>3.0816325370370827</v>
      </c>
    </row>
    <row r="9" spans="1:6" x14ac:dyDescent="0.25">
      <c r="B9" s="68" t="s">
        <v>24</v>
      </c>
      <c r="C9" s="69">
        <v>30339267402173.699</v>
      </c>
      <c r="D9" s="69">
        <v>11187000</v>
      </c>
      <c r="E9" s="69">
        <v>2712011.0308548938</v>
      </c>
      <c r="F9" s="70">
        <v>22.649035206803909</v>
      </c>
    </row>
    <row r="10" spans="1:6" x14ac:dyDescent="0.25">
      <c r="B10" s="68" t="s">
        <v>32</v>
      </c>
      <c r="C10" s="69">
        <v>115839603771.78999</v>
      </c>
      <c r="D10" s="69">
        <v>491000</v>
      </c>
      <c r="E10" s="69">
        <v>235925.87326230141</v>
      </c>
      <c r="F10" s="70">
        <v>2.1837106206489896</v>
      </c>
    </row>
    <row r="11" spans="1:6" x14ac:dyDescent="0.25">
      <c r="B11" s="68" t="s">
        <v>311</v>
      </c>
      <c r="C11" s="69">
        <v>17721346145.25</v>
      </c>
      <c r="D11" s="69">
        <v>8860</v>
      </c>
      <c r="E11" s="69">
        <v>2000151.9351297969</v>
      </c>
      <c r="F11" s="70">
        <v>9.0842051180083164E-2</v>
      </c>
    </row>
    <row r="12" spans="1:6" x14ac:dyDescent="0.25">
      <c r="B12" s="68" t="s">
        <v>331</v>
      </c>
      <c r="C12" s="69">
        <v>120095951680.64</v>
      </c>
      <c r="D12" s="69">
        <v>97807</v>
      </c>
      <c r="E12" s="69">
        <v>1227887.0804813562</v>
      </c>
      <c r="F12" s="70">
        <v>3.6176945029774727</v>
      </c>
    </row>
    <row r="13" spans="1:6" x14ac:dyDescent="0.25">
      <c r="B13" s="68" t="s">
        <v>111</v>
      </c>
      <c r="C13" s="69">
        <v>327442225252.44</v>
      </c>
      <c r="D13" s="69">
        <v>194554</v>
      </c>
      <c r="E13" s="69">
        <v>1683040.3140127677</v>
      </c>
      <c r="F13" s="70">
        <v>22.753480194870882</v>
      </c>
    </row>
    <row r="14" spans="1:6" x14ac:dyDescent="0.25">
      <c r="B14" s="68" t="s">
        <v>312</v>
      </c>
      <c r="C14" s="69">
        <v>1043258765991.9399</v>
      </c>
      <c r="D14" s="69">
        <v>294100000</v>
      </c>
      <c r="E14" s="69">
        <v>3547.2926419311116</v>
      </c>
      <c r="F14" s="70">
        <v>0.58784255163472865</v>
      </c>
    </row>
    <row r="15" spans="1:6" x14ac:dyDescent="0.25">
      <c r="B15" s="68" t="s">
        <v>108</v>
      </c>
      <c r="C15" s="69">
        <v>70427472154906.219</v>
      </c>
      <c r="D15" s="69">
        <v>42538000</v>
      </c>
      <c r="E15" s="69">
        <v>1655636.6579271762</v>
      </c>
      <c r="F15" s="70">
        <v>39.683601313773892</v>
      </c>
    </row>
    <row r="16" spans="1:6" x14ac:dyDescent="0.25">
      <c r="B16" s="68" t="s">
        <v>344</v>
      </c>
      <c r="C16" s="69">
        <v>526482010770.97504</v>
      </c>
      <c r="D16" s="69">
        <v>1015000</v>
      </c>
      <c r="E16" s="69">
        <v>518701.48844431038</v>
      </c>
      <c r="F16" s="70">
        <v>10.754855695549891</v>
      </c>
    </row>
    <row r="17" spans="1:8" x14ac:dyDescent="0.25">
      <c r="B17" s="68" t="s">
        <v>345</v>
      </c>
      <c r="C17" s="69">
        <v>428118812638.58093</v>
      </c>
      <c r="D17" s="69">
        <v>233000</v>
      </c>
      <c r="E17" s="69">
        <v>1837419.7967321069</v>
      </c>
      <c r="F17" s="70">
        <v>8.7455144834588463</v>
      </c>
    </row>
    <row r="18" spans="1:8" x14ac:dyDescent="0.25">
      <c r="B18" s="68" t="s">
        <v>313</v>
      </c>
      <c r="C18" s="69">
        <v>52160112966.360001</v>
      </c>
      <c r="D18" s="69">
        <v>11923514</v>
      </c>
      <c r="E18" s="69">
        <v>4374.5587891589676</v>
      </c>
      <c r="F18" s="70">
        <v>32.004782154436377</v>
      </c>
    </row>
    <row r="19" spans="1:8" x14ac:dyDescent="0.25">
      <c r="B19" s="68" t="s">
        <v>37</v>
      </c>
      <c r="C19" s="69">
        <v>454743749711170</v>
      </c>
      <c r="D19" s="69">
        <v>788838500</v>
      </c>
      <c r="E19" s="69">
        <v>576472.56024036603</v>
      </c>
      <c r="F19" s="70">
        <v>41.848441843382275</v>
      </c>
    </row>
    <row r="20" spans="1:8" x14ac:dyDescent="0.25">
      <c r="B20" s="68" t="s">
        <v>7</v>
      </c>
      <c r="C20" s="69">
        <v>320355038177.34003</v>
      </c>
      <c r="D20" s="69">
        <v>1671000</v>
      </c>
      <c r="E20" s="69">
        <v>191714.56503730701</v>
      </c>
      <c r="F20" s="70">
        <v>1.0968052159610855</v>
      </c>
    </row>
    <row r="21" spans="1:8" x14ac:dyDescent="0.25">
      <c r="B21" s="68" t="s">
        <v>67</v>
      </c>
      <c r="C21" s="69">
        <v>345588533967.15002</v>
      </c>
      <c r="D21" s="69">
        <v>4364200</v>
      </c>
      <c r="E21" s="69">
        <v>79187.14402803492</v>
      </c>
      <c r="F21" s="70">
        <v>6.7620987872993341</v>
      </c>
    </row>
    <row r="22" spans="1:8" x14ac:dyDescent="0.25">
      <c r="B22" s="68" t="s">
        <v>1</v>
      </c>
      <c r="C22" s="69">
        <v>356452765196.34003</v>
      </c>
      <c r="D22" s="69">
        <v>326630</v>
      </c>
      <c r="E22" s="69">
        <v>1091304.4276286319</v>
      </c>
      <c r="F22" s="70">
        <v>7.3145518000471395</v>
      </c>
    </row>
    <row r="23" spans="1:8" x14ac:dyDescent="0.25">
      <c r="B23" s="68" t="s">
        <v>33</v>
      </c>
      <c r="C23" s="69">
        <v>18700212155393.602</v>
      </c>
      <c r="D23" s="69">
        <v>1195000</v>
      </c>
      <c r="E23" s="69">
        <v>15648713.100747785</v>
      </c>
      <c r="F23" s="70">
        <v>63.355261157739392</v>
      </c>
    </row>
    <row r="24" spans="1:8" x14ac:dyDescent="0.25">
      <c r="B24" s="68" t="s">
        <v>332</v>
      </c>
      <c r="C24" s="69">
        <v>377429519576.20001</v>
      </c>
      <c r="D24" s="69">
        <v>800000</v>
      </c>
      <c r="E24" s="69">
        <v>471786.89947025001</v>
      </c>
      <c r="F24" s="70">
        <v>5.6246074757936277</v>
      </c>
    </row>
    <row r="25" spans="1:8" s="3" customFormat="1" x14ac:dyDescent="0.25">
      <c r="A25" s="90"/>
      <c r="B25" s="68" t="s">
        <v>333</v>
      </c>
      <c r="C25" s="69">
        <v>3528719629.6296296</v>
      </c>
      <c r="D25" s="69">
        <v>103000</v>
      </c>
      <c r="E25" s="98">
        <v>34259.413879899315</v>
      </c>
      <c r="F25" s="70">
        <v>0.99997024079953656</v>
      </c>
      <c r="H25" s="97"/>
    </row>
    <row r="26" spans="1:8" x14ac:dyDescent="0.25">
      <c r="B26" s="68" t="s">
        <v>314</v>
      </c>
      <c r="C26" s="69">
        <v>3727499054091.1699</v>
      </c>
      <c r="D26" s="69">
        <v>1156000</v>
      </c>
      <c r="E26" s="69">
        <v>3224480.1505978978</v>
      </c>
      <c r="F26" s="70">
        <v>11.268865668630133</v>
      </c>
    </row>
    <row r="27" spans="1:8" x14ac:dyDescent="0.25">
      <c r="B27" s="68" t="s">
        <v>20</v>
      </c>
      <c r="C27" s="69">
        <v>172076334770.51001</v>
      </c>
      <c r="D27" s="69">
        <v>425000</v>
      </c>
      <c r="E27" s="69">
        <v>404885.4935776706</v>
      </c>
      <c r="F27" s="70">
        <v>7.5833005991702631</v>
      </c>
    </row>
    <row r="28" spans="1:8" x14ac:dyDescent="0.25">
      <c r="B28" s="68" t="s">
        <v>315</v>
      </c>
      <c r="C28" s="69">
        <v>39453179134.050003</v>
      </c>
      <c r="D28" s="69">
        <v>241760</v>
      </c>
      <c r="E28" s="69">
        <v>163191.50866168929</v>
      </c>
      <c r="F28" s="70">
        <v>0.64112789690113625</v>
      </c>
    </row>
    <row r="29" spans="1:8" x14ac:dyDescent="0.25">
      <c r="B29" s="68" t="s">
        <v>110</v>
      </c>
      <c r="C29" s="69">
        <v>109833417498.96001</v>
      </c>
      <c r="D29" s="69">
        <v>110000</v>
      </c>
      <c r="E29" s="69">
        <v>998485.61362690921</v>
      </c>
      <c r="F29" s="70">
        <v>25.041768928486871</v>
      </c>
    </row>
    <row r="30" spans="1:8" x14ac:dyDescent="0.25">
      <c r="B30" s="68" t="s">
        <v>8</v>
      </c>
      <c r="C30" s="69">
        <v>15216009972263.5</v>
      </c>
      <c r="D30" s="69">
        <v>888000</v>
      </c>
      <c r="E30" s="69">
        <v>17135146.365161598</v>
      </c>
      <c r="F30" s="70">
        <v>66.211158150709309</v>
      </c>
    </row>
    <row r="31" spans="1:8" x14ac:dyDescent="0.25">
      <c r="B31" s="68" t="s">
        <v>31</v>
      </c>
      <c r="C31" s="69">
        <v>86306612450550.406</v>
      </c>
      <c r="D31" s="69">
        <v>8969000</v>
      </c>
      <c r="E31" s="69">
        <v>9622768.6977980155</v>
      </c>
      <c r="F31" s="70">
        <v>35.639113223187152</v>
      </c>
    </row>
    <row r="32" spans="1:8" x14ac:dyDescent="0.25">
      <c r="B32" s="68" t="s">
        <v>9</v>
      </c>
      <c r="C32" s="69">
        <v>56317956688.639999</v>
      </c>
      <c r="D32" s="69">
        <v>19228000</v>
      </c>
      <c r="E32" s="69">
        <v>2928.955517403786</v>
      </c>
      <c r="F32" s="70">
        <v>4.0326817667597217</v>
      </c>
    </row>
    <row r="33" spans="2:7" x14ac:dyDescent="0.25">
      <c r="B33" s="68" t="s">
        <v>109</v>
      </c>
      <c r="C33" s="69">
        <v>172570003806540</v>
      </c>
      <c r="D33" s="69">
        <v>43860000</v>
      </c>
      <c r="E33" s="69">
        <v>3934564.6102722296</v>
      </c>
      <c r="F33" s="70">
        <v>51.424823170744922</v>
      </c>
    </row>
    <row r="34" spans="2:7" x14ac:dyDescent="0.25">
      <c r="B34" s="68" t="s">
        <v>334</v>
      </c>
      <c r="C34" s="69">
        <v>319348823607.15002</v>
      </c>
      <c r="D34" s="69">
        <v>23006000</v>
      </c>
      <c r="E34" s="69">
        <v>13881.110301971226</v>
      </c>
      <c r="F34" s="70">
        <v>5.0059108642264958</v>
      </c>
    </row>
    <row r="35" spans="2:7" x14ac:dyDescent="0.25">
      <c r="B35" s="68" t="s">
        <v>335</v>
      </c>
      <c r="C35" s="71">
        <v>187726621843.01001</v>
      </c>
      <c r="D35" s="71">
        <v>329300</v>
      </c>
      <c r="E35" s="71">
        <v>570077.80699365318</v>
      </c>
      <c r="F35" s="72">
        <v>9.3155131621613432</v>
      </c>
    </row>
    <row r="36" spans="2:7" x14ac:dyDescent="0.25">
      <c r="B36" s="68" t="s">
        <v>316</v>
      </c>
      <c r="C36" s="69">
        <v>33965525209113.199</v>
      </c>
      <c r="D36" s="69">
        <v>4252000</v>
      </c>
      <c r="E36" s="69">
        <v>7988129.1648902157</v>
      </c>
      <c r="F36" s="70">
        <v>109.59138429456732</v>
      </c>
    </row>
    <row r="37" spans="2:7" x14ac:dyDescent="0.25">
      <c r="B37" s="68" t="s">
        <v>317</v>
      </c>
      <c r="C37" s="69">
        <v>98330055418.429993</v>
      </c>
      <c r="D37" s="69">
        <v>141000</v>
      </c>
      <c r="E37" s="69">
        <v>697376.27956333326</v>
      </c>
      <c r="F37" s="70">
        <v>0.31726660561621312</v>
      </c>
      <c r="G37" s="7"/>
    </row>
    <row r="38" spans="2:7" x14ac:dyDescent="0.25">
      <c r="B38" s="68" t="s">
        <v>318</v>
      </c>
      <c r="C38" s="69">
        <v>19564398386718</v>
      </c>
      <c r="D38" s="69">
        <v>6885000</v>
      </c>
      <c r="E38" s="69">
        <v>2841597.4417891069</v>
      </c>
      <c r="F38" s="70">
        <v>63.125462918369664</v>
      </c>
    </row>
    <row r="39" spans="2:7" x14ac:dyDescent="0.25">
      <c r="B39" s="68" t="s">
        <v>319</v>
      </c>
      <c r="C39" s="69">
        <v>5880080230000</v>
      </c>
      <c r="D39" s="69">
        <v>4929000</v>
      </c>
      <c r="E39" s="69">
        <v>1192956.0215053763</v>
      </c>
      <c r="F39" s="70">
        <v>18.972358831534244</v>
      </c>
    </row>
    <row r="40" spans="2:7" x14ac:dyDescent="0.25">
      <c r="B40" s="68" t="s">
        <v>2</v>
      </c>
      <c r="C40" s="69">
        <v>4327928581320.9399</v>
      </c>
      <c r="D40" s="69">
        <v>1472000</v>
      </c>
      <c r="E40" s="69">
        <v>2940168.8731799861</v>
      </c>
      <c r="F40" s="70">
        <v>35.86072757944477</v>
      </c>
    </row>
    <row r="41" spans="2:7" x14ac:dyDescent="0.25">
      <c r="B41" s="68" t="s">
        <v>29</v>
      </c>
      <c r="C41" s="69">
        <v>12456183222091.801</v>
      </c>
      <c r="D41" s="69">
        <v>98325000</v>
      </c>
      <c r="E41" s="69">
        <v>126683.78563022426</v>
      </c>
      <c r="F41" s="70">
        <v>6.0071979954098049</v>
      </c>
    </row>
    <row r="42" spans="2:7" x14ac:dyDescent="0.25">
      <c r="B42" s="68" t="s">
        <v>336</v>
      </c>
      <c r="C42" s="69">
        <v>6923019958028.8604</v>
      </c>
      <c r="D42" s="69">
        <v>57150000</v>
      </c>
      <c r="E42" s="69">
        <v>121137.70705212354</v>
      </c>
      <c r="F42" s="70">
        <v>41.060174380331368</v>
      </c>
    </row>
    <row r="43" spans="2:7" x14ac:dyDescent="0.25">
      <c r="B43" s="68" t="s">
        <v>337</v>
      </c>
      <c r="C43" s="69">
        <v>134447135002.57001</v>
      </c>
      <c r="D43" s="69">
        <v>340497</v>
      </c>
      <c r="E43" s="69">
        <v>394855.56408006535</v>
      </c>
      <c r="F43" s="70">
        <v>9.5994895527807316</v>
      </c>
    </row>
    <row r="44" spans="2:7" x14ac:dyDescent="0.25">
      <c r="B44" s="68" t="s">
        <v>346</v>
      </c>
      <c r="C44" s="69">
        <v>273454281087868.88</v>
      </c>
      <c r="D44" s="69">
        <v>16904000</v>
      </c>
      <c r="E44" s="69">
        <v>16176897.840030104</v>
      </c>
      <c r="F44" s="70">
        <v>66.319960327052982</v>
      </c>
    </row>
    <row r="45" spans="2:7" x14ac:dyDescent="0.25">
      <c r="B45" s="68" t="s">
        <v>347</v>
      </c>
      <c r="C45" s="69">
        <v>31724001189650.047</v>
      </c>
      <c r="D45" s="69">
        <v>6766000</v>
      </c>
      <c r="E45" s="69">
        <v>4688737.982508136</v>
      </c>
      <c r="F45" s="70">
        <v>7.6939168476097723</v>
      </c>
    </row>
    <row r="46" spans="2:7" x14ac:dyDescent="0.25">
      <c r="B46" s="68" t="s">
        <v>0</v>
      </c>
      <c r="C46" s="69">
        <v>2383410938294.71</v>
      </c>
      <c r="D46" s="69">
        <v>679700</v>
      </c>
      <c r="E46" s="69">
        <v>3506563.0988593642</v>
      </c>
      <c r="F46" s="70">
        <v>63.528130520800836</v>
      </c>
    </row>
    <row r="47" spans="2:7" x14ac:dyDescent="0.25">
      <c r="B47" s="68" t="s">
        <v>39</v>
      </c>
      <c r="C47" s="69">
        <v>666965054314.39001</v>
      </c>
      <c r="D47" s="69">
        <v>13488800</v>
      </c>
      <c r="E47" s="69">
        <v>49445.840572503854</v>
      </c>
      <c r="F47" s="70">
        <v>3.6177195332036582</v>
      </c>
    </row>
    <row r="48" spans="2:7" x14ac:dyDescent="0.25">
      <c r="B48" s="68" t="s">
        <v>338</v>
      </c>
      <c r="C48" s="69">
        <v>189405957791269</v>
      </c>
      <c r="D48" s="69">
        <v>3560000</v>
      </c>
      <c r="E48" s="69">
        <v>53203920.727884553</v>
      </c>
      <c r="F48" s="70">
        <v>137.46255494161096</v>
      </c>
    </row>
    <row r="49" spans="2:6" x14ac:dyDescent="0.25">
      <c r="B49" s="68" t="s">
        <v>348</v>
      </c>
      <c r="C49" s="69">
        <v>288664689592.44</v>
      </c>
      <c r="D49" s="69">
        <v>359100</v>
      </c>
      <c r="E49" s="69">
        <v>803855.99997894734</v>
      </c>
      <c r="F49" s="70">
        <v>10.677338329928697</v>
      </c>
    </row>
    <row r="50" spans="2:6" x14ac:dyDescent="0.25">
      <c r="B50" s="68" t="s">
        <v>349</v>
      </c>
      <c r="C50" s="69">
        <v>299066351441.2417</v>
      </c>
      <c r="D50" s="69">
        <v>84000</v>
      </c>
      <c r="E50" s="69">
        <v>3560313.7076338297</v>
      </c>
      <c r="F50" s="70">
        <v>7.2234720896164166</v>
      </c>
    </row>
    <row r="51" spans="2:6" x14ac:dyDescent="0.25">
      <c r="B51" s="68" t="s">
        <v>22</v>
      </c>
      <c r="C51" s="69">
        <v>8140987061034.4404</v>
      </c>
      <c r="D51" s="69">
        <v>1370000</v>
      </c>
      <c r="E51" s="69">
        <v>5942326.3219229495</v>
      </c>
      <c r="F51" s="70">
        <v>140.86309489920367</v>
      </c>
    </row>
    <row r="52" spans="2:6" x14ac:dyDescent="0.25">
      <c r="B52" s="68" t="s">
        <v>18</v>
      </c>
      <c r="C52" s="69">
        <v>17498435430.16</v>
      </c>
      <c r="D52" s="69">
        <v>464870</v>
      </c>
      <c r="E52" s="69">
        <v>37641.567384774236</v>
      </c>
      <c r="F52" s="70">
        <v>2.6652576713617409</v>
      </c>
    </row>
    <row r="53" spans="2:6" x14ac:dyDescent="0.25">
      <c r="B53" s="68" t="s">
        <v>339</v>
      </c>
      <c r="C53" s="69">
        <v>12450136767218.801</v>
      </c>
      <c r="D53" s="69">
        <v>4402700</v>
      </c>
      <c r="E53" s="69">
        <v>2827841.2717693234</v>
      </c>
      <c r="F53" s="70">
        <v>42.030368927728809</v>
      </c>
    </row>
    <row r="54" spans="2:6" x14ac:dyDescent="0.25">
      <c r="B54" s="68" t="s">
        <v>320</v>
      </c>
      <c r="C54" s="69">
        <v>88415522820.520004</v>
      </c>
      <c r="D54" s="69">
        <v>57110</v>
      </c>
      <c r="E54" s="69">
        <v>1548161.8424184907</v>
      </c>
      <c r="F54" s="70">
        <v>28.132615855678448</v>
      </c>
    </row>
    <row r="55" spans="2:6" x14ac:dyDescent="0.25">
      <c r="B55" s="68" t="s">
        <v>10</v>
      </c>
      <c r="C55" s="69">
        <v>160983577340.94</v>
      </c>
      <c r="D55" s="69">
        <v>66000</v>
      </c>
      <c r="E55" s="69">
        <v>2439145.1112263636</v>
      </c>
      <c r="F55" s="70">
        <v>16.694607909143983</v>
      </c>
    </row>
    <row r="56" spans="2:6" x14ac:dyDescent="0.25">
      <c r="B56" s="68" t="s">
        <v>340</v>
      </c>
      <c r="C56" s="69">
        <v>70540393606.389999</v>
      </c>
      <c r="D56" s="69" t="s">
        <v>341</v>
      </c>
      <c r="E56" s="69" t="s">
        <v>341</v>
      </c>
      <c r="F56" s="70">
        <v>6.1281110397613432</v>
      </c>
    </row>
    <row r="57" spans="2:6" x14ac:dyDescent="0.25">
      <c r="B57" s="68" t="s">
        <v>3</v>
      </c>
      <c r="C57" s="69">
        <v>32007309639.25</v>
      </c>
      <c r="D57" s="69">
        <v>1110000</v>
      </c>
      <c r="E57" s="69">
        <v>28835.414089414415</v>
      </c>
      <c r="F57" s="70">
        <v>4.885745849468746</v>
      </c>
    </row>
    <row r="58" spans="2:6" x14ac:dyDescent="0.25">
      <c r="B58" s="68" t="s">
        <v>12</v>
      </c>
      <c r="C58" s="69">
        <v>29122107115.919998</v>
      </c>
      <c r="D58" s="69">
        <v>1400000</v>
      </c>
      <c r="E58" s="69">
        <v>20801.505082799998</v>
      </c>
      <c r="F58" s="70">
        <v>2.4768033231525157</v>
      </c>
    </row>
    <row r="59" spans="2:6" x14ac:dyDescent="0.25">
      <c r="B59" s="68" t="s">
        <v>113</v>
      </c>
      <c r="C59" s="69">
        <v>11409820438.18</v>
      </c>
      <c r="D59" s="69">
        <v>3544000</v>
      </c>
      <c r="E59" s="69">
        <v>3219.4752929401807</v>
      </c>
      <c r="F59" s="70">
        <v>2.8577131351302612</v>
      </c>
    </row>
    <row r="60" spans="2:6" x14ac:dyDescent="0.25">
      <c r="B60" s="68" t="s">
        <v>21</v>
      </c>
      <c r="C60" s="69">
        <v>488603788673.56</v>
      </c>
      <c r="D60" s="69">
        <v>175180</v>
      </c>
      <c r="E60" s="69">
        <v>2789152.8066763328</v>
      </c>
      <c r="F60" s="70">
        <v>4.868533252754343</v>
      </c>
    </row>
    <row r="61" spans="2:6" x14ac:dyDescent="0.25">
      <c r="B61" s="68" t="s">
        <v>321</v>
      </c>
      <c r="C61" s="69">
        <v>1544159047.4200001</v>
      </c>
      <c r="D61" s="69">
        <v>19600</v>
      </c>
      <c r="E61" s="69">
        <v>78783.624868367348</v>
      </c>
      <c r="F61" s="70">
        <v>0.10512631507907737</v>
      </c>
    </row>
    <row r="62" spans="2:6" x14ac:dyDescent="0.25">
      <c r="B62" s="68" t="s">
        <v>15</v>
      </c>
      <c r="C62" s="69">
        <v>44977547983.190002</v>
      </c>
      <c r="D62" s="69">
        <v>62000</v>
      </c>
      <c r="E62" s="69">
        <v>725444.32230951614</v>
      </c>
      <c r="F62" s="70">
        <v>3.8954793271689123</v>
      </c>
    </row>
    <row r="63" spans="2:6" x14ac:dyDescent="0.25">
      <c r="B63" s="68" t="s">
        <v>4</v>
      </c>
      <c r="C63" s="69">
        <v>5034995960951.2998</v>
      </c>
      <c r="D63" s="69">
        <v>2959000</v>
      </c>
      <c r="E63" s="69">
        <v>1701587.0094461979</v>
      </c>
      <c r="F63" s="70">
        <v>28.977714363539548</v>
      </c>
    </row>
    <row r="64" spans="2:6" x14ac:dyDescent="0.25">
      <c r="B64" s="68" t="s">
        <v>35</v>
      </c>
      <c r="C64" s="69">
        <v>6259644957935.5</v>
      </c>
      <c r="D64" s="69">
        <v>394000</v>
      </c>
      <c r="E64" s="69">
        <v>15887423.751105329</v>
      </c>
      <c r="F64" s="70">
        <v>16.120022959099767</v>
      </c>
    </row>
    <row r="65" spans="2:7" x14ac:dyDescent="0.25">
      <c r="B65" s="68" t="s">
        <v>26</v>
      </c>
      <c r="C65" s="69">
        <v>1714109843966.22</v>
      </c>
      <c r="D65" s="69">
        <v>766000</v>
      </c>
      <c r="E65" s="69">
        <v>2237741.3106608614</v>
      </c>
      <c r="F65" s="70">
        <v>6.3492252178939461</v>
      </c>
    </row>
    <row r="66" spans="2:7" x14ac:dyDescent="0.25">
      <c r="B66" s="68" t="s">
        <v>342</v>
      </c>
      <c r="C66" s="69">
        <v>934928447458.38</v>
      </c>
      <c r="D66" s="69">
        <v>786500</v>
      </c>
      <c r="E66" s="69">
        <v>1188720.2129159314</v>
      </c>
      <c r="F66" s="70">
        <v>4.86729661869773</v>
      </c>
    </row>
    <row r="67" spans="2:7" x14ac:dyDescent="0.25">
      <c r="B67" s="68" t="s">
        <v>112</v>
      </c>
      <c r="C67" s="69">
        <v>5961597666874.79</v>
      </c>
      <c r="D67" s="69">
        <v>1407000</v>
      </c>
      <c r="E67" s="69">
        <v>4237098.5549927438</v>
      </c>
      <c r="F67" s="70">
        <v>20.418854308417075</v>
      </c>
    </row>
    <row r="68" spans="2:7" x14ac:dyDescent="0.25">
      <c r="B68" s="68" t="s">
        <v>350</v>
      </c>
      <c r="C68" s="69">
        <v>19154062306631.297</v>
      </c>
      <c r="D68" s="69">
        <v>3655000</v>
      </c>
      <c r="E68" s="69">
        <v>5240509.5230181385</v>
      </c>
      <c r="F68" s="70">
        <v>40.342738579539052</v>
      </c>
    </row>
    <row r="69" spans="2:7" x14ac:dyDescent="0.25">
      <c r="B69" s="68" t="s">
        <v>351</v>
      </c>
      <c r="C69" s="69">
        <v>849249017738.35925</v>
      </c>
      <c r="D69" s="69">
        <v>1355000</v>
      </c>
      <c r="E69" s="69">
        <v>626752.04261133529</v>
      </c>
      <c r="F69" s="70">
        <v>1.7887083462022306</v>
      </c>
    </row>
    <row r="70" spans="2:7" x14ac:dyDescent="0.25">
      <c r="B70" s="68" t="s">
        <v>5</v>
      </c>
      <c r="C70" s="69">
        <v>3154817639443.1802</v>
      </c>
      <c r="D70" s="69">
        <v>1753000</v>
      </c>
      <c r="E70" s="69">
        <v>1799667.7920383229</v>
      </c>
      <c r="F70" s="70">
        <v>15.858822358184634</v>
      </c>
    </row>
    <row r="71" spans="2:7" x14ac:dyDescent="0.25">
      <c r="B71" s="68" t="s">
        <v>322</v>
      </c>
      <c r="C71" s="69">
        <v>9241081940831.6094</v>
      </c>
      <c r="D71" s="69">
        <v>3991020</v>
      </c>
      <c r="E71" s="69">
        <v>2315468.7124673915</v>
      </c>
      <c r="F71" s="70">
        <v>6.9690623900888191</v>
      </c>
    </row>
    <row r="72" spans="2:7" x14ac:dyDescent="0.25">
      <c r="B72" s="68" t="s">
        <v>38</v>
      </c>
      <c r="C72" s="69">
        <v>13088038619131.6</v>
      </c>
      <c r="D72" s="69">
        <v>81539000</v>
      </c>
      <c r="E72" s="69">
        <v>160512.62118902119</v>
      </c>
      <c r="F72" s="70">
        <v>20.260063158431937</v>
      </c>
    </row>
    <row r="73" spans="2:7" x14ac:dyDescent="0.25">
      <c r="B73" s="68" t="s">
        <v>116</v>
      </c>
      <c r="C73" s="69">
        <v>498120696029.47998</v>
      </c>
      <c r="D73" s="69">
        <v>134751000</v>
      </c>
      <c r="E73" s="69">
        <v>3696.6011089303975</v>
      </c>
      <c r="F73" s="70">
        <v>13.642273325839009</v>
      </c>
    </row>
    <row r="74" spans="2:7" x14ac:dyDescent="0.25">
      <c r="B74" s="68" t="s">
        <v>16</v>
      </c>
      <c r="C74" s="69">
        <v>10433256059203.1</v>
      </c>
      <c r="D74" s="69">
        <v>5206000</v>
      </c>
      <c r="E74" s="69">
        <v>2004082.9925476564</v>
      </c>
      <c r="F74" s="70">
        <v>35.640092705803831</v>
      </c>
    </row>
    <row r="75" spans="2:7" x14ac:dyDescent="0.25">
      <c r="B75" s="68" t="s">
        <v>6</v>
      </c>
      <c r="C75" s="69">
        <v>740970274081.81995</v>
      </c>
      <c r="D75" s="69">
        <v>689000</v>
      </c>
      <c r="E75" s="69">
        <v>1075428.554545457</v>
      </c>
      <c r="F75" s="70">
        <v>17.33386216915925</v>
      </c>
    </row>
    <row r="76" spans="2:7" x14ac:dyDescent="0.25">
      <c r="B76" s="68" t="s">
        <v>323</v>
      </c>
      <c r="C76" s="69">
        <v>7756773624846.3799</v>
      </c>
      <c r="D76" s="69">
        <v>7404000</v>
      </c>
      <c r="E76" s="69">
        <v>1047646.3566783334</v>
      </c>
      <c r="F76" s="70">
        <v>24.798061766713946</v>
      </c>
    </row>
    <row r="77" spans="2:7" x14ac:dyDescent="0.25">
      <c r="B77" s="68" t="s">
        <v>324</v>
      </c>
      <c r="C77" s="69">
        <v>63328164510130.703</v>
      </c>
      <c r="D77" s="69">
        <v>264816000</v>
      </c>
      <c r="E77" s="69">
        <v>239140.25024972321</v>
      </c>
      <c r="F77" s="70"/>
      <c r="G77" s="2"/>
    </row>
    <row r="78" spans="2:7" x14ac:dyDescent="0.25">
      <c r="B78" s="68" t="s">
        <v>13</v>
      </c>
      <c r="C78" s="69">
        <v>62596322380167.602</v>
      </c>
      <c r="D78" s="69">
        <v>7396000</v>
      </c>
      <c r="E78" s="69">
        <v>8463537.3688706867</v>
      </c>
      <c r="F78" s="70">
        <v>52.204611483825403</v>
      </c>
    </row>
    <row r="79" spans="2:7" x14ac:dyDescent="0.25">
      <c r="B79" s="68" t="s">
        <v>14</v>
      </c>
      <c r="C79" s="69">
        <v>585775960558.35999</v>
      </c>
      <c r="D79" s="69">
        <v>322000</v>
      </c>
      <c r="E79" s="69">
        <v>1819180.0017340372</v>
      </c>
      <c r="F79" s="70">
        <v>7.1161710219401062</v>
      </c>
    </row>
    <row r="80" spans="2:7" x14ac:dyDescent="0.25">
      <c r="B80" s="68" t="s">
        <v>325</v>
      </c>
      <c r="C80" s="69">
        <v>564877038.89999998</v>
      </c>
      <c r="D80" s="69">
        <v>2620</v>
      </c>
      <c r="E80" s="69">
        <v>215601.9232442748</v>
      </c>
      <c r="F80" s="70">
        <v>0.11580359552680076</v>
      </c>
    </row>
    <row r="81" spans="2:7" x14ac:dyDescent="0.25">
      <c r="B81" s="68" t="s">
        <v>34</v>
      </c>
      <c r="C81" s="69">
        <v>7819293844.3900003</v>
      </c>
      <c r="D81" s="69">
        <v>32878</v>
      </c>
      <c r="E81" s="69">
        <v>237827.53952156458</v>
      </c>
      <c r="F81" s="70">
        <v>1.9259000801361505</v>
      </c>
      <c r="G81" s="7"/>
    </row>
    <row r="82" spans="2:7" x14ac:dyDescent="0.25">
      <c r="B82" s="68" t="s">
        <v>36</v>
      </c>
      <c r="C82" s="69">
        <v>16310368369497.5</v>
      </c>
      <c r="D82" s="69">
        <v>4359000</v>
      </c>
      <c r="E82" s="69">
        <v>3741768.3802471897</v>
      </c>
      <c r="F82" s="70">
        <v>33.109561768392744</v>
      </c>
    </row>
    <row r="83" spans="2:7" x14ac:dyDescent="0.25">
      <c r="B83" s="68" t="s">
        <v>17</v>
      </c>
      <c r="C83" s="69">
        <v>39178051036136.297</v>
      </c>
      <c r="D83" s="69">
        <v>440815000</v>
      </c>
      <c r="E83" s="69">
        <v>88876.401747073702</v>
      </c>
      <c r="F83" s="70">
        <v>58.937623446072237</v>
      </c>
    </row>
    <row r="84" spans="2:7" x14ac:dyDescent="0.25">
      <c r="B84" s="68" t="s">
        <v>68</v>
      </c>
      <c r="C84" s="69">
        <v>75572580354.910004</v>
      </c>
      <c r="D84" s="69">
        <v>1457380</v>
      </c>
      <c r="E84" s="69">
        <v>51855.09637493996</v>
      </c>
      <c r="F84" s="70">
        <v>1.683303716918596</v>
      </c>
    </row>
    <row r="85" spans="2:7" x14ac:dyDescent="0.25">
      <c r="B85" s="68" t="s">
        <v>19</v>
      </c>
      <c r="C85" s="69">
        <v>21923642029041.801</v>
      </c>
      <c r="D85" s="69">
        <v>3623000</v>
      </c>
      <c r="E85" s="69">
        <v>6051239.8644884909</v>
      </c>
      <c r="F85" s="70">
        <v>55.463353430715962</v>
      </c>
    </row>
    <row r="86" spans="2:7" x14ac:dyDescent="0.25">
      <c r="B86" s="68" t="s">
        <v>326</v>
      </c>
      <c r="C86" s="69">
        <v>92431279663.669998</v>
      </c>
      <c r="D86" s="69">
        <v>60300</v>
      </c>
      <c r="E86" s="69">
        <v>1532857.0425152569</v>
      </c>
      <c r="F86" s="70">
        <v>3.3241791029261645</v>
      </c>
    </row>
    <row r="87" spans="2:7" x14ac:dyDescent="0.25">
      <c r="B87" s="68" t="s">
        <v>327</v>
      </c>
      <c r="C87" s="69">
        <v>827946361738.17004</v>
      </c>
      <c r="D87" s="69">
        <v>184000</v>
      </c>
      <c r="E87" s="69">
        <v>4499708.4877074463</v>
      </c>
      <c r="F87" s="70">
        <v>19.247812037033093</v>
      </c>
    </row>
    <row r="88" spans="2:7" x14ac:dyDescent="0.25">
      <c r="B88" s="68" t="s">
        <v>115</v>
      </c>
      <c r="C88" s="69">
        <v>14636287994916.801</v>
      </c>
      <c r="D88" s="69">
        <v>2918000</v>
      </c>
      <c r="E88" s="69">
        <v>5015862.9180660732</v>
      </c>
      <c r="F88" s="70">
        <v>20.378527499332765</v>
      </c>
    </row>
    <row r="89" spans="2:7" x14ac:dyDescent="0.25">
      <c r="B89" s="68" t="s">
        <v>328</v>
      </c>
      <c r="C89" s="69">
        <v>2474379499243.0898</v>
      </c>
      <c r="D89" s="69">
        <v>25819000</v>
      </c>
      <c r="E89" s="69">
        <v>95835.60553247956</v>
      </c>
      <c r="F89" s="70">
        <v>6.6822256864256557</v>
      </c>
    </row>
    <row r="90" spans="2:7" x14ac:dyDescent="0.25">
      <c r="B90" s="68" t="s">
        <v>23</v>
      </c>
      <c r="C90" s="69">
        <v>91169992169053.703</v>
      </c>
      <c r="D90" s="69">
        <v>32168850</v>
      </c>
      <c r="E90" s="69">
        <v>2834107.9077758049</v>
      </c>
      <c r="F90" s="70">
        <v>32.003446342708294</v>
      </c>
    </row>
    <row r="91" spans="2:7" x14ac:dyDescent="0.25">
      <c r="B91" s="68" t="s">
        <v>11</v>
      </c>
      <c r="C91" s="69">
        <v>834630440000000</v>
      </c>
      <c r="D91" s="69">
        <v>142757000</v>
      </c>
      <c r="E91" s="69">
        <v>5846511.4845506698</v>
      </c>
      <c r="F91" s="70">
        <v>46.505300385646713</v>
      </c>
    </row>
    <row r="92" spans="2:7" x14ac:dyDescent="0.25">
      <c r="B92" s="68" t="s">
        <v>343</v>
      </c>
      <c r="C92" s="69">
        <v>24878545326.007324</v>
      </c>
      <c r="D92" s="69">
        <v>33640</v>
      </c>
      <c r="E92" s="69">
        <v>739552.47699189431</v>
      </c>
      <c r="F92" s="70">
        <v>0.46551814294938809</v>
      </c>
    </row>
    <row r="93" spans="2:7" x14ac:dyDescent="0.25">
      <c r="B93" s="68" t="s">
        <v>27</v>
      </c>
      <c r="C93" s="69">
        <v>2121392585168.55</v>
      </c>
      <c r="D93" s="69">
        <v>12214000</v>
      </c>
      <c r="E93" s="69">
        <v>173685.32709747422</v>
      </c>
      <c r="F93" s="70">
        <v>10.957641471200789</v>
      </c>
    </row>
    <row r="94" spans="2:7" x14ac:dyDescent="0.25">
      <c r="B94" s="68" t="s">
        <v>30</v>
      </c>
      <c r="C94" s="69">
        <v>80821778713.110001</v>
      </c>
      <c r="D94" s="69">
        <v>374661</v>
      </c>
      <c r="E94" s="69">
        <v>215719.7538924788</v>
      </c>
      <c r="F94" s="70">
        <v>3.8120667780093362</v>
      </c>
    </row>
    <row r="95" spans="2:7" x14ac:dyDescent="0.25">
      <c r="B95" s="68" t="s">
        <v>114</v>
      </c>
      <c r="C95" s="69">
        <v>44900000000</v>
      </c>
      <c r="D95" s="69">
        <v>2060000</v>
      </c>
      <c r="E95" s="69">
        <v>21796.11650485437</v>
      </c>
      <c r="F95" s="70">
        <v>3.2318572147070364</v>
      </c>
    </row>
    <row r="96" spans="2:7" x14ac:dyDescent="0.25">
      <c r="F96" s="91"/>
    </row>
    <row r="99" spans="4:4" x14ac:dyDescent="0.25">
      <c r="D99" s="92"/>
    </row>
    <row r="100" spans="4:4" x14ac:dyDescent="0.25">
      <c r="D100" s="92"/>
    </row>
  </sheetData>
  <mergeCells count="1">
    <mergeCell ref="B2:F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2"/>
  <sheetViews>
    <sheetView showGridLines="0" zoomScale="80" zoomScaleNormal="80" workbookViewId="0">
      <selection activeCell="B10" sqref="B10"/>
    </sheetView>
  </sheetViews>
  <sheetFormatPr defaultRowHeight="15" x14ac:dyDescent="0.25"/>
  <cols>
    <col min="1" max="1" width="9.140625" style="3"/>
    <col min="2" max="2" width="32.7109375" customWidth="1"/>
  </cols>
  <sheetData>
    <row r="1" spans="1:12" s="3" customFormat="1" x14ac:dyDescent="0.25"/>
    <row r="2" spans="1:12" s="3" customFormat="1" x14ac:dyDescent="0.25">
      <c r="B2" s="109" t="s">
        <v>121</v>
      </c>
      <c r="C2" s="109"/>
      <c r="D2" s="109"/>
      <c r="E2" s="109"/>
      <c r="F2" s="109"/>
      <c r="G2" s="109"/>
      <c r="H2" s="109"/>
      <c r="I2" s="109"/>
      <c r="J2" s="109"/>
      <c r="K2" s="109"/>
      <c r="L2" s="109"/>
    </row>
    <row r="3" spans="1:12" s="3" customFormat="1" x14ac:dyDescent="0.25"/>
    <row r="4" spans="1:12" ht="60" customHeight="1" x14ac:dyDescent="0.25">
      <c r="B4" s="37"/>
      <c r="C4" s="107" t="s">
        <v>69</v>
      </c>
      <c r="D4" s="108"/>
      <c r="E4" s="107" t="s">
        <v>70</v>
      </c>
      <c r="F4" s="108"/>
      <c r="G4" s="107" t="s">
        <v>71</v>
      </c>
      <c r="H4" s="108"/>
      <c r="I4" s="107" t="s">
        <v>72</v>
      </c>
      <c r="J4" s="108"/>
      <c r="K4" s="107" t="s">
        <v>73</v>
      </c>
      <c r="L4" s="108"/>
    </row>
    <row r="5" spans="1:12" ht="15.75" customHeight="1" x14ac:dyDescent="0.25">
      <c r="B5" s="21" t="s">
        <v>66</v>
      </c>
      <c r="C5" s="22" t="s">
        <v>46</v>
      </c>
      <c r="D5" s="23" t="s">
        <v>47</v>
      </c>
      <c r="E5" s="22" t="s">
        <v>46</v>
      </c>
      <c r="F5" s="23" t="s">
        <v>47</v>
      </c>
      <c r="G5" s="22" t="s">
        <v>46</v>
      </c>
      <c r="H5" s="23" t="s">
        <v>47</v>
      </c>
      <c r="I5" s="22" t="s">
        <v>46</v>
      </c>
      <c r="J5" s="23" t="s">
        <v>47</v>
      </c>
      <c r="K5" s="22" t="s">
        <v>46</v>
      </c>
      <c r="L5" s="23" t="s">
        <v>47</v>
      </c>
    </row>
    <row r="6" spans="1:12" ht="15" customHeight="1" x14ac:dyDescent="0.25">
      <c r="B6" s="15"/>
      <c r="C6" s="14"/>
      <c r="D6" s="12"/>
      <c r="E6" s="14"/>
      <c r="F6" s="12"/>
      <c r="G6" s="14"/>
      <c r="H6" s="12"/>
      <c r="I6" s="14"/>
      <c r="J6" s="12"/>
      <c r="K6" s="14"/>
      <c r="L6" s="12"/>
    </row>
    <row r="7" spans="1:12" ht="15" customHeight="1" x14ac:dyDescent="0.25">
      <c r="A7" s="60">
        <v>90</v>
      </c>
      <c r="B7" s="15" t="s">
        <v>265</v>
      </c>
      <c r="C7" s="25">
        <v>19</v>
      </c>
      <c r="D7" s="28">
        <f>C7/$A7</f>
        <v>0.21111111111111111</v>
      </c>
      <c r="E7" s="25">
        <v>48</v>
      </c>
      <c r="F7" s="28">
        <f>E7/$A7</f>
        <v>0.53333333333333333</v>
      </c>
      <c r="G7" s="25">
        <v>47</v>
      </c>
      <c r="H7" s="28">
        <f>G7/$A7</f>
        <v>0.52222222222222225</v>
      </c>
      <c r="I7" s="25">
        <v>10</v>
      </c>
      <c r="J7" s="28">
        <f>I7/$A7</f>
        <v>0.1111111111111111</v>
      </c>
      <c r="K7" s="25">
        <v>1</v>
      </c>
      <c r="L7" s="28">
        <f>K7/$A7</f>
        <v>1.1111111111111112E-2</v>
      </c>
    </row>
    <row r="8" spans="1:12" ht="15" customHeight="1" x14ac:dyDescent="0.25">
      <c r="A8" s="60"/>
      <c r="B8" s="15"/>
      <c r="C8" s="20"/>
      <c r="D8" s="28"/>
      <c r="E8" s="20"/>
      <c r="F8" s="28"/>
      <c r="G8" s="20"/>
      <c r="H8" s="28"/>
      <c r="I8" s="20"/>
      <c r="J8" s="28"/>
      <c r="K8" s="20"/>
      <c r="L8" s="28"/>
    </row>
    <row r="9" spans="1:12" ht="15" customHeight="1" x14ac:dyDescent="0.25">
      <c r="A9" s="60"/>
      <c r="B9" s="16" t="s">
        <v>48</v>
      </c>
      <c r="C9" s="20"/>
      <c r="D9" s="28"/>
      <c r="E9" s="20"/>
      <c r="F9" s="28"/>
      <c r="G9" s="20"/>
      <c r="H9" s="28"/>
      <c r="I9" s="20"/>
      <c r="J9" s="28"/>
      <c r="K9" s="20"/>
      <c r="L9" s="28"/>
    </row>
    <row r="10" spans="1:12" ht="15" customHeight="1" x14ac:dyDescent="0.25">
      <c r="A10" s="60"/>
      <c r="B10" s="15"/>
      <c r="C10" s="20"/>
      <c r="D10" s="28"/>
      <c r="E10" s="20"/>
      <c r="F10" s="28"/>
      <c r="G10" s="20"/>
      <c r="H10" s="28"/>
      <c r="I10" s="20"/>
      <c r="J10" s="28"/>
      <c r="K10" s="20"/>
      <c r="L10" s="28"/>
    </row>
    <row r="11" spans="1:12" ht="15" customHeight="1" x14ac:dyDescent="0.25">
      <c r="A11" s="60">
        <v>26</v>
      </c>
      <c r="B11" s="17" t="s">
        <v>181</v>
      </c>
      <c r="C11" s="26">
        <v>7</v>
      </c>
      <c r="D11" s="28">
        <f>C11/$A11</f>
        <v>0.26923076923076922</v>
      </c>
      <c r="E11" s="26">
        <v>18</v>
      </c>
      <c r="F11" s="28">
        <f>E11/$A11</f>
        <v>0.69230769230769229</v>
      </c>
      <c r="G11" s="26">
        <v>11</v>
      </c>
      <c r="H11" s="28">
        <f>G11/$A11</f>
        <v>0.42307692307692307</v>
      </c>
      <c r="I11" s="26">
        <v>3</v>
      </c>
      <c r="J11" s="28">
        <f>I11/$A11</f>
        <v>0.11538461538461539</v>
      </c>
      <c r="K11" s="26">
        <v>0</v>
      </c>
      <c r="L11" s="28">
        <f>K11/$A11</f>
        <v>0</v>
      </c>
    </row>
    <row r="12" spans="1:12" ht="15" customHeight="1" x14ac:dyDescent="0.25">
      <c r="A12" s="60">
        <v>35</v>
      </c>
      <c r="B12" s="17" t="s">
        <v>266</v>
      </c>
      <c r="C12" s="26">
        <v>4</v>
      </c>
      <c r="D12" s="28">
        <f t="shared" ref="D12:D32" si="0">C12/$A12</f>
        <v>0.11428571428571428</v>
      </c>
      <c r="E12" s="26">
        <v>16</v>
      </c>
      <c r="F12" s="28">
        <f t="shared" ref="F12" si="1">E12/$A12</f>
        <v>0.45714285714285713</v>
      </c>
      <c r="G12" s="26">
        <v>21</v>
      </c>
      <c r="H12" s="28">
        <f t="shared" ref="H12:J12" si="2">G12/$A12</f>
        <v>0.6</v>
      </c>
      <c r="I12" s="26">
        <v>2</v>
      </c>
      <c r="J12" s="28">
        <f t="shared" si="2"/>
        <v>5.7142857142857141E-2</v>
      </c>
      <c r="K12" s="26">
        <v>0</v>
      </c>
      <c r="L12" s="28">
        <f t="shared" ref="L12" si="3">K12/$A12</f>
        <v>0</v>
      </c>
    </row>
    <row r="13" spans="1:12" ht="15" customHeight="1" x14ac:dyDescent="0.25">
      <c r="A13" s="60">
        <v>23</v>
      </c>
      <c r="B13" s="17" t="s">
        <v>267</v>
      </c>
      <c r="C13" s="26">
        <v>5</v>
      </c>
      <c r="D13" s="28">
        <f t="shared" si="0"/>
        <v>0.21739130434782608</v>
      </c>
      <c r="E13" s="26">
        <v>11</v>
      </c>
      <c r="F13" s="28">
        <f t="shared" ref="F13" si="4">E13/$A13</f>
        <v>0.47826086956521741</v>
      </c>
      <c r="G13" s="26">
        <v>14</v>
      </c>
      <c r="H13" s="28">
        <f t="shared" ref="H13:J13" si="5">G13/$A13</f>
        <v>0.60869565217391308</v>
      </c>
      <c r="I13" s="26">
        <v>3</v>
      </c>
      <c r="J13" s="28">
        <f t="shared" si="5"/>
        <v>0.13043478260869565</v>
      </c>
      <c r="K13" s="26">
        <v>1</v>
      </c>
      <c r="L13" s="28">
        <f t="shared" ref="L13" si="6">K13/$A13</f>
        <v>4.3478260869565216E-2</v>
      </c>
    </row>
    <row r="14" spans="1:12" ht="15" customHeight="1" x14ac:dyDescent="0.25">
      <c r="A14" s="60">
        <v>6</v>
      </c>
      <c r="B14" s="17" t="s">
        <v>178</v>
      </c>
      <c r="C14" s="26">
        <v>3</v>
      </c>
      <c r="D14" s="28">
        <f t="shared" si="0"/>
        <v>0.5</v>
      </c>
      <c r="E14" s="26">
        <v>3</v>
      </c>
      <c r="F14" s="28">
        <f t="shared" ref="F14" si="7">E14/$A14</f>
        <v>0.5</v>
      </c>
      <c r="G14" s="26">
        <v>1</v>
      </c>
      <c r="H14" s="28">
        <f t="shared" ref="H14:J14" si="8">G14/$A14</f>
        <v>0.16666666666666666</v>
      </c>
      <c r="I14" s="26">
        <v>2</v>
      </c>
      <c r="J14" s="28">
        <f t="shared" si="8"/>
        <v>0.33333333333333331</v>
      </c>
      <c r="K14" s="26">
        <v>0</v>
      </c>
      <c r="L14" s="28">
        <f t="shared" ref="L14" si="9">K14/$A14</f>
        <v>0</v>
      </c>
    </row>
    <row r="15" spans="1:12" ht="15" customHeight="1" x14ac:dyDescent="0.25">
      <c r="A15" s="60"/>
      <c r="B15" s="15"/>
      <c r="C15" s="20"/>
      <c r="D15" s="28"/>
      <c r="E15" s="20"/>
      <c r="F15" s="28"/>
      <c r="G15" s="20"/>
      <c r="H15" s="28"/>
      <c r="I15" s="20"/>
      <c r="J15" s="28"/>
      <c r="K15" s="20"/>
      <c r="L15" s="28"/>
    </row>
    <row r="16" spans="1:12" ht="15" customHeight="1" x14ac:dyDescent="0.25">
      <c r="A16" s="60"/>
      <c r="B16" s="16" t="s">
        <v>49</v>
      </c>
      <c r="C16" s="20"/>
      <c r="D16" s="28"/>
      <c r="E16" s="20"/>
      <c r="F16" s="28"/>
      <c r="G16" s="20"/>
      <c r="H16" s="28"/>
      <c r="I16" s="20"/>
      <c r="J16" s="28"/>
      <c r="K16" s="20"/>
      <c r="L16" s="28"/>
    </row>
    <row r="17" spans="1:12" ht="15" customHeight="1" x14ac:dyDescent="0.25">
      <c r="A17" s="60"/>
      <c r="B17" s="15"/>
      <c r="C17" s="20"/>
      <c r="D17" s="28"/>
      <c r="E17" s="20"/>
      <c r="F17" s="28"/>
      <c r="G17" s="20"/>
      <c r="H17" s="28"/>
      <c r="I17" s="20"/>
      <c r="J17" s="28"/>
      <c r="K17" s="20"/>
      <c r="L17" s="28"/>
    </row>
    <row r="18" spans="1:12" ht="15" customHeight="1" x14ac:dyDescent="0.25">
      <c r="A18" s="60">
        <v>14</v>
      </c>
      <c r="B18" s="18" t="s">
        <v>168</v>
      </c>
      <c r="C18" s="26">
        <v>5</v>
      </c>
      <c r="D18" s="28">
        <f t="shared" si="0"/>
        <v>0.35714285714285715</v>
      </c>
      <c r="E18" s="26">
        <v>9</v>
      </c>
      <c r="F18" s="28">
        <f t="shared" ref="F18" si="10">E18/$A18</f>
        <v>0.6428571428571429</v>
      </c>
      <c r="G18" s="26">
        <v>7</v>
      </c>
      <c r="H18" s="28">
        <f t="shared" ref="H18:J18" si="11">G18/$A18</f>
        <v>0.5</v>
      </c>
      <c r="I18" s="26">
        <v>1</v>
      </c>
      <c r="J18" s="28">
        <f t="shared" si="11"/>
        <v>7.1428571428571425E-2</v>
      </c>
      <c r="K18" s="26">
        <v>0</v>
      </c>
      <c r="L18" s="28">
        <f t="shared" ref="L18" si="12">K18/$A18</f>
        <v>0</v>
      </c>
    </row>
    <row r="19" spans="1:12" ht="15" customHeight="1" x14ac:dyDescent="0.25">
      <c r="A19" s="60">
        <v>11</v>
      </c>
      <c r="B19" s="18" t="s">
        <v>169</v>
      </c>
      <c r="C19" s="26">
        <v>1</v>
      </c>
      <c r="D19" s="28">
        <f t="shared" si="0"/>
        <v>9.0909090909090912E-2</v>
      </c>
      <c r="E19" s="26">
        <v>4</v>
      </c>
      <c r="F19" s="28">
        <f t="shared" ref="F19" si="13">E19/$A19</f>
        <v>0.36363636363636365</v>
      </c>
      <c r="G19" s="26">
        <v>8</v>
      </c>
      <c r="H19" s="28">
        <f t="shared" ref="H19:J19" si="14">G19/$A19</f>
        <v>0.72727272727272729</v>
      </c>
      <c r="I19" s="26">
        <v>3</v>
      </c>
      <c r="J19" s="28">
        <f t="shared" si="14"/>
        <v>0.27272727272727271</v>
      </c>
      <c r="K19" s="26">
        <v>1</v>
      </c>
      <c r="L19" s="28">
        <f t="shared" ref="L19" si="15">K19/$A19</f>
        <v>9.0909090909090912E-2</v>
      </c>
    </row>
    <row r="20" spans="1:12" ht="15" customHeight="1" x14ac:dyDescent="0.25">
      <c r="A20" s="60">
        <v>17</v>
      </c>
      <c r="B20" s="18" t="s">
        <v>268</v>
      </c>
      <c r="C20" s="26">
        <v>5</v>
      </c>
      <c r="D20" s="28">
        <f t="shared" si="0"/>
        <v>0.29411764705882354</v>
      </c>
      <c r="E20" s="26">
        <v>5</v>
      </c>
      <c r="F20" s="28">
        <f t="shared" ref="F20" si="16">E20/$A20</f>
        <v>0.29411764705882354</v>
      </c>
      <c r="G20" s="26">
        <v>12</v>
      </c>
      <c r="H20" s="28">
        <f t="shared" ref="H20:J20" si="17">G20/$A20</f>
        <v>0.70588235294117652</v>
      </c>
      <c r="I20" s="26">
        <v>0</v>
      </c>
      <c r="J20" s="28">
        <f t="shared" si="17"/>
        <v>0</v>
      </c>
      <c r="K20" s="26">
        <v>0</v>
      </c>
      <c r="L20" s="28">
        <f t="shared" ref="L20" si="18">K20/$A20</f>
        <v>0</v>
      </c>
    </row>
    <row r="21" spans="1:12" ht="15" customHeight="1" x14ac:dyDescent="0.25">
      <c r="A21" s="60">
        <v>8</v>
      </c>
      <c r="B21" s="18" t="s">
        <v>179</v>
      </c>
      <c r="C21" s="26">
        <v>2</v>
      </c>
      <c r="D21" s="28">
        <f t="shared" si="0"/>
        <v>0.25</v>
      </c>
      <c r="E21" s="26">
        <v>4</v>
      </c>
      <c r="F21" s="28">
        <f t="shared" ref="F21" si="19">E21/$A21</f>
        <v>0.5</v>
      </c>
      <c r="G21" s="26">
        <v>5</v>
      </c>
      <c r="H21" s="28">
        <f t="shared" ref="H21:J21" si="20">G21/$A21</f>
        <v>0.625</v>
      </c>
      <c r="I21" s="26">
        <v>0</v>
      </c>
      <c r="J21" s="28">
        <f t="shared" si="20"/>
        <v>0</v>
      </c>
      <c r="K21" s="26">
        <v>0</v>
      </c>
      <c r="L21" s="28">
        <f t="shared" ref="L21" si="21">K21/$A21</f>
        <v>0</v>
      </c>
    </row>
    <row r="22" spans="1:12" ht="15" customHeight="1" x14ac:dyDescent="0.25">
      <c r="A22" s="60">
        <v>6</v>
      </c>
      <c r="B22" s="18" t="s">
        <v>172</v>
      </c>
      <c r="C22" s="26">
        <v>1</v>
      </c>
      <c r="D22" s="28">
        <f t="shared" si="0"/>
        <v>0.16666666666666666</v>
      </c>
      <c r="E22" s="26">
        <v>2</v>
      </c>
      <c r="F22" s="28">
        <f t="shared" ref="F22" si="22">E22/$A22</f>
        <v>0.33333333333333331</v>
      </c>
      <c r="G22" s="26">
        <v>3</v>
      </c>
      <c r="H22" s="28">
        <f t="shared" ref="H22:J22" si="23">G22/$A22</f>
        <v>0.5</v>
      </c>
      <c r="I22" s="26">
        <v>1</v>
      </c>
      <c r="J22" s="28">
        <f t="shared" si="23"/>
        <v>0.16666666666666666</v>
      </c>
      <c r="K22" s="26">
        <v>0</v>
      </c>
      <c r="L22" s="28">
        <f t="shared" ref="L22" si="24">K22/$A22</f>
        <v>0</v>
      </c>
    </row>
    <row r="23" spans="1:12" x14ac:dyDescent="0.25">
      <c r="A23" s="60">
        <v>15</v>
      </c>
      <c r="B23" s="18" t="s">
        <v>269</v>
      </c>
      <c r="C23" s="26">
        <v>3</v>
      </c>
      <c r="D23" s="28">
        <f t="shared" si="0"/>
        <v>0.2</v>
      </c>
      <c r="E23" s="26">
        <v>9</v>
      </c>
      <c r="F23" s="28">
        <f t="shared" ref="F23" si="25">E23/$A23</f>
        <v>0.6</v>
      </c>
      <c r="G23" s="26">
        <v>3</v>
      </c>
      <c r="H23" s="28">
        <f t="shared" ref="H23:J23" si="26">G23/$A23</f>
        <v>0.2</v>
      </c>
      <c r="I23" s="26">
        <v>2</v>
      </c>
      <c r="J23" s="28">
        <f t="shared" si="26"/>
        <v>0.13333333333333333</v>
      </c>
      <c r="K23" s="26">
        <v>0</v>
      </c>
      <c r="L23" s="28">
        <f t="shared" ref="L23" si="27">K23/$A23</f>
        <v>0</v>
      </c>
    </row>
    <row r="24" spans="1:12" ht="15" customHeight="1" x14ac:dyDescent="0.25">
      <c r="A24" s="60">
        <v>1</v>
      </c>
      <c r="B24" s="18" t="s">
        <v>51</v>
      </c>
      <c r="C24" s="26">
        <v>0</v>
      </c>
      <c r="D24" s="28">
        <f t="shared" si="0"/>
        <v>0</v>
      </c>
      <c r="E24" s="26">
        <v>1</v>
      </c>
      <c r="F24" s="28">
        <f t="shared" ref="F24" si="28">E24/$A24</f>
        <v>1</v>
      </c>
      <c r="G24" s="26">
        <v>1</v>
      </c>
      <c r="H24" s="28">
        <f t="shared" ref="H24:J24" si="29">G24/$A24</f>
        <v>1</v>
      </c>
      <c r="I24" s="73">
        <v>1</v>
      </c>
      <c r="J24" s="28">
        <f t="shared" si="29"/>
        <v>1</v>
      </c>
      <c r="K24" s="26">
        <v>0</v>
      </c>
      <c r="L24" s="28">
        <f t="shared" ref="L24" si="30">K24/$A24</f>
        <v>0</v>
      </c>
    </row>
    <row r="25" spans="1:12" ht="15" customHeight="1" x14ac:dyDescent="0.25">
      <c r="A25" s="60">
        <v>8</v>
      </c>
      <c r="B25" s="18" t="s">
        <v>175</v>
      </c>
      <c r="C25" s="26">
        <v>2</v>
      </c>
      <c r="D25" s="28">
        <f t="shared" si="0"/>
        <v>0.25</v>
      </c>
      <c r="E25" s="26">
        <v>8</v>
      </c>
      <c r="F25" s="28">
        <f t="shared" ref="F25" si="31">E25/$A25</f>
        <v>1</v>
      </c>
      <c r="G25" s="26">
        <v>2</v>
      </c>
      <c r="H25" s="28">
        <f t="shared" ref="H25:J25" si="32">G25/$A25</f>
        <v>0.25</v>
      </c>
      <c r="I25" s="26">
        <v>1</v>
      </c>
      <c r="J25" s="28">
        <f t="shared" si="32"/>
        <v>0.125</v>
      </c>
      <c r="K25" s="26">
        <v>0</v>
      </c>
      <c r="L25" s="28">
        <f t="shared" ref="L25" si="33">K25/$A25</f>
        <v>0</v>
      </c>
    </row>
    <row r="26" spans="1:12" ht="15" customHeight="1" x14ac:dyDescent="0.25">
      <c r="A26" s="60">
        <v>10</v>
      </c>
      <c r="B26" s="18" t="s">
        <v>180</v>
      </c>
      <c r="C26" s="26">
        <v>0</v>
      </c>
      <c r="D26" s="28">
        <f t="shared" si="0"/>
        <v>0</v>
      </c>
      <c r="E26" s="26">
        <v>6</v>
      </c>
      <c r="F26" s="28">
        <f t="shared" ref="F26" si="34">E26/$A26</f>
        <v>0.6</v>
      </c>
      <c r="G26" s="26">
        <v>6</v>
      </c>
      <c r="H26" s="28">
        <f t="shared" ref="H26:J26" si="35">G26/$A26</f>
        <v>0.6</v>
      </c>
      <c r="I26" s="26">
        <v>1</v>
      </c>
      <c r="J26" s="28">
        <f t="shared" si="35"/>
        <v>0.1</v>
      </c>
      <c r="K26" s="26">
        <v>0</v>
      </c>
      <c r="L26" s="28">
        <f t="shared" ref="L26" si="36">K26/$A26</f>
        <v>0</v>
      </c>
    </row>
    <row r="27" spans="1:12" x14ac:dyDescent="0.25">
      <c r="A27" s="60"/>
      <c r="B27" s="15"/>
      <c r="C27" s="20"/>
      <c r="D27" s="28"/>
      <c r="E27" s="20"/>
      <c r="F27" s="28"/>
      <c r="G27" s="20"/>
      <c r="H27" s="28"/>
      <c r="I27" s="20"/>
      <c r="J27" s="28"/>
      <c r="K27" s="20"/>
      <c r="L27" s="28"/>
    </row>
    <row r="28" spans="1:12" x14ac:dyDescent="0.25">
      <c r="A28" s="60"/>
      <c r="B28" s="16" t="s">
        <v>50</v>
      </c>
      <c r="C28" s="20"/>
      <c r="D28" s="28"/>
      <c r="E28" s="20"/>
      <c r="F28" s="28"/>
      <c r="G28" s="20"/>
      <c r="H28" s="28"/>
      <c r="I28" s="20"/>
      <c r="J28" s="28"/>
      <c r="K28" s="20"/>
      <c r="L28" s="28"/>
    </row>
    <row r="29" spans="1:12" x14ac:dyDescent="0.25">
      <c r="A29" s="60"/>
      <c r="B29" s="15"/>
      <c r="C29" s="20"/>
      <c r="D29" s="28"/>
      <c r="E29" s="20"/>
      <c r="F29" s="28"/>
      <c r="G29" s="20"/>
      <c r="H29" s="28"/>
      <c r="I29" s="20"/>
      <c r="J29" s="28"/>
      <c r="K29" s="20"/>
      <c r="L29" s="28"/>
    </row>
    <row r="30" spans="1:12" x14ac:dyDescent="0.25">
      <c r="A30" s="60">
        <v>34</v>
      </c>
      <c r="B30" s="17" t="s">
        <v>270</v>
      </c>
      <c r="C30" s="26">
        <v>7</v>
      </c>
      <c r="D30" s="28">
        <f t="shared" si="0"/>
        <v>0.20588235294117646</v>
      </c>
      <c r="E30" s="26">
        <v>15</v>
      </c>
      <c r="F30" s="28">
        <f t="shared" ref="F30" si="37">E30/$A30</f>
        <v>0.44117647058823528</v>
      </c>
      <c r="G30" s="26">
        <v>21</v>
      </c>
      <c r="H30" s="28">
        <f t="shared" ref="H30:J30" si="38">G30/$A30</f>
        <v>0.61764705882352944</v>
      </c>
      <c r="I30" s="26">
        <v>4</v>
      </c>
      <c r="J30" s="28">
        <f t="shared" si="38"/>
        <v>0.11764705882352941</v>
      </c>
      <c r="K30" s="26">
        <v>0</v>
      </c>
      <c r="L30" s="28">
        <f t="shared" ref="L30" si="39">K30/$A30</f>
        <v>0</v>
      </c>
    </row>
    <row r="31" spans="1:12" x14ac:dyDescent="0.25">
      <c r="A31" s="60">
        <v>33</v>
      </c>
      <c r="B31" s="17" t="s">
        <v>263</v>
      </c>
      <c r="C31" s="26">
        <v>9</v>
      </c>
      <c r="D31" s="28">
        <f t="shared" si="0"/>
        <v>0.27272727272727271</v>
      </c>
      <c r="E31" s="26">
        <v>24</v>
      </c>
      <c r="F31" s="28">
        <f t="shared" ref="F31" si="40">E31/$A31</f>
        <v>0.72727272727272729</v>
      </c>
      <c r="G31" s="26">
        <v>12</v>
      </c>
      <c r="H31" s="28">
        <f t="shared" ref="H31:J31" si="41">G31/$A31</f>
        <v>0.36363636363636365</v>
      </c>
      <c r="I31" s="26">
        <v>5</v>
      </c>
      <c r="J31" s="28">
        <f t="shared" si="41"/>
        <v>0.15151515151515152</v>
      </c>
      <c r="K31" s="26">
        <v>0</v>
      </c>
      <c r="L31" s="28">
        <f t="shared" ref="L31" si="42">K31/$A31</f>
        <v>0</v>
      </c>
    </row>
    <row r="32" spans="1:12" x14ac:dyDescent="0.25">
      <c r="A32" s="60">
        <v>23</v>
      </c>
      <c r="B32" s="19" t="s">
        <v>271</v>
      </c>
      <c r="C32" s="27">
        <v>3</v>
      </c>
      <c r="D32" s="29">
        <f t="shared" si="0"/>
        <v>0.13043478260869565</v>
      </c>
      <c r="E32" s="27">
        <v>9</v>
      </c>
      <c r="F32" s="29">
        <f t="shared" ref="F32" si="43">E32/$A32</f>
        <v>0.39130434782608697</v>
      </c>
      <c r="G32" s="27">
        <v>14</v>
      </c>
      <c r="H32" s="29">
        <f t="shared" ref="H32:J32" si="44">G32/$A32</f>
        <v>0.60869565217391308</v>
      </c>
      <c r="I32" s="27">
        <v>1</v>
      </c>
      <c r="J32" s="29">
        <f t="shared" si="44"/>
        <v>4.3478260869565216E-2</v>
      </c>
      <c r="K32" s="27">
        <v>1</v>
      </c>
      <c r="L32" s="29">
        <f t="shared" ref="L32" si="45">K32/$A32</f>
        <v>4.3478260869565216E-2</v>
      </c>
    </row>
  </sheetData>
  <mergeCells count="6">
    <mergeCell ref="B2:L2"/>
    <mergeCell ref="C4:D4"/>
    <mergeCell ref="E4:F4"/>
    <mergeCell ref="G4:H4"/>
    <mergeCell ref="I4:J4"/>
    <mergeCell ref="K4:L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46"/>
  <sheetViews>
    <sheetView showGridLines="0" zoomScale="80" zoomScaleNormal="80" workbookViewId="0"/>
  </sheetViews>
  <sheetFormatPr defaultRowHeight="15" x14ac:dyDescent="0.25"/>
  <cols>
    <col min="1" max="1" width="9.140625" style="3"/>
    <col min="2" max="2" width="32.42578125" customWidth="1"/>
    <col min="3" max="16" width="11.7109375" customWidth="1"/>
  </cols>
  <sheetData>
    <row r="1" spans="1:16" s="3" customFormat="1" x14ac:dyDescent="0.25"/>
    <row r="2" spans="1:16" s="3" customFormat="1" x14ac:dyDescent="0.25">
      <c r="B2" s="109" t="s">
        <v>161</v>
      </c>
      <c r="C2" s="109"/>
      <c r="D2" s="109"/>
      <c r="E2" s="109"/>
      <c r="F2" s="109"/>
      <c r="G2" s="109"/>
      <c r="H2" s="109"/>
      <c r="I2" s="109"/>
      <c r="J2" s="109"/>
      <c r="K2" s="109"/>
      <c r="L2" s="109"/>
      <c r="M2" s="109"/>
      <c r="N2" s="109"/>
      <c r="O2" s="109"/>
      <c r="P2" s="109"/>
    </row>
    <row r="3" spans="1:16" s="3" customFormat="1" x14ac:dyDescent="0.25"/>
    <row r="4" spans="1:16" ht="87.95" customHeight="1" x14ac:dyDescent="0.25">
      <c r="B4" s="37"/>
      <c r="C4" s="107" t="s">
        <v>40</v>
      </c>
      <c r="D4" s="108"/>
      <c r="E4" s="107" t="s">
        <v>41</v>
      </c>
      <c r="F4" s="108"/>
      <c r="G4" s="107" t="s">
        <v>42</v>
      </c>
      <c r="H4" s="108"/>
      <c r="I4" s="107" t="s">
        <v>43</v>
      </c>
      <c r="J4" s="108"/>
      <c r="K4" s="107" t="s">
        <v>78</v>
      </c>
      <c r="L4" s="108"/>
      <c r="M4" s="107" t="s">
        <v>44</v>
      </c>
      <c r="N4" s="108"/>
      <c r="O4" s="107" t="s">
        <v>45</v>
      </c>
      <c r="P4" s="108"/>
    </row>
    <row r="5" spans="1:16" x14ac:dyDescent="0.25">
      <c r="B5" s="21" t="s">
        <v>66</v>
      </c>
      <c r="C5" s="22" t="s">
        <v>46</v>
      </c>
      <c r="D5" s="23" t="s">
        <v>47</v>
      </c>
      <c r="E5" s="22" t="s">
        <v>46</v>
      </c>
      <c r="F5" s="23" t="s">
        <v>47</v>
      </c>
      <c r="G5" s="22" t="s">
        <v>46</v>
      </c>
      <c r="H5" s="23" t="s">
        <v>47</v>
      </c>
      <c r="I5" s="22" t="s">
        <v>46</v>
      </c>
      <c r="J5" s="23" t="s">
        <v>47</v>
      </c>
      <c r="K5" s="22" t="s">
        <v>46</v>
      </c>
      <c r="L5" s="23" t="s">
        <v>47</v>
      </c>
      <c r="M5" s="22" t="s">
        <v>46</v>
      </c>
      <c r="N5" s="23" t="s">
        <v>47</v>
      </c>
      <c r="O5" s="22" t="s">
        <v>46</v>
      </c>
      <c r="P5" s="23" t="s">
        <v>47</v>
      </c>
    </row>
    <row r="6" spans="1:16" x14ac:dyDescent="0.25">
      <c r="B6" s="15"/>
      <c r="C6" s="14"/>
      <c r="D6" s="12"/>
      <c r="E6" s="14"/>
      <c r="F6" s="12"/>
      <c r="G6" s="14"/>
      <c r="H6" s="12"/>
      <c r="I6" s="14"/>
      <c r="J6" s="12"/>
      <c r="K6" s="14"/>
      <c r="L6" s="12"/>
      <c r="M6" s="14"/>
      <c r="N6" s="12"/>
      <c r="O6" s="14"/>
      <c r="P6" s="12"/>
    </row>
    <row r="7" spans="1:16" x14ac:dyDescent="0.25">
      <c r="A7" s="60">
        <v>90</v>
      </c>
      <c r="B7" s="15" t="s">
        <v>265</v>
      </c>
      <c r="C7" s="26">
        <v>10</v>
      </c>
      <c r="D7" s="28">
        <f>C7/$A7</f>
        <v>0.1111111111111111</v>
      </c>
      <c r="E7" s="26">
        <v>13</v>
      </c>
      <c r="F7" s="28">
        <f>E7/$A7</f>
        <v>0.14444444444444443</v>
      </c>
      <c r="G7" s="26">
        <v>18</v>
      </c>
      <c r="H7" s="28">
        <f>G7/$A7</f>
        <v>0.2</v>
      </c>
      <c r="I7" s="26">
        <v>20</v>
      </c>
      <c r="J7" s="28">
        <f>I7/$A7</f>
        <v>0.22222222222222221</v>
      </c>
      <c r="K7" s="26">
        <v>5</v>
      </c>
      <c r="L7" s="28">
        <f>K7/$A7</f>
        <v>5.5555555555555552E-2</v>
      </c>
      <c r="M7" s="26">
        <v>19</v>
      </c>
      <c r="N7" s="28">
        <f>M7/$A7</f>
        <v>0.21111111111111111</v>
      </c>
      <c r="O7" s="26">
        <v>4</v>
      </c>
      <c r="P7" s="28">
        <f>O7/$A7</f>
        <v>4.4444444444444446E-2</v>
      </c>
    </row>
    <row r="8" spans="1:16" x14ac:dyDescent="0.25">
      <c r="A8" s="60"/>
      <c r="B8" s="15"/>
      <c r="C8" s="20"/>
      <c r="D8" s="28"/>
      <c r="E8" s="20"/>
      <c r="F8" s="28"/>
      <c r="G8" s="20"/>
      <c r="H8" s="28"/>
      <c r="I8" s="20"/>
      <c r="J8" s="28"/>
      <c r="K8" s="20"/>
      <c r="L8" s="28"/>
      <c r="M8" s="20"/>
      <c r="N8" s="28"/>
      <c r="O8" s="20"/>
      <c r="P8" s="28"/>
    </row>
    <row r="9" spans="1:16" x14ac:dyDescent="0.25">
      <c r="A9" s="60"/>
      <c r="B9" s="16" t="s">
        <v>48</v>
      </c>
      <c r="C9" s="20"/>
      <c r="D9" s="28"/>
      <c r="E9" s="20"/>
      <c r="F9" s="28"/>
      <c r="G9" s="20"/>
      <c r="H9" s="28"/>
      <c r="I9" s="20"/>
      <c r="J9" s="28"/>
      <c r="K9" s="20"/>
      <c r="L9" s="28"/>
      <c r="M9" s="20"/>
      <c r="N9" s="28"/>
      <c r="O9" s="20"/>
      <c r="P9" s="28"/>
    </row>
    <row r="10" spans="1:16" x14ac:dyDescent="0.25">
      <c r="A10" s="60"/>
      <c r="B10" s="15"/>
      <c r="C10" s="20"/>
      <c r="D10" s="28"/>
      <c r="E10" s="20"/>
      <c r="F10" s="28"/>
      <c r="G10" s="20"/>
      <c r="H10" s="28"/>
      <c r="I10" s="20"/>
      <c r="J10" s="28"/>
      <c r="K10" s="20"/>
      <c r="L10" s="28"/>
      <c r="M10" s="20"/>
      <c r="N10" s="28"/>
      <c r="O10" s="20"/>
      <c r="P10" s="28"/>
    </row>
    <row r="11" spans="1:16" x14ac:dyDescent="0.25">
      <c r="A11" s="60">
        <v>26</v>
      </c>
      <c r="B11" s="17" t="s">
        <v>181</v>
      </c>
      <c r="C11" s="26">
        <v>1</v>
      </c>
      <c r="D11" s="28">
        <f t="shared" ref="D11:D32" si="0">C11/$A11</f>
        <v>3.8461538461538464E-2</v>
      </c>
      <c r="E11" s="26">
        <v>1</v>
      </c>
      <c r="F11" s="28">
        <f t="shared" ref="F11:F32" si="1">E11/$A11</f>
        <v>3.8461538461538464E-2</v>
      </c>
      <c r="G11" s="26">
        <v>4</v>
      </c>
      <c r="H11" s="28">
        <f t="shared" ref="H11:H32" si="2">G11/$A11</f>
        <v>0.15384615384615385</v>
      </c>
      <c r="I11" s="26">
        <v>9</v>
      </c>
      <c r="J11" s="28">
        <f t="shared" ref="J11:J32" si="3">I11/$A11</f>
        <v>0.34615384615384615</v>
      </c>
      <c r="K11" s="26">
        <v>2</v>
      </c>
      <c r="L11" s="28">
        <f t="shared" ref="L11:L32" si="4">K11/$A11</f>
        <v>7.6923076923076927E-2</v>
      </c>
      <c r="M11" s="26">
        <v>7</v>
      </c>
      <c r="N11" s="28">
        <f t="shared" ref="N11:N32" si="5">M11/$A11</f>
        <v>0.26923076923076922</v>
      </c>
      <c r="O11" s="26">
        <v>2</v>
      </c>
      <c r="P11" s="28">
        <f t="shared" ref="P11:P32" si="6">O11/$A11</f>
        <v>7.6923076923076927E-2</v>
      </c>
    </row>
    <row r="12" spans="1:16" x14ac:dyDescent="0.25">
      <c r="A12" s="60">
        <v>35</v>
      </c>
      <c r="B12" s="17" t="s">
        <v>266</v>
      </c>
      <c r="C12" s="26">
        <v>4</v>
      </c>
      <c r="D12" s="28">
        <f t="shared" si="0"/>
        <v>0.11428571428571428</v>
      </c>
      <c r="E12" s="26">
        <v>7</v>
      </c>
      <c r="F12" s="28">
        <f t="shared" si="1"/>
        <v>0.2</v>
      </c>
      <c r="G12" s="26">
        <v>5</v>
      </c>
      <c r="H12" s="28">
        <f t="shared" si="2"/>
        <v>0.14285714285714285</v>
      </c>
      <c r="I12" s="26">
        <v>6</v>
      </c>
      <c r="J12" s="28">
        <f t="shared" si="3"/>
        <v>0.17142857142857143</v>
      </c>
      <c r="K12" s="26">
        <v>1</v>
      </c>
      <c r="L12" s="28">
        <f t="shared" si="4"/>
        <v>2.8571428571428571E-2</v>
      </c>
      <c r="M12" s="26">
        <v>9</v>
      </c>
      <c r="N12" s="28">
        <f t="shared" si="5"/>
        <v>0.25714285714285712</v>
      </c>
      <c r="O12" s="26">
        <v>2</v>
      </c>
      <c r="P12" s="28">
        <f t="shared" si="6"/>
        <v>5.7142857142857141E-2</v>
      </c>
    </row>
    <row r="13" spans="1:16" x14ac:dyDescent="0.25">
      <c r="A13" s="60">
        <v>23</v>
      </c>
      <c r="B13" s="17" t="s">
        <v>267</v>
      </c>
      <c r="C13" s="26">
        <v>4</v>
      </c>
      <c r="D13" s="28">
        <f t="shared" si="0"/>
        <v>0.17391304347826086</v>
      </c>
      <c r="E13" s="26">
        <v>4</v>
      </c>
      <c r="F13" s="28">
        <f t="shared" si="1"/>
        <v>0.17391304347826086</v>
      </c>
      <c r="G13" s="26">
        <v>6</v>
      </c>
      <c r="H13" s="28">
        <f t="shared" si="2"/>
        <v>0.2608695652173913</v>
      </c>
      <c r="I13" s="26">
        <v>4</v>
      </c>
      <c r="J13" s="28">
        <f t="shared" si="3"/>
        <v>0.17391304347826086</v>
      </c>
      <c r="K13" s="26">
        <v>2</v>
      </c>
      <c r="L13" s="28">
        <f t="shared" si="4"/>
        <v>8.6956521739130432E-2</v>
      </c>
      <c r="M13" s="26">
        <v>3</v>
      </c>
      <c r="N13" s="28">
        <f t="shared" si="5"/>
        <v>0.13043478260869565</v>
      </c>
      <c r="O13" s="26">
        <v>0</v>
      </c>
      <c r="P13" s="28">
        <f t="shared" si="6"/>
        <v>0</v>
      </c>
    </row>
    <row r="14" spans="1:16" x14ac:dyDescent="0.25">
      <c r="A14" s="60">
        <v>6</v>
      </c>
      <c r="B14" s="17" t="s">
        <v>178</v>
      </c>
      <c r="C14" s="26">
        <v>1</v>
      </c>
      <c r="D14" s="28">
        <f t="shared" si="0"/>
        <v>0.16666666666666666</v>
      </c>
      <c r="E14" s="26">
        <v>1</v>
      </c>
      <c r="F14" s="28">
        <f t="shared" si="1"/>
        <v>0.16666666666666666</v>
      </c>
      <c r="G14" s="26">
        <v>3</v>
      </c>
      <c r="H14" s="28">
        <f t="shared" si="2"/>
        <v>0.5</v>
      </c>
      <c r="I14" s="26">
        <v>1</v>
      </c>
      <c r="J14" s="28">
        <f t="shared" si="3"/>
        <v>0.16666666666666666</v>
      </c>
      <c r="K14" s="26">
        <v>0</v>
      </c>
      <c r="L14" s="28">
        <f t="shared" si="4"/>
        <v>0</v>
      </c>
      <c r="M14" s="26">
        <v>0</v>
      </c>
      <c r="N14" s="28">
        <f t="shared" si="5"/>
        <v>0</v>
      </c>
      <c r="O14" s="26">
        <v>0</v>
      </c>
      <c r="P14" s="28">
        <f t="shared" si="6"/>
        <v>0</v>
      </c>
    </row>
    <row r="15" spans="1:16" x14ac:dyDescent="0.25">
      <c r="A15" s="60"/>
      <c r="B15" s="15"/>
      <c r="C15" s="20"/>
      <c r="D15" s="28"/>
      <c r="E15" s="20"/>
      <c r="F15" s="28">
        <f>AVERAGE(F12:F14)</f>
        <v>0.18019323671497586</v>
      </c>
      <c r="G15" s="20"/>
      <c r="H15" s="28">
        <f>AVERAGE(H12:H14)</f>
        <v>0.30124223602484473</v>
      </c>
      <c r="I15" s="20"/>
      <c r="J15" s="28"/>
      <c r="K15" s="20"/>
      <c r="L15" s="28"/>
      <c r="M15" s="20"/>
      <c r="N15" s="28">
        <f>AVERAGE(N12:N14)</f>
        <v>0.12919254658385093</v>
      </c>
      <c r="O15" s="20"/>
      <c r="P15" s="28"/>
    </row>
    <row r="16" spans="1:16" x14ac:dyDescent="0.25">
      <c r="A16" s="60"/>
      <c r="B16" s="16" t="s">
        <v>49</v>
      </c>
      <c r="C16" s="20"/>
      <c r="D16" s="28"/>
      <c r="E16" s="20"/>
      <c r="F16" s="28"/>
      <c r="G16" s="20"/>
      <c r="H16" s="28"/>
      <c r="I16" s="20"/>
      <c r="J16" s="28"/>
      <c r="K16" s="20"/>
      <c r="L16" s="28"/>
      <c r="M16" s="20"/>
      <c r="N16" s="28"/>
      <c r="O16" s="20"/>
      <c r="P16" s="28"/>
    </row>
    <row r="17" spans="1:24" x14ac:dyDescent="0.25">
      <c r="A17" s="60"/>
      <c r="B17" s="15"/>
      <c r="C17" s="20"/>
      <c r="D17" s="28"/>
      <c r="E17" s="20"/>
      <c r="F17" s="28"/>
      <c r="G17" s="20"/>
      <c r="H17" s="28"/>
      <c r="I17" s="20"/>
      <c r="J17" s="28"/>
      <c r="K17" s="20"/>
      <c r="L17" s="28"/>
      <c r="M17" s="20"/>
      <c r="N17" s="28"/>
      <c r="O17" s="20"/>
      <c r="P17" s="28"/>
    </row>
    <row r="18" spans="1:24" x14ac:dyDescent="0.25">
      <c r="A18" s="60">
        <v>14</v>
      </c>
      <c r="B18" s="18" t="s">
        <v>168</v>
      </c>
      <c r="C18" s="26">
        <v>1</v>
      </c>
      <c r="D18" s="28">
        <f t="shared" si="0"/>
        <v>7.1428571428571425E-2</v>
      </c>
      <c r="E18" s="26">
        <v>1</v>
      </c>
      <c r="F18" s="28">
        <f t="shared" si="1"/>
        <v>7.1428571428571425E-2</v>
      </c>
      <c r="G18" s="26">
        <v>4</v>
      </c>
      <c r="H18" s="28">
        <f t="shared" si="2"/>
        <v>0.2857142857142857</v>
      </c>
      <c r="I18" s="26">
        <v>6</v>
      </c>
      <c r="J18" s="28">
        <f t="shared" si="3"/>
        <v>0.42857142857142855</v>
      </c>
      <c r="K18" s="26">
        <v>0</v>
      </c>
      <c r="L18" s="28">
        <f t="shared" si="4"/>
        <v>0</v>
      </c>
      <c r="M18" s="26">
        <v>2</v>
      </c>
      <c r="N18" s="28">
        <f t="shared" si="5"/>
        <v>0.14285714285714285</v>
      </c>
      <c r="O18" s="26">
        <v>0</v>
      </c>
      <c r="P18" s="28">
        <f t="shared" si="6"/>
        <v>0</v>
      </c>
    </row>
    <row r="19" spans="1:24" x14ac:dyDescent="0.25">
      <c r="A19" s="60">
        <v>11</v>
      </c>
      <c r="B19" s="18" t="s">
        <v>169</v>
      </c>
      <c r="C19" s="26">
        <v>1</v>
      </c>
      <c r="D19" s="28">
        <f t="shared" si="0"/>
        <v>9.0909090909090912E-2</v>
      </c>
      <c r="E19" s="26">
        <v>3</v>
      </c>
      <c r="F19" s="28">
        <f t="shared" si="1"/>
        <v>0.27272727272727271</v>
      </c>
      <c r="G19" s="26">
        <v>3</v>
      </c>
      <c r="H19" s="28">
        <f t="shared" si="2"/>
        <v>0.27272727272727271</v>
      </c>
      <c r="I19" s="26">
        <v>0</v>
      </c>
      <c r="J19" s="28">
        <f t="shared" si="3"/>
        <v>0</v>
      </c>
      <c r="K19" s="26">
        <v>0</v>
      </c>
      <c r="L19" s="28">
        <f t="shared" si="4"/>
        <v>0</v>
      </c>
      <c r="M19" s="26">
        <v>3</v>
      </c>
      <c r="N19" s="28">
        <f t="shared" si="5"/>
        <v>0.27272727272727271</v>
      </c>
      <c r="O19" s="26">
        <v>1</v>
      </c>
      <c r="P19" s="28">
        <f t="shared" si="6"/>
        <v>9.0909090909090912E-2</v>
      </c>
    </row>
    <row r="20" spans="1:24" x14ac:dyDescent="0.25">
      <c r="A20" s="60">
        <v>17</v>
      </c>
      <c r="B20" s="18" t="s">
        <v>268</v>
      </c>
      <c r="C20" s="26">
        <v>4</v>
      </c>
      <c r="D20" s="28">
        <f>C20/$A20</f>
        <v>0.23529411764705882</v>
      </c>
      <c r="E20" s="26">
        <v>2</v>
      </c>
      <c r="F20" s="28">
        <f t="shared" si="1"/>
        <v>0.11764705882352941</v>
      </c>
      <c r="G20" s="26">
        <v>2</v>
      </c>
      <c r="H20" s="28">
        <f t="shared" si="2"/>
        <v>0.11764705882352941</v>
      </c>
      <c r="I20" s="26">
        <v>2</v>
      </c>
      <c r="J20" s="28">
        <f t="shared" si="3"/>
        <v>0.11764705882352941</v>
      </c>
      <c r="K20" s="26">
        <v>1</v>
      </c>
      <c r="L20" s="28">
        <f t="shared" si="4"/>
        <v>5.8823529411764705E-2</v>
      </c>
      <c r="M20" s="26">
        <v>5</v>
      </c>
      <c r="N20" s="28">
        <f t="shared" si="5"/>
        <v>0.29411764705882354</v>
      </c>
      <c r="O20" s="26">
        <v>1</v>
      </c>
      <c r="P20" s="28">
        <f t="shared" si="6"/>
        <v>5.8823529411764705E-2</v>
      </c>
    </row>
    <row r="21" spans="1:24" x14ac:dyDescent="0.25">
      <c r="A21" s="60">
        <v>8</v>
      </c>
      <c r="B21" s="18" t="s">
        <v>179</v>
      </c>
      <c r="C21" s="26">
        <v>0</v>
      </c>
      <c r="D21" s="28">
        <f t="shared" si="0"/>
        <v>0</v>
      </c>
      <c r="E21" s="26">
        <v>1</v>
      </c>
      <c r="F21" s="28">
        <f t="shared" si="1"/>
        <v>0.125</v>
      </c>
      <c r="G21" s="26">
        <v>1</v>
      </c>
      <c r="H21" s="28">
        <f t="shared" si="2"/>
        <v>0.125</v>
      </c>
      <c r="I21" s="26">
        <v>3</v>
      </c>
      <c r="J21" s="28">
        <f t="shared" si="3"/>
        <v>0.375</v>
      </c>
      <c r="K21" s="26">
        <v>1</v>
      </c>
      <c r="L21" s="28">
        <f t="shared" si="4"/>
        <v>0.125</v>
      </c>
      <c r="M21" s="26">
        <v>1</v>
      </c>
      <c r="N21" s="28">
        <f t="shared" si="5"/>
        <v>0.125</v>
      </c>
      <c r="O21" s="26">
        <v>0</v>
      </c>
      <c r="P21" s="28">
        <f t="shared" si="6"/>
        <v>0</v>
      </c>
    </row>
    <row r="22" spans="1:24" x14ac:dyDescent="0.25">
      <c r="A22" s="60">
        <v>6</v>
      </c>
      <c r="B22" s="18" t="s">
        <v>172</v>
      </c>
      <c r="C22" s="26">
        <v>2</v>
      </c>
      <c r="D22" s="28">
        <f t="shared" si="0"/>
        <v>0.33333333333333331</v>
      </c>
      <c r="E22" s="26">
        <v>1</v>
      </c>
      <c r="F22" s="28">
        <f t="shared" si="1"/>
        <v>0.16666666666666666</v>
      </c>
      <c r="G22" s="26">
        <v>2</v>
      </c>
      <c r="H22" s="28">
        <f t="shared" si="2"/>
        <v>0.33333333333333331</v>
      </c>
      <c r="I22" s="26">
        <v>0</v>
      </c>
      <c r="J22" s="28">
        <f t="shared" si="3"/>
        <v>0</v>
      </c>
      <c r="K22" s="26">
        <v>1</v>
      </c>
      <c r="L22" s="28">
        <f t="shared" si="4"/>
        <v>0.16666666666666666</v>
      </c>
      <c r="M22" s="26">
        <v>0</v>
      </c>
      <c r="N22" s="28">
        <f t="shared" si="5"/>
        <v>0</v>
      </c>
      <c r="O22" s="26">
        <v>0</v>
      </c>
      <c r="P22" s="28">
        <f t="shared" si="6"/>
        <v>0</v>
      </c>
      <c r="R22" s="1"/>
      <c r="S22" s="1"/>
      <c r="T22" s="1"/>
      <c r="U22" s="1"/>
      <c r="V22" s="1"/>
      <c r="W22" s="1"/>
      <c r="X22" s="1"/>
    </row>
    <row r="23" spans="1:24" x14ac:dyDescent="0.25">
      <c r="A23" s="60">
        <v>15</v>
      </c>
      <c r="B23" s="18" t="s">
        <v>269</v>
      </c>
      <c r="C23" s="26">
        <v>2</v>
      </c>
      <c r="D23" s="28">
        <f t="shared" si="0"/>
        <v>0.13333333333333333</v>
      </c>
      <c r="E23" s="26">
        <v>4</v>
      </c>
      <c r="F23" s="28">
        <f t="shared" si="1"/>
        <v>0.26666666666666666</v>
      </c>
      <c r="G23" s="26">
        <v>3</v>
      </c>
      <c r="H23" s="28">
        <f t="shared" si="2"/>
        <v>0.2</v>
      </c>
      <c r="I23" s="26">
        <v>5</v>
      </c>
      <c r="J23" s="28">
        <f t="shared" si="3"/>
        <v>0.33333333333333331</v>
      </c>
      <c r="K23" s="26">
        <v>0</v>
      </c>
      <c r="L23" s="28">
        <f t="shared" si="4"/>
        <v>0</v>
      </c>
      <c r="M23" s="26">
        <v>1</v>
      </c>
      <c r="N23" s="28">
        <f t="shared" si="5"/>
        <v>6.6666666666666666E-2</v>
      </c>
      <c r="O23" s="26">
        <v>0</v>
      </c>
      <c r="P23" s="28">
        <f t="shared" si="6"/>
        <v>0</v>
      </c>
    </row>
    <row r="24" spans="1:24" ht="14.25" customHeight="1" x14ac:dyDescent="0.25">
      <c r="A24" s="60">
        <v>1</v>
      </c>
      <c r="B24" s="18" t="s">
        <v>51</v>
      </c>
      <c r="C24" s="26">
        <v>0</v>
      </c>
      <c r="D24" s="28">
        <f t="shared" si="0"/>
        <v>0</v>
      </c>
      <c r="E24" s="26">
        <v>0</v>
      </c>
      <c r="F24" s="28">
        <f t="shared" si="1"/>
        <v>0</v>
      </c>
      <c r="G24" s="26">
        <v>0</v>
      </c>
      <c r="H24" s="28">
        <f t="shared" si="2"/>
        <v>0</v>
      </c>
      <c r="I24" s="26">
        <v>0</v>
      </c>
      <c r="J24" s="28">
        <f t="shared" si="3"/>
        <v>0</v>
      </c>
      <c r="K24" s="26">
        <v>1</v>
      </c>
      <c r="L24" s="28">
        <f t="shared" si="4"/>
        <v>1</v>
      </c>
      <c r="M24" s="26">
        <v>0</v>
      </c>
      <c r="N24" s="28">
        <f t="shared" si="5"/>
        <v>0</v>
      </c>
      <c r="O24" s="26">
        <v>0</v>
      </c>
      <c r="P24" s="28">
        <f t="shared" si="6"/>
        <v>0</v>
      </c>
    </row>
    <row r="25" spans="1:24" x14ac:dyDescent="0.25">
      <c r="A25" s="60">
        <v>8</v>
      </c>
      <c r="B25" s="18" t="s">
        <v>175</v>
      </c>
      <c r="C25" s="26">
        <v>0</v>
      </c>
      <c r="D25" s="28">
        <f t="shared" si="0"/>
        <v>0</v>
      </c>
      <c r="E25" s="26">
        <v>1</v>
      </c>
      <c r="F25" s="28">
        <f t="shared" si="1"/>
        <v>0.125</v>
      </c>
      <c r="G25" s="26">
        <v>0</v>
      </c>
      <c r="H25" s="28">
        <f t="shared" si="2"/>
        <v>0</v>
      </c>
      <c r="I25" s="26">
        <v>1</v>
      </c>
      <c r="J25" s="28">
        <f t="shared" si="3"/>
        <v>0.125</v>
      </c>
      <c r="K25" s="26">
        <v>1</v>
      </c>
      <c r="L25" s="28">
        <f t="shared" si="4"/>
        <v>0.125</v>
      </c>
      <c r="M25" s="26">
        <v>5</v>
      </c>
      <c r="N25" s="28">
        <f t="shared" si="5"/>
        <v>0.625</v>
      </c>
      <c r="O25" s="26">
        <v>0</v>
      </c>
      <c r="P25" s="28">
        <f t="shared" si="6"/>
        <v>0</v>
      </c>
    </row>
    <row r="26" spans="1:24" x14ac:dyDescent="0.25">
      <c r="A26" s="60">
        <v>10</v>
      </c>
      <c r="B26" s="18" t="s">
        <v>180</v>
      </c>
      <c r="C26" s="26">
        <v>0</v>
      </c>
      <c r="D26" s="28">
        <f t="shared" si="0"/>
        <v>0</v>
      </c>
      <c r="E26" s="26">
        <v>0</v>
      </c>
      <c r="F26" s="28">
        <f t="shared" si="1"/>
        <v>0</v>
      </c>
      <c r="G26" s="26">
        <v>3</v>
      </c>
      <c r="H26" s="28">
        <f t="shared" si="2"/>
        <v>0.3</v>
      </c>
      <c r="I26" s="26">
        <v>3</v>
      </c>
      <c r="J26" s="28">
        <f t="shared" si="3"/>
        <v>0.3</v>
      </c>
      <c r="K26" s="26">
        <v>0</v>
      </c>
      <c r="L26" s="28">
        <f t="shared" si="4"/>
        <v>0</v>
      </c>
      <c r="M26" s="26">
        <v>2</v>
      </c>
      <c r="N26" s="28">
        <f t="shared" si="5"/>
        <v>0.2</v>
      </c>
      <c r="O26" s="26">
        <v>2</v>
      </c>
      <c r="P26" s="28">
        <f t="shared" si="6"/>
        <v>0.2</v>
      </c>
    </row>
    <row r="27" spans="1:24" x14ac:dyDescent="0.25">
      <c r="A27" s="60"/>
      <c r="B27" s="15"/>
      <c r="C27" s="20"/>
      <c r="D27" s="28"/>
      <c r="E27" s="20"/>
      <c r="F27" s="28"/>
      <c r="G27" s="20"/>
      <c r="H27" s="28"/>
      <c r="I27" s="20"/>
      <c r="J27" s="28"/>
      <c r="K27" s="20"/>
      <c r="L27" s="28"/>
      <c r="M27" s="20"/>
      <c r="N27" s="28"/>
      <c r="O27" s="20"/>
      <c r="P27" s="28"/>
    </row>
    <row r="28" spans="1:24" x14ac:dyDescent="0.25">
      <c r="A28" s="60"/>
      <c r="B28" s="16" t="s">
        <v>50</v>
      </c>
      <c r="C28" s="20"/>
      <c r="D28" s="28"/>
      <c r="E28" s="20"/>
      <c r="F28" s="28"/>
      <c r="G28" s="20"/>
      <c r="H28" s="28"/>
      <c r="I28" s="20"/>
      <c r="J28" s="28"/>
      <c r="K28" s="20"/>
      <c r="L28" s="28"/>
      <c r="M28" s="20"/>
      <c r="N28" s="28"/>
      <c r="O28" s="20"/>
      <c r="P28" s="28"/>
    </row>
    <row r="29" spans="1:24" x14ac:dyDescent="0.25">
      <c r="A29" s="60"/>
      <c r="B29" s="15"/>
      <c r="C29" s="20"/>
      <c r="D29" s="28"/>
      <c r="E29" s="20"/>
      <c r="F29" s="28"/>
      <c r="G29" s="20"/>
      <c r="H29" s="28"/>
      <c r="I29" s="20"/>
      <c r="J29" s="28"/>
      <c r="K29" s="20"/>
      <c r="L29" s="28"/>
      <c r="M29" s="20"/>
      <c r="N29" s="28"/>
      <c r="O29" s="20"/>
      <c r="P29" s="28"/>
      <c r="R29" s="5"/>
      <c r="S29" s="5"/>
      <c r="U29" s="5"/>
      <c r="V29" s="5"/>
      <c r="W29" s="5"/>
      <c r="X29" s="5"/>
    </row>
    <row r="30" spans="1:24" x14ac:dyDescent="0.25">
      <c r="A30" s="60">
        <v>34</v>
      </c>
      <c r="B30" s="17" t="s">
        <v>270</v>
      </c>
      <c r="C30" s="26">
        <v>2</v>
      </c>
      <c r="D30" s="28">
        <f t="shared" si="0"/>
        <v>5.8823529411764705E-2</v>
      </c>
      <c r="E30" s="26">
        <v>2</v>
      </c>
      <c r="F30" s="28">
        <f t="shared" si="1"/>
        <v>5.8823529411764705E-2</v>
      </c>
      <c r="G30" s="26">
        <v>10</v>
      </c>
      <c r="H30" s="28">
        <f t="shared" si="2"/>
        <v>0.29411764705882354</v>
      </c>
      <c r="I30" s="26">
        <v>7</v>
      </c>
      <c r="J30" s="28">
        <f t="shared" si="3"/>
        <v>0.20588235294117646</v>
      </c>
      <c r="K30" s="26">
        <v>3</v>
      </c>
      <c r="L30" s="28">
        <f t="shared" si="4"/>
        <v>8.8235294117647065E-2</v>
      </c>
      <c r="M30" s="26">
        <v>7</v>
      </c>
      <c r="N30" s="28">
        <f t="shared" si="5"/>
        <v>0.20588235294117646</v>
      </c>
      <c r="O30" s="26">
        <v>2</v>
      </c>
      <c r="P30" s="28">
        <f t="shared" si="6"/>
        <v>5.8823529411764705E-2</v>
      </c>
      <c r="R30" s="5"/>
      <c r="S30" s="5"/>
      <c r="T30" s="5"/>
      <c r="U30" s="5"/>
      <c r="V30" s="5"/>
      <c r="W30" s="5"/>
      <c r="X30" s="5"/>
    </row>
    <row r="31" spans="1:24" x14ac:dyDescent="0.25">
      <c r="A31" s="60">
        <v>33</v>
      </c>
      <c r="B31" s="17" t="s">
        <v>263</v>
      </c>
      <c r="C31" s="26">
        <v>2</v>
      </c>
      <c r="D31" s="28">
        <f t="shared" si="0"/>
        <v>6.0606060606060608E-2</v>
      </c>
      <c r="E31" s="26">
        <v>8</v>
      </c>
      <c r="F31" s="28">
        <f t="shared" si="1"/>
        <v>0.24242424242424243</v>
      </c>
      <c r="G31" s="26">
        <v>4</v>
      </c>
      <c r="H31" s="28">
        <f t="shared" si="2"/>
        <v>0.12121212121212122</v>
      </c>
      <c r="I31" s="26">
        <v>10</v>
      </c>
      <c r="J31" s="28">
        <f t="shared" si="3"/>
        <v>0.30303030303030304</v>
      </c>
      <c r="K31" s="26">
        <v>1</v>
      </c>
      <c r="L31" s="28">
        <f t="shared" si="4"/>
        <v>3.0303030303030304E-2</v>
      </c>
      <c r="M31" s="26">
        <v>6</v>
      </c>
      <c r="N31" s="28">
        <f t="shared" si="5"/>
        <v>0.18181818181818182</v>
      </c>
      <c r="O31" s="26">
        <v>2</v>
      </c>
      <c r="P31" s="28">
        <f t="shared" si="6"/>
        <v>6.0606060606060608E-2</v>
      </c>
    </row>
    <row r="32" spans="1:24" x14ac:dyDescent="0.25">
      <c r="A32" s="60">
        <v>23</v>
      </c>
      <c r="B32" s="19" t="s">
        <v>271</v>
      </c>
      <c r="C32" s="27">
        <v>6</v>
      </c>
      <c r="D32" s="29">
        <f t="shared" si="0"/>
        <v>0.2608695652173913</v>
      </c>
      <c r="E32" s="27">
        <v>3</v>
      </c>
      <c r="F32" s="29">
        <f t="shared" si="1"/>
        <v>0.13043478260869565</v>
      </c>
      <c r="G32" s="27">
        <v>4</v>
      </c>
      <c r="H32" s="29">
        <f t="shared" si="2"/>
        <v>0.17391304347826086</v>
      </c>
      <c r="I32" s="27">
        <v>3</v>
      </c>
      <c r="J32" s="29">
        <f t="shared" si="3"/>
        <v>0.13043478260869565</v>
      </c>
      <c r="K32" s="27">
        <v>1</v>
      </c>
      <c r="L32" s="29">
        <f t="shared" si="4"/>
        <v>4.3478260869565216E-2</v>
      </c>
      <c r="M32" s="27">
        <v>6</v>
      </c>
      <c r="N32" s="29">
        <f t="shared" si="5"/>
        <v>0.2608695652173913</v>
      </c>
      <c r="O32" s="27">
        <v>0</v>
      </c>
      <c r="P32" s="29">
        <f t="shared" si="6"/>
        <v>0</v>
      </c>
    </row>
    <row r="33" spans="2:16" x14ac:dyDescent="0.25">
      <c r="B33" s="4"/>
      <c r="C33" s="4"/>
      <c r="D33" s="4"/>
      <c r="E33" s="4"/>
      <c r="F33" s="4"/>
      <c r="G33" s="4"/>
      <c r="H33" s="4"/>
      <c r="I33" s="4"/>
      <c r="J33" s="4"/>
      <c r="K33" s="4"/>
      <c r="L33" s="4"/>
      <c r="M33" s="4"/>
      <c r="N33" s="4"/>
      <c r="O33" s="4"/>
      <c r="P33" s="4"/>
    </row>
    <row r="34" spans="2:16" x14ac:dyDescent="0.25">
      <c r="B34" s="3"/>
      <c r="C34" s="3"/>
      <c r="D34" s="3"/>
      <c r="E34" s="3"/>
      <c r="F34" s="3"/>
      <c r="G34" s="3"/>
      <c r="H34" s="3"/>
      <c r="I34" s="3"/>
      <c r="J34" s="3"/>
      <c r="K34" s="3"/>
      <c r="L34" s="3"/>
      <c r="M34" s="3"/>
      <c r="N34" s="3"/>
      <c r="O34" s="3"/>
      <c r="P34" s="3"/>
    </row>
    <row r="35" spans="2:16" x14ac:dyDescent="0.25">
      <c r="B35" s="3"/>
      <c r="C35" s="3"/>
      <c r="D35" s="3"/>
      <c r="E35" s="3"/>
      <c r="F35" s="3"/>
      <c r="G35" s="3"/>
      <c r="H35" s="3"/>
      <c r="I35" s="3"/>
      <c r="J35" s="3"/>
      <c r="K35" s="3"/>
      <c r="L35" s="3"/>
      <c r="M35" s="3"/>
      <c r="N35" s="3"/>
      <c r="O35" s="3"/>
      <c r="P35" s="3"/>
    </row>
    <row r="36" spans="2:16" x14ac:dyDescent="0.25">
      <c r="B36" s="3"/>
      <c r="C36" s="3"/>
      <c r="D36" s="3"/>
      <c r="E36" s="3"/>
      <c r="F36" s="3"/>
      <c r="G36" s="3"/>
      <c r="H36" s="3"/>
      <c r="I36" s="3"/>
      <c r="J36" s="3"/>
      <c r="K36" s="3"/>
      <c r="L36" s="3"/>
      <c r="M36" s="3"/>
      <c r="N36" s="3"/>
      <c r="O36" s="3"/>
      <c r="P36" s="3"/>
    </row>
    <row r="37" spans="2:16" x14ac:dyDescent="0.25">
      <c r="B37" s="3"/>
      <c r="C37" s="3"/>
      <c r="D37" s="3"/>
      <c r="E37" s="3"/>
      <c r="F37" s="3"/>
      <c r="G37" s="3"/>
      <c r="H37" s="3"/>
      <c r="I37" s="3"/>
      <c r="J37" s="3"/>
      <c r="K37" s="3"/>
      <c r="L37" s="3"/>
      <c r="M37" s="3"/>
      <c r="N37" s="3"/>
      <c r="O37" s="3"/>
      <c r="P37" s="3"/>
    </row>
    <row r="38" spans="2:16" x14ac:dyDescent="0.25">
      <c r="B38" s="4"/>
      <c r="C38" s="4"/>
      <c r="D38" s="4"/>
      <c r="E38" s="4"/>
      <c r="F38" s="4"/>
      <c r="G38" s="4"/>
      <c r="H38" s="4"/>
      <c r="I38" s="4"/>
      <c r="J38" s="4"/>
      <c r="K38" s="4"/>
      <c r="L38" s="4"/>
      <c r="M38" s="4"/>
      <c r="N38" s="4"/>
      <c r="O38" s="4"/>
      <c r="P38" s="4"/>
    </row>
    <row r="39" spans="2:16" x14ac:dyDescent="0.25">
      <c r="B39" s="4"/>
      <c r="C39" s="4"/>
      <c r="D39" s="4"/>
      <c r="E39" s="4"/>
      <c r="F39" s="4"/>
      <c r="G39" s="4"/>
      <c r="H39" s="4"/>
      <c r="I39" s="4"/>
      <c r="J39" s="4"/>
      <c r="K39" s="4"/>
      <c r="L39" s="4"/>
      <c r="M39" s="4"/>
      <c r="N39" s="4"/>
      <c r="O39" s="4"/>
      <c r="P39" s="4"/>
    </row>
    <row r="40" spans="2:16" x14ac:dyDescent="0.25">
      <c r="B40" s="4"/>
      <c r="C40" s="4"/>
      <c r="D40" s="4"/>
      <c r="E40" s="4"/>
      <c r="F40" s="4"/>
      <c r="G40" s="4"/>
      <c r="H40" s="4"/>
      <c r="I40" s="4"/>
      <c r="J40" s="4"/>
      <c r="K40" s="4"/>
      <c r="L40" s="4"/>
      <c r="M40" s="4"/>
      <c r="N40" s="4"/>
      <c r="O40" s="4"/>
      <c r="P40" s="4"/>
    </row>
    <row r="41" spans="2:16" x14ac:dyDescent="0.25">
      <c r="B41" s="4"/>
      <c r="C41" s="4"/>
      <c r="D41" s="4"/>
      <c r="E41" s="4"/>
      <c r="F41" s="4"/>
      <c r="G41" s="4"/>
      <c r="H41" s="4"/>
      <c r="I41" s="4"/>
      <c r="J41" s="4"/>
      <c r="K41" s="4"/>
      <c r="L41" s="4"/>
      <c r="M41" s="4"/>
      <c r="N41" s="4"/>
      <c r="O41" s="4"/>
      <c r="P41" s="4"/>
    </row>
    <row r="42" spans="2:16" x14ac:dyDescent="0.25">
      <c r="B42" s="4"/>
      <c r="C42" s="4"/>
      <c r="D42" s="4"/>
      <c r="E42" s="4"/>
      <c r="F42" s="4"/>
      <c r="G42" s="4"/>
      <c r="H42" s="4"/>
      <c r="I42" s="4"/>
      <c r="J42" s="4"/>
      <c r="K42" s="4"/>
      <c r="L42" s="4"/>
      <c r="M42" s="4"/>
      <c r="N42" s="4"/>
      <c r="O42" s="4"/>
      <c r="P42" s="4"/>
    </row>
    <row r="43" spans="2:16" x14ac:dyDescent="0.25">
      <c r="B43" s="4"/>
      <c r="C43" s="4"/>
      <c r="D43" s="4"/>
      <c r="E43" s="4"/>
      <c r="F43" s="4"/>
      <c r="G43" s="4"/>
      <c r="H43" s="4"/>
      <c r="I43" s="4"/>
      <c r="J43" s="4"/>
      <c r="K43" s="4"/>
      <c r="L43" s="4"/>
      <c r="M43" s="4"/>
      <c r="N43" s="4"/>
      <c r="O43" s="4"/>
      <c r="P43" s="4"/>
    </row>
    <row r="44" spans="2:16" x14ac:dyDescent="0.25">
      <c r="B44" s="4"/>
      <c r="C44" s="4"/>
      <c r="D44" s="4"/>
      <c r="E44" s="4"/>
      <c r="F44" s="4"/>
      <c r="G44" s="4"/>
      <c r="H44" s="4"/>
      <c r="I44" s="4"/>
      <c r="J44" s="4"/>
      <c r="K44" s="4"/>
      <c r="L44" s="4"/>
      <c r="M44" s="4"/>
      <c r="N44" s="4"/>
      <c r="O44" s="4"/>
      <c r="P44" s="4"/>
    </row>
    <row r="45" spans="2:16" x14ac:dyDescent="0.25">
      <c r="B45" s="4"/>
      <c r="C45" s="4"/>
      <c r="D45" s="4"/>
      <c r="E45" s="4"/>
      <c r="F45" s="4"/>
      <c r="G45" s="4"/>
      <c r="H45" s="4"/>
      <c r="I45" s="4"/>
      <c r="J45" s="4"/>
      <c r="K45" s="4"/>
      <c r="L45" s="4"/>
      <c r="M45" s="4"/>
      <c r="N45" s="4"/>
      <c r="O45" s="4"/>
      <c r="P45" s="4"/>
    </row>
    <row r="46" spans="2:16" x14ac:dyDescent="0.25">
      <c r="B46" s="4"/>
      <c r="C46" s="4"/>
      <c r="D46" s="4"/>
      <c r="E46" s="4"/>
      <c r="F46" s="4"/>
      <c r="G46" s="4"/>
      <c r="H46" s="4"/>
      <c r="I46" s="4"/>
      <c r="J46" s="4"/>
      <c r="K46" s="4"/>
      <c r="L46" s="4"/>
      <c r="M46" s="4"/>
      <c r="N46" s="4"/>
      <c r="O46" s="4"/>
      <c r="P46" s="4"/>
    </row>
  </sheetData>
  <mergeCells count="8">
    <mergeCell ref="B2:P2"/>
    <mergeCell ref="O4:P4"/>
    <mergeCell ref="C4:D4"/>
    <mergeCell ref="E4:F4"/>
    <mergeCell ref="G4:H4"/>
    <mergeCell ref="I4:J4"/>
    <mergeCell ref="K4:L4"/>
    <mergeCell ref="M4:N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37"/>
  <sheetViews>
    <sheetView showGridLines="0" zoomScale="80" zoomScaleNormal="80" workbookViewId="0">
      <selection activeCell="C11" sqref="C11:D26"/>
    </sheetView>
  </sheetViews>
  <sheetFormatPr defaultRowHeight="15" x14ac:dyDescent="0.25"/>
  <cols>
    <col min="1" max="1" width="9.140625" style="3"/>
    <col min="2" max="2" width="32.5703125" customWidth="1"/>
    <col min="3" max="18" width="10.7109375" customWidth="1"/>
  </cols>
  <sheetData>
    <row r="1" spans="1:18" s="3" customFormat="1" x14ac:dyDescent="0.25"/>
    <row r="2" spans="1:18" s="3" customFormat="1" x14ac:dyDescent="0.25">
      <c r="B2" s="109" t="s">
        <v>134</v>
      </c>
      <c r="C2" s="109"/>
      <c r="D2" s="109"/>
      <c r="E2" s="109"/>
      <c r="F2" s="109"/>
      <c r="G2" s="109"/>
      <c r="H2" s="109"/>
      <c r="I2" s="109"/>
      <c r="J2" s="109"/>
      <c r="K2" s="109"/>
      <c r="L2" s="109"/>
      <c r="M2" s="109"/>
      <c r="N2" s="109"/>
      <c r="O2" s="109"/>
      <c r="P2" s="109"/>
      <c r="Q2" s="109"/>
      <c r="R2" s="109"/>
    </row>
    <row r="3" spans="1:18" s="3" customFormat="1" x14ac:dyDescent="0.25"/>
    <row r="4" spans="1:18" ht="127.5" customHeight="1" x14ac:dyDescent="0.25">
      <c r="B4" s="37"/>
      <c r="C4" s="107" t="s">
        <v>53</v>
      </c>
      <c r="D4" s="108"/>
      <c r="E4" s="111" t="s">
        <v>59</v>
      </c>
      <c r="F4" s="108"/>
      <c r="G4" s="111" t="s">
        <v>80</v>
      </c>
      <c r="H4" s="108"/>
      <c r="I4" s="111" t="s">
        <v>54</v>
      </c>
      <c r="J4" s="108"/>
      <c r="K4" s="111" t="s">
        <v>60</v>
      </c>
      <c r="L4" s="111"/>
      <c r="M4" s="107" t="s">
        <v>61</v>
      </c>
      <c r="N4" s="108"/>
      <c r="O4" s="107" t="s">
        <v>62</v>
      </c>
      <c r="P4" s="108"/>
      <c r="Q4" s="107" t="s">
        <v>81</v>
      </c>
      <c r="R4" s="108"/>
    </row>
    <row r="5" spans="1:18" x14ac:dyDescent="0.25">
      <c r="A5" s="40"/>
      <c r="B5" s="41" t="s">
        <v>66</v>
      </c>
      <c r="C5" s="31" t="s">
        <v>46</v>
      </c>
      <c r="D5" s="32" t="s">
        <v>47</v>
      </c>
      <c r="E5" s="42" t="s">
        <v>46</v>
      </c>
      <c r="F5" s="42" t="s">
        <v>47</v>
      </c>
      <c r="G5" s="31" t="s">
        <v>46</v>
      </c>
      <c r="H5" s="32" t="s">
        <v>47</v>
      </c>
      <c r="I5" s="42" t="s">
        <v>46</v>
      </c>
      <c r="J5" s="32" t="s">
        <v>47</v>
      </c>
      <c r="K5" s="42" t="s">
        <v>46</v>
      </c>
      <c r="L5" s="32" t="s">
        <v>47</v>
      </c>
      <c r="M5" s="42" t="s">
        <v>46</v>
      </c>
      <c r="N5" s="32" t="s">
        <v>47</v>
      </c>
      <c r="O5" s="42" t="s">
        <v>46</v>
      </c>
      <c r="P5" s="32" t="s">
        <v>47</v>
      </c>
      <c r="Q5" s="42" t="s">
        <v>46</v>
      </c>
      <c r="R5" s="32" t="s">
        <v>47</v>
      </c>
    </row>
    <row r="6" spans="1:18" x14ac:dyDescent="0.25">
      <c r="A6" s="40"/>
      <c r="B6" s="8"/>
      <c r="C6" s="14"/>
      <c r="D6" s="12"/>
      <c r="E6" s="10"/>
      <c r="F6" s="39"/>
      <c r="G6" s="10"/>
      <c r="H6" s="13"/>
      <c r="I6" s="10"/>
      <c r="J6" s="12"/>
      <c r="K6" s="10"/>
      <c r="L6" s="12"/>
      <c r="M6" s="10"/>
      <c r="N6" s="12"/>
      <c r="O6" s="10"/>
      <c r="P6" s="12"/>
      <c r="Q6" s="10"/>
      <c r="R6" s="12"/>
    </row>
    <row r="7" spans="1:18" x14ac:dyDescent="0.25">
      <c r="A7" s="60">
        <v>90</v>
      </c>
      <c r="B7" s="15" t="s">
        <v>265</v>
      </c>
      <c r="C7" s="26">
        <v>89</v>
      </c>
      <c r="D7" s="28">
        <f>C7/$A7</f>
        <v>0.98888888888888893</v>
      </c>
      <c r="E7" s="34">
        <v>48</v>
      </c>
      <c r="F7" s="28">
        <f>E7/$A7</f>
        <v>0.53333333333333333</v>
      </c>
      <c r="G7" s="34">
        <v>18</v>
      </c>
      <c r="H7" s="28">
        <f>G7/$A7</f>
        <v>0.2</v>
      </c>
      <c r="I7" s="34">
        <v>55</v>
      </c>
      <c r="J7" s="28">
        <f>I7/$A7</f>
        <v>0.61111111111111116</v>
      </c>
      <c r="K7" s="34">
        <v>3</v>
      </c>
      <c r="L7" s="28">
        <f>K7/$A7</f>
        <v>3.3333333333333333E-2</v>
      </c>
      <c r="M7" s="34">
        <v>25</v>
      </c>
      <c r="N7" s="28">
        <f>M7/$A7</f>
        <v>0.27777777777777779</v>
      </c>
      <c r="O7" s="34">
        <v>67</v>
      </c>
      <c r="P7" s="28">
        <f>O7/$A7</f>
        <v>0.74444444444444446</v>
      </c>
      <c r="Q7" s="34">
        <v>20</v>
      </c>
      <c r="R7" s="28">
        <f>Q7/$A7</f>
        <v>0.22222222222222221</v>
      </c>
    </row>
    <row r="8" spans="1:18" x14ac:dyDescent="0.25">
      <c r="A8" s="60"/>
      <c r="B8" s="15"/>
      <c r="C8" s="20"/>
      <c r="D8" s="28"/>
      <c r="E8" s="9"/>
      <c r="F8" s="28"/>
      <c r="G8" s="9"/>
      <c r="H8" s="28"/>
      <c r="I8" s="9"/>
      <c r="J8" s="28"/>
      <c r="K8" s="9"/>
      <c r="L8" s="28"/>
      <c r="M8" s="9"/>
      <c r="N8" s="28"/>
      <c r="O8" s="9"/>
      <c r="P8" s="28"/>
      <c r="Q8" s="9"/>
      <c r="R8" s="28"/>
    </row>
    <row r="9" spans="1:18" x14ac:dyDescent="0.25">
      <c r="A9" s="60"/>
      <c r="B9" s="16" t="s">
        <v>48</v>
      </c>
      <c r="C9" s="20"/>
      <c r="D9" s="28"/>
      <c r="E9" s="9"/>
      <c r="F9" s="28"/>
      <c r="G9" s="9"/>
      <c r="H9" s="28"/>
      <c r="I9" s="9"/>
      <c r="J9" s="28"/>
      <c r="K9" s="9"/>
      <c r="L9" s="28"/>
      <c r="M9" s="9"/>
      <c r="N9" s="28"/>
      <c r="O9" s="9"/>
      <c r="P9" s="28"/>
      <c r="Q9" s="9"/>
      <c r="R9" s="28"/>
    </row>
    <row r="10" spans="1:18" x14ac:dyDescent="0.25">
      <c r="A10" s="60"/>
      <c r="B10" s="15"/>
      <c r="C10" s="20"/>
      <c r="D10" s="28"/>
      <c r="E10" s="9"/>
      <c r="F10" s="28"/>
      <c r="G10" s="9"/>
      <c r="H10" s="28"/>
      <c r="I10" s="9"/>
      <c r="J10" s="28"/>
      <c r="K10" s="9"/>
      <c r="L10" s="28"/>
      <c r="M10" s="9"/>
      <c r="N10" s="28"/>
      <c r="O10" s="9"/>
      <c r="P10" s="28"/>
      <c r="Q10" s="9"/>
      <c r="R10" s="28"/>
    </row>
    <row r="11" spans="1:18" x14ac:dyDescent="0.25">
      <c r="A11" s="60">
        <v>26</v>
      </c>
      <c r="B11" s="17" t="s">
        <v>181</v>
      </c>
      <c r="C11" s="26">
        <v>26</v>
      </c>
      <c r="D11" s="28">
        <f t="shared" ref="D11:D32" si="0">C11/$A11</f>
        <v>1</v>
      </c>
      <c r="E11" s="34">
        <v>14</v>
      </c>
      <c r="F11" s="28">
        <f t="shared" ref="F11:F32" si="1">E11/$A11</f>
        <v>0.53846153846153844</v>
      </c>
      <c r="G11" s="34">
        <v>4</v>
      </c>
      <c r="H11" s="28">
        <f t="shared" ref="H11:H32" si="2">G11/$A11</f>
        <v>0.15384615384615385</v>
      </c>
      <c r="I11" s="34">
        <v>14</v>
      </c>
      <c r="J11" s="28">
        <f t="shared" ref="J11:J32" si="3">I11/$A11</f>
        <v>0.53846153846153844</v>
      </c>
      <c r="K11" s="34">
        <v>1</v>
      </c>
      <c r="L11" s="28">
        <f t="shared" ref="L11:L32" si="4">K11/$A11</f>
        <v>3.8461538461538464E-2</v>
      </c>
      <c r="M11" s="34">
        <v>11</v>
      </c>
      <c r="N11" s="28">
        <f t="shared" ref="N11:N32" si="5">M11/$A11</f>
        <v>0.42307692307692307</v>
      </c>
      <c r="O11" s="34">
        <v>23</v>
      </c>
      <c r="P11" s="28">
        <f t="shared" ref="P11:P32" si="6">O11/$A11</f>
        <v>0.88461538461538458</v>
      </c>
      <c r="Q11" s="34">
        <v>2</v>
      </c>
      <c r="R11" s="28">
        <f t="shared" ref="R11:R32" si="7">Q11/$A11</f>
        <v>7.6923076923076927E-2</v>
      </c>
    </row>
    <row r="12" spans="1:18" x14ac:dyDescent="0.25">
      <c r="A12" s="60">
        <v>35</v>
      </c>
      <c r="B12" s="17" t="s">
        <v>266</v>
      </c>
      <c r="C12" s="26">
        <v>34</v>
      </c>
      <c r="D12" s="28">
        <f t="shared" si="0"/>
        <v>0.97142857142857142</v>
      </c>
      <c r="E12" s="34">
        <v>17</v>
      </c>
      <c r="F12" s="28">
        <f t="shared" si="1"/>
        <v>0.48571428571428571</v>
      </c>
      <c r="G12" s="34">
        <v>9</v>
      </c>
      <c r="H12" s="28">
        <f t="shared" si="2"/>
        <v>0.25714285714285712</v>
      </c>
      <c r="I12" s="34">
        <v>23</v>
      </c>
      <c r="J12" s="28">
        <f t="shared" si="3"/>
        <v>0.65714285714285714</v>
      </c>
      <c r="K12" s="34">
        <v>1</v>
      </c>
      <c r="L12" s="28">
        <f t="shared" si="4"/>
        <v>2.8571428571428571E-2</v>
      </c>
      <c r="M12" s="34">
        <v>9</v>
      </c>
      <c r="N12" s="28">
        <f t="shared" si="5"/>
        <v>0.25714285714285712</v>
      </c>
      <c r="O12" s="34">
        <v>25</v>
      </c>
      <c r="P12" s="28">
        <f t="shared" si="6"/>
        <v>0.7142857142857143</v>
      </c>
      <c r="Q12" s="34">
        <v>11</v>
      </c>
      <c r="R12" s="28">
        <f t="shared" si="7"/>
        <v>0.31428571428571428</v>
      </c>
    </row>
    <row r="13" spans="1:18" x14ac:dyDescent="0.25">
      <c r="A13" s="60">
        <v>23</v>
      </c>
      <c r="B13" s="17" t="s">
        <v>267</v>
      </c>
      <c r="C13" s="26">
        <v>23</v>
      </c>
      <c r="D13" s="28">
        <f t="shared" si="0"/>
        <v>1</v>
      </c>
      <c r="E13" s="34">
        <v>14</v>
      </c>
      <c r="F13" s="28">
        <f t="shared" si="1"/>
        <v>0.60869565217391308</v>
      </c>
      <c r="G13" s="34">
        <v>4</v>
      </c>
      <c r="H13" s="28">
        <f t="shared" si="2"/>
        <v>0.17391304347826086</v>
      </c>
      <c r="I13" s="34">
        <v>14</v>
      </c>
      <c r="J13" s="28">
        <f t="shared" si="3"/>
        <v>0.60869565217391308</v>
      </c>
      <c r="K13" s="34">
        <v>0</v>
      </c>
      <c r="L13" s="28">
        <f t="shared" si="4"/>
        <v>0</v>
      </c>
      <c r="M13" s="34">
        <v>5</v>
      </c>
      <c r="N13" s="28">
        <f t="shared" si="5"/>
        <v>0.21739130434782608</v>
      </c>
      <c r="O13" s="34">
        <v>17</v>
      </c>
      <c r="P13" s="28">
        <f t="shared" si="6"/>
        <v>0.73913043478260865</v>
      </c>
      <c r="Q13" s="34">
        <v>4</v>
      </c>
      <c r="R13" s="28">
        <f t="shared" si="7"/>
        <v>0.17391304347826086</v>
      </c>
    </row>
    <row r="14" spans="1:18" x14ac:dyDescent="0.25">
      <c r="A14" s="60">
        <v>6</v>
      </c>
      <c r="B14" s="17" t="s">
        <v>178</v>
      </c>
      <c r="C14" s="44">
        <v>6</v>
      </c>
      <c r="D14" s="75">
        <f t="shared" si="0"/>
        <v>1</v>
      </c>
      <c r="E14" s="76">
        <v>3</v>
      </c>
      <c r="F14" s="75">
        <f t="shared" si="1"/>
        <v>0.5</v>
      </c>
      <c r="G14" s="76">
        <v>1</v>
      </c>
      <c r="H14" s="75">
        <f t="shared" si="2"/>
        <v>0.16666666666666666</v>
      </c>
      <c r="I14" s="76">
        <v>4</v>
      </c>
      <c r="J14" s="75">
        <f t="shared" si="3"/>
        <v>0.66666666666666663</v>
      </c>
      <c r="K14" s="76">
        <v>1</v>
      </c>
      <c r="L14" s="75">
        <f t="shared" si="4"/>
        <v>0.16666666666666666</v>
      </c>
      <c r="M14" s="76">
        <v>0</v>
      </c>
      <c r="N14" s="75">
        <f t="shared" si="5"/>
        <v>0</v>
      </c>
      <c r="O14" s="76">
        <v>2</v>
      </c>
      <c r="P14" s="75">
        <f t="shared" si="6"/>
        <v>0.33333333333333331</v>
      </c>
      <c r="Q14" s="76">
        <v>3</v>
      </c>
      <c r="R14" s="28">
        <f t="shared" si="7"/>
        <v>0.5</v>
      </c>
    </row>
    <row r="15" spans="1:18" x14ac:dyDescent="0.25">
      <c r="A15" s="60"/>
      <c r="B15" s="15"/>
      <c r="C15" s="77"/>
      <c r="D15" s="75"/>
      <c r="E15" s="78"/>
      <c r="F15" s="75"/>
      <c r="G15" s="78"/>
      <c r="H15" s="75"/>
      <c r="I15" s="78"/>
      <c r="J15" s="75">
        <f>AVERAGE(J12:J14)</f>
        <v>0.64416839199447884</v>
      </c>
      <c r="K15" s="78"/>
      <c r="L15" s="75"/>
      <c r="M15" s="78"/>
      <c r="N15" s="75"/>
      <c r="O15" s="78"/>
      <c r="P15" s="75"/>
      <c r="Q15" s="78"/>
      <c r="R15" s="28"/>
    </row>
    <row r="16" spans="1:18" x14ac:dyDescent="0.25">
      <c r="A16" s="60"/>
      <c r="B16" s="16" t="s">
        <v>49</v>
      </c>
      <c r="C16" s="77"/>
      <c r="D16" s="75"/>
      <c r="E16" s="78"/>
      <c r="F16" s="75"/>
      <c r="G16" s="78"/>
      <c r="H16" s="75"/>
      <c r="I16" s="78"/>
      <c r="J16" s="75"/>
      <c r="K16" s="78"/>
      <c r="L16" s="75"/>
      <c r="M16" s="78"/>
      <c r="N16" s="75"/>
      <c r="O16" s="78"/>
      <c r="P16" s="75"/>
      <c r="Q16" s="78"/>
      <c r="R16" s="28"/>
    </row>
    <row r="17" spans="1:18" x14ac:dyDescent="0.25">
      <c r="A17" s="60"/>
      <c r="B17" s="15"/>
      <c r="C17" s="77"/>
      <c r="D17" s="75"/>
      <c r="E17" s="78"/>
      <c r="F17" s="75"/>
      <c r="G17" s="78"/>
      <c r="H17" s="75"/>
      <c r="I17" s="78"/>
      <c r="J17" s="75"/>
      <c r="K17" s="78"/>
      <c r="L17" s="75"/>
      <c r="M17" s="78"/>
      <c r="N17" s="75"/>
      <c r="O17" s="78"/>
      <c r="P17" s="75"/>
      <c r="Q17" s="78"/>
      <c r="R17" s="28"/>
    </row>
    <row r="18" spans="1:18" x14ac:dyDescent="0.25">
      <c r="A18" s="60">
        <v>14</v>
      </c>
      <c r="B18" s="18" t="s">
        <v>168</v>
      </c>
      <c r="C18" s="44">
        <v>14</v>
      </c>
      <c r="D18" s="75">
        <f t="shared" si="0"/>
        <v>1</v>
      </c>
      <c r="E18" s="76">
        <v>6</v>
      </c>
      <c r="F18" s="75">
        <f t="shared" si="1"/>
        <v>0.42857142857142855</v>
      </c>
      <c r="G18" s="76">
        <v>4</v>
      </c>
      <c r="H18" s="75">
        <f t="shared" si="2"/>
        <v>0.2857142857142857</v>
      </c>
      <c r="I18" s="76">
        <v>11</v>
      </c>
      <c r="J18" s="75">
        <f t="shared" si="3"/>
        <v>0.7857142857142857</v>
      </c>
      <c r="K18" s="76">
        <v>0</v>
      </c>
      <c r="L18" s="75">
        <f t="shared" si="4"/>
        <v>0</v>
      </c>
      <c r="M18" s="76">
        <v>6</v>
      </c>
      <c r="N18" s="75">
        <f t="shared" si="5"/>
        <v>0.42857142857142855</v>
      </c>
      <c r="O18" s="76">
        <v>11</v>
      </c>
      <c r="P18" s="75">
        <f t="shared" si="6"/>
        <v>0.7857142857142857</v>
      </c>
      <c r="Q18" s="76">
        <v>2</v>
      </c>
      <c r="R18" s="28">
        <f t="shared" si="7"/>
        <v>0.14285714285714285</v>
      </c>
    </row>
    <row r="19" spans="1:18" x14ac:dyDescent="0.25">
      <c r="A19" s="60">
        <v>11</v>
      </c>
      <c r="B19" s="18" t="s">
        <v>169</v>
      </c>
      <c r="C19" s="44">
        <v>10</v>
      </c>
      <c r="D19" s="75">
        <f t="shared" si="0"/>
        <v>0.90909090909090906</v>
      </c>
      <c r="E19" s="76">
        <v>6</v>
      </c>
      <c r="F19" s="75">
        <f t="shared" si="1"/>
        <v>0.54545454545454541</v>
      </c>
      <c r="G19" s="76">
        <v>3</v>
      </c>
      <c r="H19" s="75">
        <f t="shared" si="2"/>
        <v>0.27272727272727271</v>
      </c>
      <c r="I19" s="76">
        <v>6</v>
      </c>
      <c r="J19" s="75">
        <f t="shared" si="3"/>
        <v>0.54545454545454541</v>
      </c>
      <c r="K19" s="76">
        <v>0</v>
      </c>
      <c r="L19" s="75">
        <f t="shared" si="4"/>
        <v>0</v>
      </c>
      <c r="M19" s="76">
        <v>2</v>
      </c>
      <c r="N19" s="75">
        <f t="shared" si="5"/>
        <v>0.18181818181818182</v>
      </c>
      <c r="O19" s="76">
        <v>8</v>
      </c>
      <c r="P19" s="75">
        <f t="shared" si="6"/>
        <v>0.72727272727272729</v>
      </c>
      <c r="Q19" s="76">
        <v>3</v>
      </c>
      <c r="R19" s="28">
        <f t="shared" si="7"/>
        <v>0.27272727272727271</v>
      </c>
    </row>
    <row r="20" spans="1:18" x14ac:dyDescent="0.25">
      <c r="A20" s="60">
        <v>17</v>
      </c>
      <c r="B20" s="18" t="s">
        <v>268</v>
      </c>
      <c r="C20" s="44">
        <v>17</v>
      </c>
      <c r="D20" s="75">
        <f t="shared" si="0"/>
        <v>1</v>
      </c>
      <c r="E20" s="76">
        <v>8</v>
      </c>
      <c r="F20" s="75">
        <f t="shared" si="1"/>
        <v>0.47058823529411764</v>
      </c>
      <c r="G20" s="76">
        <v>2</v>
      </c>
      <c r="H20" s="75">
        <f t="shared" si="2"/>
        <v>0.11764705882352941</v>
      </c>
      <c r="I20" s="76">
        <v>9</v>
      </c>
      <c r="J20" s="75">
        <f t="shared" si="3"/>
        <v>0.52941176470588236</v>
      </c>
      <c r="K20" s="76">
        <v>0</v>
      </c>
      <c r="L20" s="75">
        <f t="shared" si="4"/>
        <v>0</v>
      </c>
      <c r="M20" s="76">
        <v>1</v>
      </c>
      <c r="N20" s="75">
        <f t="shared" si="5"/>
        <v>5.8823529411764705E-2</v>
      </c>
      <c r="O20" s="76">
        <v>13</v>
      </c>
      <c r="P20" s="75">
        <f t="shared" si="6"/>
        <v>0.76470588235294112</v>
      </c>
      <c r="Q20" s="76">
        <v>4</v>
      </c>
      <c r="R20" s="28">
        <f t="shared" si="7"/>
        <v>0.23529411764705882</v>
      </c>
    </row>
    <row r="21" spans="1:18" x14ac:dyDescent="0.25">
      <c r="A21" s="60">
        <v>8</v>
      </c>
      <c r="B21" s="18" t="s">
        <v>179</v>
      </c>
      <c r="C21" s="44">
        <v>8</v>
      </c>
      <c r="D21" s="75">
        <f t="shared" si="0"/>
        <v>1</v>
      </c>
      <c r="E21" s="76">
        <v>3</v>
      </c>
      <c r="F21" s="75">
        <f t="shared" si="1"/>
        <v>0.375</v>
      </c>
      <c r="G21" s="76">
        <v>3</v>
      </c>
      <c r="H21" s="75">
        <f t="shared" si="2"/>
        <v>0.375</v>
      </c>
      <c r="I21" s="76">
        <v>6</v>
      </c>
      <c r="J21" s="75">
        <f t="shared" si="3"/>
        <v>0.75</v>
      </c>
      <c r="K21" s="76">
        <v>1</v>
      </c>
      <c r="L21" s="75">
        <f t="shared" si="4"/>
        <v>0.125</v>
      </c>
      <c r="M21" s="76">
        <v>2</v>
      </c>
      <c r="N21" s="75">
        <f t="shared" si="5"/>
        <v>0.25</v>
      </c>
      <c r="O21" s="76">
        <v>7</v>
      </c>
      <c r="P21" s="75">
        <f t="shared" si="6"/>
        <v>0.875</v>
      </c>
      <c r="Q21" s="76">
        <v>2</v>
      </c>
      <c r="R21" s="28">
        <f t="shared" si="7"/>
        <v>0.25</v>
      </c>
    </row>
    <row r="22" spans="1:18" x14ac:dyDescent="0.25">
      <c r="A22" s="60">
        <v>6</v>
      </c>
      <c r="B22" s="18" t="s">
        <v>172</v>
      </c>
      <c r="C22" s="44">
        <v>6</v>
      </c>
      <c r="D22" s="75">
        <f t="shared" si="0"/>
        <v>1</v>
      </c>
      <c r="E22" s="76">
        <v>5</v>
      </c>
      <c r="F22" s="75">
        <f t="shared" si="1"/>
        <v>0.83333333333333337</v>
      </c>
      <c r="G22" s="76">
        <v>0</v>
      </c>
      <c r="H22" s="75">
        <f t="shared" si="2"/>
        <v>0</v>
      </c>
      <c r="I22" s="76">
        <v>3</v>
      </c>
      <c r="J22" s="75">
        <f t="shared" si="3"/>
        <v>0.5</v>
      </c>
      <c r="K22" s="76">
        <v>0</v>
      </c>
      <c r="L22" s="75">
        <f t="shared" si="4"/>
        <v>0</v>
      </c>
      <c r="M22" s="76">
        <v>1</v>
      </c>
      <c r="N22" s="75">
        <f t="shared" si="5"/>
        <v>0.16666666666666666</v>
      </c>
      <c r="O22" s="76">
        <v>5</v>
      </c>
      <c r="P22" s="75">
        <f t="shared" si="6"/>
        <v>0.83333333333333337</v>
      </c>
      <c r="Q22" s="76">
        <v>0</v>
      </c>
      <c r="R22" s="28">
        <f t="shared" si="7"/>
        <v>0</v>
      </c>
    </row>
    <row r="23" spans="1:18" x14ac:dyDescent="0.25">
      <c r="A23" s="60">
        <v>15</v>
      </c>
      <c r="B23" s="18" t="s">
        <v>269</v>
      </c>
      <c r="C23" s="44">
        <v>15</v>
      </c>
      <c r="D23" s="75">
        <f t="shared" si="0"/>
        <v>1</v>
      </c>
      <c r="E23" s="76">
        <v>7</v>
      </c>
      <c r="F23" s="75">
        <f t="shared" si="1"/>
        <v>0.46666666666666667</v>
      </c>
      <c r="G23" s="76">
        <v>3</v>
      </c>
      <c r="H23" s="75">
        <f t="shared" si="2"/>
        <v>0.2</v>
      </c>
      <c r="I23" s="76">
        <v>11</v>
      </c>
      <c r="J23" s="75">
        <f t="shared" si="3"/>
        <v>0.73333333333333328</v>
      </c>
      <c r="K23" s="76">
        <v>1</v>
      </c>
      <c r="L23" s="75">
        <f t="shared" si="4"/>
        <v>6.6666666666666666E-2</v>
      </c>
      <c r="M23" s="76">
        <v>4</v>
      </c>
      <c r="N23" s="75">
        <f t="shared" si="5"/>
        <v>0.26666666666666666</v>
      </c>
      <c r="O23" s="76">
        <v>8</v>
      </c>
      <c r="P23" s="75">
        <f t="shared" si="6"/>
        <v>0.53333333333333333</v>
      </c>
      <c r="Q23" s="76">
        <v>7</v>
      </c>
      <c r="R23" s="28">
        <f t="shared" si="7"/>
        <v>0.46666666666666667</v>
      </c>
    </row>
    <row r="24" spans="1:18" x14ac:dyDescent="0.25">
      <c r="A24" s="60">
        <v>1</v>
      </c>
      <c r="B24" s="18" t="s">
        <v>51</v>
      </c>
      <c r="C24" s="44">
        <v>1</v>
      </c>
      <c r="D24" s="75">
        <f t="shared" si="0"/>
        <v>1</v>
      </c>
      <c r="E24" s="76">
        <v>1</v>
      </c>
      <c r="F24" s="75">
        <f t="shared" si="1"/>
        <v>1</v>
      </c>
      <c r="G24" s="76">
        <v>0</v>
      </c>
      <c r="H24" s="75">
        <f t="shared" si="2"/>
        <v>0</v>
      </c>
      <c r="I24" s="76">
        <v>1</v>
      </c>
      <c r="J24" s="75">
        <f t="shared" si="3"/>
        <v>1</v>
      </c>
      <c r="K24" s="76">
        <v>0</v>
      </c>
      <c r="L24" s="75">
        <f t="shared" si="4"/>
        <v>0</v>
      </c>
      <c r="M24" s="76">
        <v>1</v>
      </c>
      <c r="N24" s="75">
        <f t="shared" si="5"/>
        <v>1</v>
      </c>
      <c r="O24" s="76">
        <v>1</v>
      </c>
      <c r="P24" s="75">
        <f t="shared" si="6"/>
        <v>1</v>
      </c>
      <c r="Q24" s="76">
        <v>0</v>
      </c>
      <c r="R24" s="28">
        <f t="shared" si="7"/>
        <v>0</v>
      </c>
    </row>
    <row r="25" spans="1:18" x14ac:dyDescent="0.25">
      <c r="A25" s="60">
        <v>8</v>
      </c>
      <c r="B25" s="18" t="s">
        <v>175</v>
      </c>
      <c r="C25" s="44">
        <v>8</v>
      </c>
      <c r="D25" s="75">
        <f t="shared" si="0"/>
        <v>1</v>
      </c>
      <c r="E25" s="76">
        <v>5</v>
      </c>
      <c r="F25" s="75">
        <f t="shared" si="1"/>
        <v>0.625</v>
      </c>
      <c r="G25" s="76">
        <v>2</v>
      </c>
      <c r="H25" s="75">
        <f t="shared" si="2"/>
        <v>0.25</v>
      </c>
      <c r="I25" s="76">
        <v>2</v>
      </c>
      <c r="J25" s="75">
        <f t="shared" si="3"/>
        <v>0.25</v>
      </c>
      <c r="K25" s="76">
        <v>0</v>
      </c>
      <c r="L25" s="75">
        <f t="shared" si="4"/>
        <v>0</v>
      </c>
      <c r="M25" s="76">
        <v>4</v>
      </c>
      <c r="N25" s="75">
        <f t="shared" si="5"/>
        <v>0.5</v>
      </c>
      <c r="O25" s="76">
        <v>5</v>
      </c>
      <c r="P25" s="75">
        <f t="shared" si="6"/>
        <v>0.625</v>
      </c>
      <c r="Q25" s="76">
        <v>1</v>
      </c>
      <c r="R25" s="28">
        <f t="shared" si="7"/>
        <v>0.125</v>
      </c>
    </row>
    <row r="26" spans="1:18" x14ac:dyDescent="0.25">
      <c r="A26" s="60">
        <v>10</v>
      </c>
      <c r="B26" s="18" t="s">
        <v>180</v>
      </c>
      <c r="C26" s="44">
        <v>10</v>
      </c>
      <c r="D26" s="75">
        <f t="shared" si="0"/>
        <v>1</v>
      </c>
      <c r="E26" s="76">
        <v>7</v>
      </c>
      <c r="F26" s="75">
        <f t="shared" si="1"/>
        <v>0.7</v>
      </c>
      <c r="G26" s="76">
        <v>1</v>
      </c>
      <c r="H26" s="75">
        <f t="shared" si="2"/>
        <v>0.1</v>
      </c>
      <c r="I26" s="76">
        <v>6</v>
      </c>
      <c r="J26" s="75">
        <f t="shared" si="3"/>
        <v>0.6</v>
      </c>
      <c r="K26" s="76">
        <v>1</v>
      </c>
      <c r="L26" s="75">
        <f t="shared" si="4"/>
        <v>0.1</v>
      </c>
      <c r="M26" s="76">
        <v>4</v>
      </c>
      <c r="N26" s="75">
        <f t="shared" si="5"/>
        <v>0.4</v>
      </c>
      <c r="O26" s="76">
        <v>9</v>
      </c>
      <c r="P26" s="75">
        <f t="shared" si="6"/>
        <v>0.9</v>
      </c>
      <c r="Q26" s="76">
        <v>1</v>
      </c>
      <c r="R26" s="28">
        <f t="shared" si="7"/>
        <v>0.1</v>
      </c>
    </row>
    <row r="27" spans="1:18" x14ac:dyDescent="0.25">
      <c r="A27" s="60"/>
      <c r="B27" s="15"/>
      <c r="C27" s="77"/>
      <c r="D27" s="75"/>
      <c r="E27" s="78"/>
      <c r="F27" s="75"/>
      <c r="G27" s="78"/>
      <c r="H27" s="75"/>
      <c r="I27" s="78"/>
      <c r="J27" s="75"/>
      <c r="K27" s="78"/>
      <c r="L27" s="75"/>
      <c r="M27" s="78"/>
      <c r="N27" s="75"/>
      <c r="O27" s="78"/>
      <c r="P27" s="75"/>
      <c r="Q27" s="78"/>
      <c r="R27" s="28"/>
    </row>
    <row r="28" spans="1:18" x14ac:dyDescent="0.25">
      <c r="A28" s="60"/>
      <c r="B28" s="16" t="s">
        <v>50</v>
      </c>
      <c r="C28" s="77"/>
      <c r="D28" s="75"/>
      <c r="E28" s="78"/>
      <c r="F28" s="75"/>
      <c r="G28" s="78"/>
      <c r="H28" s="75"/>
      <c r="I28" s="78"/>
      <c r="J28" s="75"/>
      <c r="K28" s="78"/>
      <c r="L28" s="75"/>
      <c r="M28" s="78"/>
      <c r="N28" s="75"/>
      <c r="O28" s="78"/>
      <c r="P28" s="75"/>
      <c r="Q28" s="78"/>
      <c r="R28" s="28"/>
    </row>
    <row r="29" spans="1:18" x14ac:dyDescent="0.25">
      <c r="A29" s="60"/>
      <c r="B29" s="15"/>
      <c r="C29" s="77"/>
      <c r="D29" s="75"/>
      <c r="E29" s="78"/>
      <c r="F29" s="75"/>
      <c r="G29" s="78"/>
      <c r="H29" s="75"/>
      <c r="I29" s="78"/>
      <c r="J29" s="75"/>
      <c r="K29" s="78"/>
      <c r="L29" s="75"/>
      <c r="M29" s="78"/>
      <c r="N29" s="75"/>
      <c r="O29" s="78"/>
      <c r="P29" s="75"/>
      <c r="Q29" s="78"/>
      <c r="R29" s="28"/>
    </row>
    <row r="30" spans="1:18" x14ac:dyDescent="0.25">
      <c r="A30" s="60">
        <v>34</v>
      </c>
      <c r="B30" s="17" t="s">
        <v>270</v>
      </c>
      <c r="C30" s="44">
        <v>34</v>
      </c>
      <c r="D30" s="75">
        <f t="shared" si="0"/>
        <v>1</v>
      </c>
      <c r="E30" s="76">
        <v>20</v>
      </c>
      <c r="F30" s="75">
        <f t="shared" si="1"/>
        <v>0.58823529411764708</v>
      </c>
      <c r="G30" s="76">
        <v>5</v>
      </c>
      <c r="H30" s="75">
        <f t="shared" si="2"/>
        <v>0.14705882352941177</v>
      </c>
      <c r="I30" s="76">
        <v>20</v>
      </c>
      <c r="J30" s="75">
        <f t="shared" si="3"/>
        <v>0.58823529411764708</v>
      </c>
      <c r="K30" s="76">
        <v>2</v>
      </c>
      <c r="L30" s="75">
        <f t="shared" si="4"/>
        <v>5.8823529411764705E-2</v>
      </c>
      <c r="M30" s="76">
        <v>11</v>
      </c>
      <c r="N30" s="75">
        <f t="shared" si="5"/>
        <v>0.3235294117647059</v>
      </c>
      <c r="O30" s="76">
        <v>24</v>
      </c>
      <c r="P30" s="75">
        <f t="shared" si="6"/>
        <v>0.70588235294117652</v>
      </c>
      <c r="Q30" s="76">
        <v>10</v>
      </c>
      <c r="R30" s="28">
        <f t="shared" si="7"/>
        <v>0.29411764705882354</v>
      </c>
    </row>
    <row r="31" spans="1:18" x14ac:dyDescent="0.25">
      <c r="A31" s="60">
        <v>33</v>
      </c>
      <c r="B31" s="17" t="s">
        <v>263</v>
      </c>
      <c r="C31" s="44">
        <v>32</v>
      </c>
      <c r="D31" s="75">
        <f t="shared" si="0"/>
        <v>0.96969696969696972</v>
      </c>
      <c r="E31" s="76">
        <v>16</v>
      </c>
      <c r="F31" s="75">
        <f t="shared" si="1"/>
        <v>0.48484848484848486</v>
      </c>
      <c r="G31" s="76">
        <v>5</v>
      </c>
      <c r="H31" s="75">
        <f t="shared" si="2"/>
        <v>0.15151515151515152</v>
      </c>
      <c r="I31" s="76">
        <v>24</v>
      </c>
      <c r="J31" s="75">
        <f t="shared" si="3"/>
        <v>0.72727272727272729</v>
      </c>
      <c r="K31" s="76">
        <v>1</v>
      </c>
      <c r="L31" s="75">
        <f t="shared" si="4"/>
        <v>3.0303030303030304E-2</v>
      </c>
      <c r="M31" s="76">
        <v>8</v>
      </c>
      <c r="N31" s="75">
        <f t="shared" si="5"/>
        <v>0.24242424242424243</v>
      </c>
      <c r="O31" s="76">
        <v>26</v>
      </c>
      <c r="P31" s="75">
        <f t="shared" si="6"/>
        <v>0.78787878787878785</v>
      </c>
      <c r="Q31" s="76">
        <v>5</v>
      </c>
      <c r="R31" s="28">
        <f t="shared" si="7"/>
        <v>0.15151515151515152</v>
      </c>
    </row>
    <row r="32" spans="1:18" x14ac:dyDescent="0.25">
      <c r="A32" s="60">
        <v>23</v>
      </c>
      <c r="B32" s="19" t="s">
        <v>271</v>
      </c>
      <c r="C32" s="79">
        <v>23</v>
      </c>
      <c r="D32" s="80">
        <f t="shared" si="0"/>
        <v>1</v>
      </c>
      <c r="E32" s="79">
        <v>12</v>
      </c>
      <c r="F32" s="80">
        <f t="shared" si="1"/>
        <v>0.52173913043478259</v>
      </c>
      <c r="G32" s="81">
        <v>8</v>
      </c>
      <c r="H32" s="80">
        <f t="shared" si="2"/>
        <v>0.34782608695652173</v>
      </c>
      <c r="I32" s="81">
        <v>11</v>
      </c>
      <c r="J32" s="80">
        <f t="shared" si="3"/>
        <v>0.47826086956521741</v>
      </c>
      <c r="K32" s="81">
        <v>0</v>
      </c>
      <c r="L32" s="80">
        <f t="shared" si="4"/>
        <v>0</v>
      </c>
      <c r="M32" s="81">
        <v>6</v>
      </c>
      <c r="N32" s="80">
        <f t="shared" si="5"/>
        <v>0.2608695652173913</v>
      </c>
      <c r="O32" s="81">
        <v>17</v>
      </c>
      <c r="P32" s="80">
        <f t="shared" si="6"/>
        <v>0.73913043478260865</v>
      </c>
      <c r="Q32" s="81">
        <v>5</v>
      </c>
      <c r="R32" s="29">
        <f t="shared" si="7"/>
        <v>0.21739130434782608</v>
      </c>
    </row>
    <row r="33" spans="3:17" x14ac:dyDescent="0.25">
      <c r="C33" s="82"/>
      <c r="D33" s="82"/>
      <c r="E33" s="82"/>
      <c r="F33" s="82"/>
      <c r="G33" s="82"/>
      <c r="H33" s="82"/>
      <c r="I33" s="82"/>
      <c r="J33" s="82"/>
      <c r="K33" s="82"/>
      <c r="L33" s="82"/>
      <c r="M33" s="82"/>
      <c r="N33" s="82"/>
      <c r="O33" s="82"/>
      <c r="P33" s="82"/>
      <c r="Q33" s="82"/>
    </row>
    <row r="34" spans="3:17" x14ac:dyDescent="0.25">
      <c r="C34" s="82"/>
      <c r="D34" s="82"/>
      <c r="E34" s="82"/>
      <c r="F34" s="82"/>
      <c r="G34" s="82"/>
      <c r="H34" s="82"/>
      <c r="I34" s="82"/>
      <c r="J34" s="82"/>
      <c r="K34" s="82"/>
      <c r="L34" s="82"/>
      <c r="M34" s="82"/>
      <c r="N34" s="82"/>
      <c r="O34" s="82"/>
      <c r="P34" s="82"/>
      <c r="Q34" s="82"/>
    </row>
    <row r="35" spans="3:17" x14ac:dyDescent="0.25">
      <c r="C35" s="82"/>
      <c r="D35" s="82"/>
      <c r="E35" s="82"/>
      <c r="F35" s="82"/>
      <c r="G35" s="82"/>
      <c r="H35" s="82"/>
      <c r="I35" s="82"/>
      <c r="J35" s="82"/>
      <c r="K35" s="82"/>
      <c r="L35" s="82"/>
      <c r="M35" s="82"/>
      <c r="N35" s="82"/>
      <c r="O35" s="82"/>
      <c r="P35" s="82"/>
      <c r="Q35" s="82"/>
    </row>
    <row r="37" spans="3:17" x14ac:dyDescent="0.25">
      <c r="C37" s="1"/>
      <c r="D37" s="1"/>
      <c r="E37" s="1"/>
      <c r="F37" s="1"/>
      <c r="G37" s="1"/>
      <c r="H37" s="1"/>
      <c r="I37" s="1"/>
      <c r="J37" s="1"/>
      <c r="K37" s="1"/>
    </row>
  </sheetData>
  <mergeCells count="9">
    <mergeCell ref="B2:R2"/>
    <mergeCell ref="O4:P4"/>
    <mergeCell ref="Q4:R4"/>
    <mergeCell ref="C4:D4"/>
    <mergeCell ref="E4:F4"/>
    <mergeCell ref="G4:H4"/>
    <mergeCell ref="I4:J4"/>
    <mergeCell ref="K4:L4"/>
    <mergeCell ref="M4:N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37"/>
  <sheetViews>
    <sheetView showGridLines="0" topLeftCell="A3" zoomScale="80" zoomScaleNormal="80" workbookViewId="0">
      <selection activeCell="O23" sqref="O23"/>
    </sheetView>
  </sheetViews>
  <sheetFormatPr defaultRowHeight="15" x14ac:dyDescent="0.25"/>
  <cols>
    <col min="1" max="1" width="9.140625" style="3"/>
    <col min="2" max="2" width="36.85546875" bestFit="1" customWidth="1"/>
    <col min="3" max="4" width="11.7109375" customWidth="1"/>
    <col min="5" max="6" width="11.7109375" style="3" customWidth="1"/>
    <col min="7" max="12" width="11.7109375" customWidth="1"/>
  </cols>
  <sheetData>
    <row r="1" spans="1:17" s="3" customFormat="1" x14ac:dyDescent="0.25"/>
    <row r="2" spans="1:17" s="3" customFormat="1" x14ac:dyDescent="0.25">
      <c r="B2" s="109" t="s">
        <v>122</v>
      </c>
      <c r="C2" s="109"/>
      <c r="D2" s="109"/>
      <c r="E2" s="109"/>
      <c r="F2" s="109"/>
      <c r="G2" s="109"/>
      <c r="H2" s="109"/>
      <c r="I2" s="109"/>
      <c r="J2" s="109"/>
      <c r="K2" s="109"/>
      <c r="L2" s="109"/>
    </row>
    <row r="3" spans="1:17" s="3" customFormat="1" x14ac:dyDescent="0.25"/>
    <row r="4" spans="1:17" ht="114.95" customHeight="1" x14ac:dyDescent="0.25">
      <c r="B4" s="36"/>
      <c r="C4" s="107" t="s">
        <v>55</v>
      </c>
      <c r="D4" s="108"/>
      <c r="E4" s="74"/>
      <c r="F4" s="74"/>
      <c r="G4" s="107" t="s">
        <v>56</v>
      </c>
      <c r="H4" s="108"/>
      <c r="I4" s="107" t="s">
        <v>57</v>
      </c>
      <c r="J4" s="108"/>
      <c r="K4" s="107" t="s">
        <v>58</v>
      </c>
      <c r="L4" s="108"/>
    </row>
    <row r="5" spans="1:17" x14ac:dyDescent="0.25">
      <c r="B5" s="30" t="s">
        <v>79</v>
      </c>
      <c r="C5" s="31" t="s">
        <v>46</v>
      </c>
      <c r="D5" s="32" t="s">
        <v>47</v>
      </c>
      <c r="E5" s="42"/>
      <c r="F5" s="42"/>
      <c r="G5" s="31" t="s">
        <v>46</v>
      </c>
      <c r="H5" s="32" t="s">
        <v>47</v>
      </c>
      <c r="I5" s="31" t="s">
        <v>46</v>
      </c>
      <c r="J5" s="32" t="s">
        <v>47</v>
      </c>
      <c r="K5" s="31" t="s">
        <v>46</v>
      </c>
      <c r="L5" s="32" t="s">
        <v>47</v>
      </c>
    </row>
    <row r="6" spans="1:17" x14ac:dyDescent="0.25">
      <c r="B6" s="15"/>
      <c r="C6" s="14"/>
      <c r="D6" s="12"/>
      <c r="E6" s="10"/>
      <c r="F6" s="10"/>
      <c r="G6" s="14"/>
      <c r="H6" s="12"/>
      <c r="I6" s="14"/>
      <c r="J6" s="12"/>
      <c r="K6" s="14"/>
      <c r="L6" s="12"/>
    </row>
    <row r="7" spans="1:17" x14ac:dyDescent="0.25">
      <c r="A7" s="50">
        <v>75</v>
      </c>
      <c r="B7" s="15" t="s">
        <v>272</v>
      </c>
      <c r="C7" s="26">
        <v>64</v>
      </c>
      <c r="D7" s="28">
        <f>C7/$A7</f>
        <v>0.85333333333333339</v>
      </c>
      <c r="E7" s="93"/>
      <c r="F7" s="93"/>
      <c r="G7" s="26">
        <v>5</v>
      </c>
      <c r="H7" s="28">
        <f>G7/$A7</f>
        <v>6.6666666666666666E-2</v>
      </c>
      <c r="I7" s="26">
        <v>1</v>
      </c>
      <c r="J7" s="28">
        <f>I7/$A7</f>
        <v>1.3333333333333334E-2</v>
      </c>
      <c r="K7" s="26">
        <v>2</v>
      </c>
      <c r="L7" s="28">
        <f>K7/$A7</f>
        <v>2.6666666666666668E-2</v>
      </c>
    </row>
    <row r="8" spans="1:17" x14ac:dyDescent="0.25">
      <c r="A8" s="50"/>
      <c r="B8" s="15"/>
      <c r="C8" s="20"/>
      <c r="D8" s="28"/>
      <c r="E8" s="93"/>
      <c r="F8" s="93"/>
      <c r="G8" s="20"/>
      <c r="H8" s="28"/>
      <c r="I8" s="20"/>
      <c r="J8" s="28"/>
      <c r="K8" s="20"/>
      <c r="L8" s="28"/>
    </row>
    <row r="9" spans="1:17" x14ac:dyDescent="0.25">
      <c r="A9" s="50"/>
      <c r="B9" s="16" t="s">
        <v>48</v>
      </c>
      <c r="C9" s="20"/>
      <c r="D9" s="28"/>
      <c r="E9" s="93"/>
      <c r="F9" s="93"/>
      <c r="G9" s="20"/>
      <c r="H9" s="28"/>
      <c r="I9" s="20"/>
      <c r="J9" s="28"/>
      <c r="K9" s="20"/>
      <c r="L9" s="28"/>
    </row>
    <row r="10" spans="1:17" x14ac:dyDescent="0.25">
      <c r="A10" s="50"/>
      <c r="B10" s="15"/>
      <c r="C10" s="20"/>
      <c r="D10" s="28"/>
      <c r="E10" s="93"/>
      <c r="F10" s="93"/>
      <c r="G10" s="20"/>
      <c r="H10" s="28"/>
      <c r="I10" s="20"/>
      <c r="J10" s="28"/>
      <c r="K10" s="20"/>
      <c r="L10" s="28"/>
    </row>
    <row r="11" spans="1:17" x14ac:dyDescent="0.25">
      <c r="A11" s="50">
        <v>25</v>
      </c>
      <c r="B11" s="17" t="s">
        <v>273</v>
      </c>
      <c r="C11" s="26">
        <v>22</v>
      </c>
      <c r="D11" s="28">
        <f t="shared" ref="D11:D32" si="0">C11/$A11</f>
        <v>0.88</v>
      </c>
      <c r="E11" s="95">
        <v>26</v>
      </c>
      <c r="F11" s="93">
        <v>1</v>
      </c>
      <c r="G11" s="26">
        <v>1</v>
      </c>
      <c r="H11" s="28">
        <f t="shared" ref="H11:H32" si="1">G11/$A11</f>
        <v>0.04</v>
      </c>
      <c r="I11" s="26">
        <v>1</v>
      </c>
      <c r="J11" s="28">
        <f t="shared" ref="J11:J32" si="2">I11/$A11</f>
        <v>0.04</v>
      </c>
      <c r="K11" s="26">
        <v>0</v>
      </c>
      <c r="L11" s="28">
        <f t="shared" ref="L11:L32" si="3">K11/$A11</f>
        <v>0</v>
      </c>
      <c r="M11">
        <v>26</v>
      </c>
      <c r="N11">
        <f>M11-C11</f>
        <v>4</v>
      </c>
    </row>
    <row r="12" spans="1:17" x14ac:dyDescent="0.25">
      <c r="A12" s="50">
        <v>27</v>
      </c>
      <c r="B12" s="17" t="s">
        <v>182</v>
      </c>
      <c r="C12" s="26">
        <v>22</v>
      </c>
      <c r="D12" s="28">
        <f t="shared" si="0"/>
        <v>0.81481481481481477</v>
      </c>
      <c r="E12" s="95">
        <v>34</v>
      </c>
      <c r="F12" s="93">
        <v>0.97142857142857142</v>
      </c>
      <c r="G12" s="26">
        <v>3</v>
      </c>
      <c r="H12" s="28">
        <f t="shared" si="1"/>
        <v>0.1111111111111111</v>
      </c>
      <c r="I12" s="26">
        <v>0</v>
      </c>
      <c r="J12" s="28">
        <f t="shared" si="2"/>
        <v>0</v>
      </c>
      <c r="K12" s="26">
        <v>1</v>
      </c>
      <c r="L12" s="28">
        <f t="shared" si="3"/>
        <v>3.7037037037037035E-2</v>
      </c>
      <c r="M12">
        <v>35</v>
      </c>
      <c r="N12" s="3">
        <f>M12-C12</f>
        <v>13</v>
      </c>
    </row>
    <row r="13" spans="1:17" x14ac:dyDescent="0.25">
      <c r="A13" s="50">
        <v>20</v>
      </c>
      <c r="B13" s="17" t="s">
        <v>183</v>
      </c>
      <c r="C13" s="26">
        <v>18</v>
      </c>
      <c r="D13" s="28">
        <f t="shared" si="0"/>
        <v>0.9</v>
      </c>
      <c r="E13" s="95">
        <v>23</v>
      </c>
      <c r="F13" s="93">
        <v>1</v>
      </c>
      <c r="G13" s="26">
        <v>1</v>
      </c>
      <c r="H13" s="28">
        <f t="shared" si="1"/>
        <v>0.05</v>
      </c>
      <c r="I13" s="26">
        <v>0</v>
      </c>
      <c r="J13" s="28">
        <f t="shared" si="2"/>
        <v>0</v>
      </c>
      <c r="K13" s="26">
        <v>1</v>
      </c>
      <c r="L13" s="28">
        <f t="shared" si="3"/>
        <v>0.05</v>
      </c>
      <c r="M13">
        <v>23</v>
      </c>
      <c r="N13" s="3">
        <f>M13-C13</f>
        <v>5</v>
      </c>
    </row>
    <row r="14" spans="1:17" x14ac:dyDescent="0.25">
      <c r="A14" s="50">
        <v>3</v>
      </c>
      <c r="B14" s="17" t="s">
        <v>184</v>
      </c>
      <c r="C14" s="26">
        <v>2</v>
      </c>
      <c r="D14" s="28">
        <f t="shared" si="0"/>
        <v>0.66666666666666663</v>
      </c>
      <c r="E14" s="95">
        <v>6</v>
      </c>
      <c r="F14" s="93">
        <v>1</v>
      </c>
      <c r="G14" s="26">
        <v>0</v>
      </c>
      <c r="H14" s="28">
        <f t="shared" si="1"/>
        <v>0</v>
      </c>
      <c r="I14" s="26">
        <v>0</v>
      </c>
      <c r="J14" s="28">
        <f t="shared" si="2"/>
        <v>0</v>
      </c>
      <c r="K14" s="26">
        <v>0</v>
      </c>
      <c r="L14" s="28">
        <f t="shared" si="3"/>
        <v>0</v>
      </c>
      <c r="M14">
        <v>6</v>
      </c>
      <c r="N14" s="3">
        <f>M14-C14</f>
        <v>4</v>
      </c>
      <c r="Q14">
        <f>N11/P15</f>
        <v>0.15384615384615385</v>
      </c>
    </row>
    <row r="15" spans="1:17" x14ac:dyDescent="0.25">
      <c r="A15" s="50"/>
      <c r="B15" s="15"/>
      <c r="C15" s="20"/>
      <c r="D15" s="28"/>
      <c r="E15" s="95"/>
      <c r="F15" s="93"/>
      <c r="G15" s="20"/>
      <c r="H15" s="28"/>
      <c r="I15" s="20"/>
      <c r="J15" s="28"/>
      <c r="K15" s="20"/>
      <c r="L15" s="28"/>
      <c r="N15">
        <f>AVERAGE(N12:N14)</f>
        <v>7.333333333333333</v>
      </c>
      <c r="P15">
        <v>26</v>
      </c>
      <c r="Q15">
        <f>N15/P15</f>
        <v>0.28205128205128205</v>
      </c>
    </row>
    <row r="16" spans="1:17" x14ac:dyDescent="0.25">
      <c r="A16" s="50"/>
      <c r="B16" s="16" t="s">
        <v>49</v>
      </c>
      <c r="C16" s="20"/>
      <c r="D16" s="28"/>
      <c r="E16" s="95"/>
      <c r="F16" s="93"/>
      <c r="G16" s="20"/>
      <c r="H16" s="28"/>
      <c r="I16" s="20"/>
      <c r="J16" s="28"/>
      <c r="K16" s="20"/>
      <c r="L16" s="28"/>
    </row>
    <row r="17" spans="1:17" x14ac:dyDescent="0.25">
      <c r="A17" s="50"/>
      <c r="B17" s="15"/>
      <c r="C17" s="20"/>
      <c r="D17" s="28"/>
      <c r="E17" s="95"/>
      <c r="F17" s="93"/>
      <c r="G17" s="20"/>
      <c r="H17" s="28"/>
      <c r="I17" s="20"/>
      <c r="J17" s="28"/>
      <c r="K17" s="20"/>
      <c r="L17" s="28"/>
    </row>
    <row r="18" spans="1:17" x14ac:dyDescent="0.25">
      <c r="A18" s="50">
        <v>13</v>
      </c>
      <c r="B18" s="17" t="s">
        <v>185</v>
      </c>
      <c r="C18" s="26">
        <v>13</v>
      </c>
      <c r="D18" s="28">
        <f t="shared" si="0"/>
        <v>1</v>
      </c>
      <c r="E18" s="95">
        <v>14</v>
      </c>
      <c r="F18" s="93">
        <v>1</v>
      </c>
      <c r="G18" s="26">
        <v>0</v>
      </c>
      <c r="H18" s="28">
        <f t="shared" si="1"/>
        <v>0</v>
      </c>
      <c r="I18" s="26">
        <v>0</v>
      </c>
      <c r="J18" s="28">
        <f t="shared" si="2"/>
        <v>0</v>
      </c>
      <c r="K18" s="26">
        <v>0</v>
      </c>
      <c r="L18" s="28">
        <f t="shared" si="3"/>
        <v>0</v>
      </c>
      <c r="M18">
        <v>14</v>
      </c>
      <c r="N18" s="3">
        <f>M18-C18</f>
        <v>1</v>
      </c>
      <c r="O18" s="96">
        <f t="shared" ref="O18:O26" si="4">N18/26</f>
        <v>3.8461538461538464E-2</v>
      </c>
    </row>
    <row r="19" spans="1:17" x14ac:dyDescent="0.25">
      <c r="A19" s="50">
        <v>8</v>
      </c>
      <c r="B19" s="17" t="s">
        <v>186</v>
      </c>
      <c r="C19" s="26">
        <v>5</v>
      </c>
      <c r="D19" s="28">
        <f t="shared" si="0"/>
        <v>0.625</v>
      </c>
      <c r="E19" s="95">
        <v>10</v>
      </c>
      <c r="F19" s="93">
        <v>0.90909090909090906</v>
      </c>
      <c r="G19" s="26">
        <v>3</v>
      </c>
      <c r="H19" s="28">
        <f t="shared" si="1"/>
        <v>0.375</v>
      </c>
      <c r="I19" s="26">
        <v>0</v>
      </c>
      <c r="J19" s="28">
        <f t="shared" si="2"/>
        <v>0</v>
      </c>
      <c r="K19" s="26">
        <v>0</v>
      </c>
      <c r="L19" s="28">
        <f t="shared" si="3"/>
        <v>0</v>
      </c>
      <c r="M19">
        <v>11</v>
      </c>
      <c r="N19" s="3">
        <f>M19-C19</f>
        <v>6</v>
      </c>
      <c r="O19" s="96">
        <f t="shared" si="4"/>
        <v>0.23076923076923078</v>
      </c>
    </row>
    <row r="20" spans="1:17" x14ac:dyDescent="0.25">
      <c r="A20" s="50">
        <v>13</v>
      </c>
      <c r="B20" s="17" t="s">
        <v>187</v>
      </c>
      <c r="C20" s="26">
        <v>13</v>
      </c>
      <c r="D20" s="28">
        <f t="shared" si="0"/>
        <v>1</v>
      </c>
      <c r="E20" s="95">
        <v>17</v>
      </c>
      <c r="F20" s="93">
        <v>1</v>
      </c>
      <c r="G20" s="26">
        <v>0</v>
      </c>
      <c r="H20" s="28">
        <f t="shared" si="1"/>
        <v>0</v>
      </c>
      <c r="I20" s="26">
        <v>0</v>
      </c>
      <c r="J20" s="28">
        <f t="shared" si="2"/>
        <v>0</v>
      </c>
      <c r="K20" s="26">
        <v>0</v>
      </c>
      <c r="L20" s="28">
        <f t="shared" si="3"/>
        <v>0</v>
      </c>
      <c r="M20">
        <v>17</v>
      </c>
      <c r="N20" s="3">
        <f t="shared" ref="N20:N26" si="5">M20-C20</f>
        <v>4</v>
      </c>
      <c r="O20" s="96">
        <f t="shared" si="4"/>
        <v>0.15384615384615385</v>
      </c>
    </row>
    <row r="21" spans="1:17" x14ac:dyDescent="0.25">
      <c r="A21" s="50">
        <v>8</v>
      </c>
      <c r="B21" s="17" t="s">
        <v>188</v>
      </c>
      <c r="C21" s="26">
        <v>6</v>
      </c>
      <c r="D21" s="28">
        <f t="shared" si="0"/>
        <v>0.75</v>
      </c>
      <c r="E21" s="95">
        <v>8</v>
      </c>
      <c r="F21" s="93">
        <v>1</v>
      </c>
      <c r="G21" s="26">
        <v>0</v>
      </c>
      <c r="H21" s="28">
        <f t="shared" si="1"/>
        <v>0</v>
      </c>
      <c r="I21" s="26">
        <v>0</v>
      </c>
      <c r="J21" s="28">
        <f t="shared" si="2"/>
        <v>0</v>
      </c>
      <c r="K21" s="26">
        <v>1</v>
      </c>
      <c r="L21" s="28">
        <f t="shared" si="3"/>
        <v>0.125</v>
      </c>
      <c r="M21">
        <v>8</v>
      </c>
      <c r="N21" s="3">
        <f t="shared" si="5"/>
        <v>2</v>
      </c>
      <c r="O21" s="96">
        <f t="shared" si="4"/>
        <v>7.6923076923076927E-2</v>
      </c>
    </row>
    <row r="22" spans="1:17" x14ac:dyDescent="0.25">
      <c r="A22" s="50">
        <v>5</v>
      </c>
      <c r="B22" s="17" t="s">
        <v>74</v>
      </c>
      <c r="C22" s="26">
        <v>3</v>
      </c>
      <c r="D22" s="28">
        <f t="shared" si="0"/>
        <v>0.6</v>
      </c>
      <c r="E22" s="95">
        <v>6</v>
      </c>
      <c r="F22" s="93">
        <v>1</v>
      </c>
      <c r="G22" s="26">
        <v>1</v>
      </c>
      <c r="H22" s="28">
        <f t="shared" si="1"/>
        <v>0.2</v>
      </c>
      <c r="I22" s="26">
        <v>0</v>
      </c>
      <c r="J22" s="28">
        <f t="shared" si="2"/>
        <v>0</v>
      </c>
      <c r="K22" s="26">
        <v>1</v>
      </c>
      <c r="L22" s="28">
        <f t="shared" si="3"/>
        <v>0.2</v>
      </c>
      <c r="M22">
        <v>6</v>
      </c>
      <c r="N22" s="3">
        <f t="shared" si="5"/>
        <v>3</v>
      </c>
      <c r="O22" s="96">
        <f t="shared" si="4"/>
        <v>0.11538461538461539</v>
      </c>
    </row>
    <row r="23" spans="1:17" x14ac:dyDescent="0.25">
      <c r="A23" s="50">
        <v>11</v>
      </c>
      <c r="B23" s="17" t="s">
        <v>189</v>
      </c>
      <c r="C23" s="26">
        <v>10</v>
      </c>
      <c r="D23" s="28">
        <f t="shared" si="0"/>
        <v>0.90909090909090906</v>
      </c>
      <c r="E23" s="95">
        <v>15</v>
      </c>
      <c r="F23" s="93">
        <v>1</v>
      </c>
      <c r="G23" s="26">
        <v>0</v>
      </c>
      <c r="H23" s="28">
        <f t="shared" si="1"/>
        <v>0</v>
      </c>
      <c r="I23" s="26">
        <v>0</v>
      </c>
      <c r="J23" s="28">
        <f t="shared" si="2"/>
        <v>0</v>
      </c>
      <c r="K23" s="26">
        <v>0</v>
      </c>
      <c r="L23" s="28">
        <f t="shared" si="3"/>
        <v>0</v>
      </c>
      <c r="M23">
        <v>15</v>
      </c>
      <c r="N23" s="3">
        <f t="shared" si="5"/>
        <v>5</v>
      </c>
      <c r="O23" s="96">
        <f t="shared" si="4"/>
        <v>0.19230769230769232</v>
      </c>
    </row>
    <row r="24" spans="1:17" x14ac:dyDescent="0.25">
      <c r="A24" s="50">
        <v>1</v>
      </c>
      <c r="B24" s="17" t="s">
        <v>51</v>
      </c>
      <c r="C24" s="26">
        <v>1</v>
      </c>
      <c r="D24" s="28">
        <f t="shared" si="0"/>
        <v>1</v>
      </c>
      <c r="E24" s="95">
        <v>1</v>
      </c>
      <c r="F24" s="93">
        <v>1</v>
      </c>
      <c r="G24" s="26">
        <v>0</v>
      </c>
      <c r="H24" s="28">
        <f t="shared" si="1"/>
        <v>0</v>
      </c>
      <c r="I24" s="26">
        <v>0</v>
      </c>
      <c r="J24" s="28">
        <f t="shared" si="2"/>
        <v>0</v>
      </c>
      <c r="K24" s="26">
        <v>0</v>
      </c>
      <c r="L24" s="28">
        <f t="shared" si="3"/>
        <v>0</v>
      </c>
      <c r="M24">
        <v>1</v>
      </c>
      <c r="N24" s="3">
        <f t="shared" si="5"/>
        <v>0</v>
      </c>
      <c r="O24" s="96">
        <f t="shared" si="4"/>
        <v>0</v>
      </c>
    </row>
    <row r="25" spans="1:17" x14ac:dyDescent="0.25">
      <c r="A25" s="50">
        <v>6</v>
      </c>
      <c r="B25" s="17" t="s">
        <v>274</v>
      </c>
      <c r="C25" s="26">
        <v>6</v>
      </c>
      <c r="D25" s="28">
        <f t="shared" si="0"/>
        <v>1</v>
      </c>
      <c r="E25" s="95">
        <v>8</v>
      </c>
      <c r="F25" s="93">
        <v>1</v>
      </c>
      <c r="G25" s="26">
        <v>0</v>
      </c>
      <c r="H25" s="28">
        <f t="shared" si="1"/>
        <v>0</v>
      </c>
      <c r="I25" s="26">
        <v>0</v>
      </c>
      <c r="J25" s="28">
        <f t="shared" si="2"/>
        <v>0</v>
      </c>
      <c r="K25" s="26">
        <v>0</v>
      </c>
      <c r="L25" s="28">
        <f t="shared" si="3"/>
        <v>0</v>
      </c>
      <c r="M25">
        <v>8</v>
      </c>
      <c r="N25" s="3">
        <f t="shared" si="5"/>
        <v>2</v>
      </c>
      <c r="O25" s="96">
        <f t="shared" si="4"/>
        <v>7.6923076923076927E-2</v>
      </c>
    </row>
    <row r="26" spans="1:17" x14ac:dyDescent="0.25">
      <c r="A26" s="50">
        <v>10</v>
      </c>
      <c r="B26" s="17" t="s">
        <v>180</v>
      </c>
      <c r="C26" s="26">
        <v>7</v>
      </c>
      <c r="D26" s="28">
        <f t="shared" si="0"/>
        <v>0.7</v>
      </c>
      <c r="E26" s="95">
        <v>10</v>
      </c>
      <c r="F26" s="93">
        <v>1</v>
      </c>
      <c r="G26" s="26">
        <v>1</v>
      </c>
      <c r="H26" s="28">
        <f t="shared" si="1"/>
        <v>0.1</v>
      </c>
      <c r="I26" s="26">
        <v>1</v>
      </c>
      <c r="J26" s="28">
        <f t="shared" si="2"/>
        <v>0.1</v>
      </c>
      <c r="K26" s="26">
        <v>0</v>
      </c>
      <c r="L26" s="28">
        <f t="shared" si="3"/>
        <v>0</v>
      </c>
      <c r="M26">
        <v>10</v>
      </c>
      <c r="N26" s="3">
        <f t="shared" si="5"/>
        <v>3</v>
      </c>
      <c r="O26" s="96">
        <f t="shared" si="4"/>
        <v>0.11538461538461539</v>
      </c>
    </row>
    <row r="27" spans="1:17" x14ac:dyDescent="0.25">
      <c r="A27" s="50"/>
      <c r="B27" s="15"/>
      <c r="C27" s="20"/>
      <c r="D27" s="28"/>
      <c r="E27" s="93"/>
      <c r="F27" s="93"/>
      <c r="G27" s="20"/>
      <c r="H27" s="28"/>
      <c r="I27" s="20"/>
      <c r="J27" s="28"/>
      <c r="K27" s="20"/>
      <c r="L27" s="28"/>
    </row>
    <row r="28" spans="1:17" x14ac:dyDescent="0.25">
      <c r="A28" s="50"/>
      <c r="B28" s="16" t="s">
        <v>50</v>
      </c>
      <c r="C28" s="20"/>
      <c r="D28" s="28"/>
      <c r="E28" s="93"/>
      <c r="F28" s="93"/>
      <c r="G28" s="20"/>
      <c r="H28" s="28"/>
      <c r="I28" s="20"/>
      <c r="J28" s="28"/>
      <c r="K28" s="20"/>
      <c r="L28" s="28"/>
    </row>
    <row r="29" spans="1:17" x14ac:dyDescent="0.25">
      <c r="A29" s="50"/>
      <c r="B29" s="15"/>
      <c r="C29" s="20"/>
      <c r="D29" s="28"/>
      <c r="E29" s="93"/>
      <c r="F29" s="93"/>
      <c r="G29" s="20"/>
      <c r="H29" s="28"/>
      <c r="I29" s="20"/>
      <c r="J29" s="28"/>
      <c r="K29" s="20"/>
      <c r="L29" s="28"/>
    </row>
    <row r="30" spans="1:17" x14ac:dyDescent="0.25">
      <c r="A30" s="50">
        <v>27</v>
      </c>
      <c r="B30" s="17" t="s">
        <v>275</v>
      </c>
      <c r="C30" s="26">
        <v>21</v>
      </c>
      <c r="D30" s="28">
        <f t="shared" si="0"/>
        <v>0.77777777777777779</v>
      </c>
      <c r="E30" s="93"/>
      <c r="F30" s="93"/>
      <c r="G30" s="26">
        <v>3</v>
      </c>
      <c r="H30" s="28">
        <f t="shared" si="1"/>
        <v>0.1111111111111111</v>
      </c>
      <c r="I30" s="26">
        <v>1</v>
      </c>
      <c r="J30" s="28">
        <f t="shared" si="2"/>
        <v>3.7037037037037035E-2</v>
      </c>
      <c r="K30" s="26">
        <v>0</v>
      </c>
      <c r="L30" s="28">
        <f t="shared" si="3"/>
        <v>0</v>
      </c>
      <c r="N30" s="1"/>
      <c r="O30" s="1"/>
      <c r="P30" s="1"/>
      <c r="Q30" s="1"/>
    </row>
    <row r="31" spans="1:17" x14ac:dyDescent="0.25">
      <c r="A31" s="50">
        <v>30</v>
      </c>
      <c r="B31" s="17" t="s">
        <v>190</v>
      </c>
      <c r="C31" s="26">
        <v>28</v>
      </c>
      <c r="D31" s="28">
        <f t="shared" si="0"/>
        <v>0.93333333333333335</v>
      </c>
      <c r="E31" s="93"/>
      <c r="F31" s="93"/>
      <c r="G31" s="26">
        <v>1</v>
      </c>
      <c r="H31" s="28">
        <f t="shared" si="1"/>
        <v>3.3333333333333333E-2</v>
      </c>
      <c r="I31" s="26">
        <v>0</v>
      </c>
      <c r="J31" s="28">
        <f t="shared" si="2"/>
        <v>0</v>
      </c>
      <c r="K31" s="26">
        <v>0</v>
      </c>
      <c r="L31" s="28">
        <f t="shared" si="3"/>
        <v>0</v>
      </c>
    </row>
    <row r="32" spans="1:17" x14ac:dyDescent="0.25">
      <c r="A32" s="50">
        <v>18</v>
      </c>
      <c r="B32" s="19" t="s">
        <v>191</v>
      </c>
      <c r="C32" s="27">
        <v>15</v>
      </c>
      <c r="D32" s="29">
        <f t="shared" si="0"/>
        <v>0.83333333333333337</v>
      </c>
      <c r="E32" s="94"/>
      <c r="F32" s="94"/>
      <c r="G32" s="27">
        <v>1</v>
      </c>
      <c r="H32" s="29">
        <f t="shared" si="1"/>
        <v>5.5555555555555552E-2</v>
      </c>
      <c r="I32" s="27">
        <v>0</v>
      </c>
      <c r="J32" s="29">
        <f t="shared" si="2"/>
        <v>0</v>
      </c>
      <c r="K32" s="27">
        <v>2</v>
      </c>
      <c r="L32" s="29">
        <f t="shared" si="3"/>
        <v>0.1111111111111111</v>
      </c>
    </row>
    <row r="34" spans="3:11" x14ac:dyDescent="0.25">
      <c r="C34" s="63"/>
      <c r="D34" s="3"/>
      <c r="G34" s="63"/>
      <c r="H34" s="3"/>
      <c r="I34" s="63"/>
      <c r="J34" s="3"/>
      <c r="K34" s="63"/>
    </row>
    <row r="35" spans="3:11" x14ac:dyDescent="0.25">
      <c r="C35" s="3"/>
      <c r="D35" s="3"/>
      <c r="G35" s="3"/>
      <c r="H35" s="3"/>
      <c r="I35" s="3"/>
      <c r="J35" s="3"/>
      <c r="K35" s="3"/>
    </row>
    <row r="36" spans="3:11" x14ac:dyDescent="0.25">
      <c r="C36" s="3"/>
      <c r="D36" s="3"/>
      <c r="G36" s="3"/>
      <c r="H36" s="3"/>
      <c r="I36" s="3"/>
      <c r="J36" s="3"/>
      <c r="K36" s="3"/>
    </row>
    <row r="37" spans="3:11" x14ac:dyDescent="0.25">
      <c r="C37" s="3"/>
      <c r="D37" s="3"/>
      <c r="G37" s="3"/>
      <c r="H37" s="3"/>
      <c r="I37" s="3"/>
      <c r="J37" s="3"/>
      <c r="K37" s="3"/>
    </row>
  </sheetData>
  <mergeCells count="5">
    <mergeCell ref="C4:D4"/>
    <mergeCell ref="G4:H4"/>
    <mergeCell ref="I4:J4"/>
    <mergeCell ref="K4:L4"/>
    <mergeCell ref="B2:L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Table II.1(a)</vt:lpstr>
      <vt:lpstr>Table II.1(b)</vt:lpstr>
      <vt:lpstr>Table II.2</vt:lpstr>
      <vt:lpstr>Table II.3</vt:lpstr>
      <vt:lpstr>Table II.4</vt:lpstr>
      <vt:lpstr>Table II.5</vt:lpstr>
      <vt:lpstr>Table II.6</vt:lpstr>
      <vt:lpstr>Table II.7(a)</vt:lpstr>
      <vt:lpstr>Table II.7(b)</vt:lpstr>
      <vt:lpstr>Table II.7(c)</vt:lpstr>
      <vt:lpstr>Table II.8(a)</vt:lpstr>
      <vt:lpstr>Table II.8(b)</vt:lpstr>
      <vt:lpstr>Table II.8(c)</vt:lpstr>
      <vt:lpstr>Table II.9</vt:lpstr>
      <vt:lpstr>Table II.10</vt:lpstr>
      <vt:lpstr>Table II.11</vt:lpstr>
      <vt:lpstr>Table II.12</vt:lpstr>
      <vt:lpstr>Table II.13</vt:lpstr>
      <vt:lpstr>Table II.14</vt:lpstr>
      <vt:lpstr>Table II.15</vt:lpstr>
      <vt:lpstr>Table II.16</vt:lpstr>
      <vt:lpstr>Table II.17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2015-01-23T16:39:43Z</dcterms:created>
  <dcterms:modified xsi:type="dcterms:W3CDTF">2018-07-18T01:50:22Z</dcterms:modified>
</cp:coreProperties>
</file>