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wb312984\OneDrive - WBG\EAP Economic Update April 2020\Part I\Figures\"/>
    </mc:Choice>
  </mc:AlternateContent>
  <xr:revisionPtr revIDLastSave="109" documentId="8_{0140950B-B9A8-4437-AF7E-E90B9C03FC03}" xr6:coauthVersionLast="44" xr6:coauthVersionMax="44" xr10:uidLastSave="{9CF80573-C02E-4415-9C44-975B6E2A8A1F}"/>
  <bookViews>
    <workbookView xWindow="-110" yWindow="-110" windowWidth="19420" windowHeight="10420" xr2:uid="{64082814-0D83-405F-8A05-9BDBC67E97AE}"/>
  </bookViews>
  <sheets>
    <sheet name="Figure I.2.1" sheetId="1" r:id="rId1"/>
    <sheet name="Figure I.2.2" sheetId="2" r:id="rId2"/>
    <sheet name="Figure I.2.3" sheetId="3" r:id="rId3"/>
    <sheet name="Figure I.2.4" sheetId="63" r:id="rId4"/>
    <sheet name="Figure I.2.5" sheetId="64" r:id="rId5"/>
    <sheet name="Figure I.2.6" sheetId="6" r:id="rId6"/>
    <sheet name="Figure I.2.7" sheetId="7" r:id="rId7"/>
    <sheet name="Figure I.2.8" sheetId="8" r:id="rId8"/>
    <sheet name="Figure I.2.9 A-B" sheetId="9" r:id="rId9"/>
    <sheet name="Figure I.B.4.1" sheetId="10" r:id="rId10"/>
    <sheet name="Figure I.2.9 C-D" sheetId="11" r:id="rId11"/>
    <sheet name="Figure I.2.10" sheetId="12" r:id="rId12"/>
    <sheet name="Figure I.2.11" sheetId="13" r:id="rId13"/>
    <sheet name="Figure I.2.12" sheetId="14" r:id="rId14"/>
    <sheet name="Figure I.2.13" sheetId="15" r:id="rId15"/>
    <sheet name="Figure I.2.14" sheetId="16" r:id="rId16"/>
    <sheet name="Figure I.2.15" sheetId="17" r:id="rId17"/>
    <sheet name="Figure I.2.16" sheetId="18" r:id="rId18"/>
    <sheet name="Figure I.2.17" sheetId="19" r:id="rId19"/>
    <sheet name="Figure I.2.18" sheetId="20" r:id="rId20"/>
    <sheet name="Figure I.2.19 A-B" sheetId="21" r:id="rId21"/>
    <sheet name="Figure I.2.20 A-C" sheetId="22" r:id="rId22"/>
    <sheet name="Figure I.2.21 A-B" sheetId="23" r:id="rId23"/>
    <sheet name="Figure I.2.22" sheetId="24" r:id="rId24"/>
    <sheet name="Figure I.2.23 A-B" sheetId="25" r:id="rId25"/>
    <sheet name="Figure I.2.24" sheetId="26" r:id="rId26"/>
    <sheet name="Figure I.2.25" sheetId="27" r:id="rId27"/>
    <sheet name="Figure I.2.26" sheetId="28" r:id="rId28"/>
    <sheet name="Figure I.2.27 A" sheetId="29" r:id="rId29"/>
    <sheet name="Figure I.2.27 B" sheetId="30" r:id="rId30"/>
    <sheet name="Figure I.2.28" sheetId="31" r:id="rId31"/>
    <sheet name="Figure I.2.29 A" sheetId="32" r:id="rId32"/>
    <sheet name="Figure I.2.29 B" sheetId="33" r:id="rId33"/>
    <sheet name="Figure I.2.29 C" sheetId="34" r:id="rId34"/>
    <sheet name="Figure I.2.29 D" sheetId="35" r:id="rId35"/>
    <sheet name="Figure I.2.30 A" sheetId="36" r:id="rId36"/>
    <sheet name="Figure I.2.30 B" sheetId="37" r:id="rId37"/>
    <sheet name="Figure I.2.30 C" sheetId="38" r:id="rId38"/>
    <sheet name="Figure I.2.30 D" sheetId="39" r:id="rId39"/>
    <sheet name="Figure I.2.30 E" sheetId="40" r:id="rId40"/>
    <sheet name="Figure I.2.30 F" sheetId="41" r:id="rId41"/>
    <sheet name="Figure I.2.31 A" sheetId="42" r:id="rId42"/>
    <sheet name="Figure I.2.31 B" sheetId="43" r:id="rId43"/>
    <sheet name="Figure I.2.31 C" sheetId="44" r:id="rId44"/>
    <sheet name="Figure I.2.31 D" sheetId="45" r:id="rId45"/>
    <sheet name="Figure I.2.31 E" sheetId="46" r:id="rId46"/>
    <sheet name="Figure I.2.31 F" sheetId="47" r:id="rId47"/>
    <sheet name="Figure I.2.32 A" sheetId="48" r:id="rId48"/>
    <sheet name="Figure I.2.32 B" sheetId="49" r:id="rId49"/>
    <sheet name="Figure I.2.32 C" sheetId="50" r:id="rId50"/>
    <sheet name="Figure I.2.32" sheetId="51" r:id="rId51"/>
    <sheet name="Figure I.2.33" sheetId="52" r:id="rId52"/>
    <sheet name="Figure I.2.34" sheetId="53" r:id="rId53"/>
    <sheet name="Figure I.2.35" sheetId="54" r:id="rId54"/>
    <sheet name="Figure I.2.36" sheetId="55" r:id="rId55"/>
    <sheet name="Figure I.2.37" sheetId="56" r:id="rId56"/>
    <sheet name="Figure I.2.38" sheetId="57" r:id="rId57"/>
    <sheet name="Figure I.2.39" sheetId="58" r:id="rId58"/>
    <sheet name="Figure I.2.40" sheetId="59" r:id="rId59"/>
    <sheet name="Figure I.2.41" sheetId="60" r:id="rId60"/>
    <sheet name="Figure I.2.42" sheetId="61" r:id="rId61"/>
    <sheet name="Figure I.2.43" sheetId="62"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17">#REF!</definedName>
    <definedName name="\A" localSheetId="18">#REF!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2">#REF!</definedName>
    <definedName name="\A" localSheetId="43">#REF!</definedName>
    <definedName name="\A" localSheetId="44">#REF!</definedName>
    <definedName name="\A" localSheetId="46">#REF!</definedName>
    <definedName name="\A" localSheetId="48">#REF!</definedName>
    <definedName name="\A" localSheetId="6">#REF!</definedName>
    <definedName name="\A">#REF!</definedName>
    <definedName name="\B" localSheetId="18">#REF!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6">#REF!</definedName>
    <definedName name="\B">#REF!</definedName>
    <definedName name="\C" localSheetId="18">#REF!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25">#REF!</definedName>
    <definedName name="\C" localSheetId="26">#REF!</definedName>
    <definedName name="\C" localSheetId="27">#REF!</definedName>
    <definedName name="\C" localSheetId="28">#REF!</definedName>
    <definedName name="\C" localSheetId="29">#REF!</definedName>
    <definedName name="\C">#REF!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28">#REF!</definedName>
    <definedName name="\G" localSheetId="29">#REF!</definedName>
    <definedName name="\G">#REF!</definedName>
    <definedName name="\H" localSheetId="20">[1]nonopec!#REF!</definedName>
    <definedName name="\H" localSheetId="21">[1]nonopec!#REF!</definedName>
    <definedName name="\H" localSheetId="22">[1]nonopec!#REF!</definedName>
    <definedName name="\H" localSheetId="23">[1]nonopec!#REF!</definedName>
    <definedName name="\H" localSheetId="24">[1]nonopec!#REF!</definedName>
    <definedName name="\H" localSheetId="25">[1]nonopec!#REF!</definedName>
    <definedName name="\H" localSheetId="26">[1]nonopec!#REF!</definedName>
    <definedName name="\H" localSheetId="27">[1]nonopec!#REF!</definedName>
    <definedName name="\H" localSheetId="28">[1]nonopec!#REF!</definedName>
    <definedName name="\H" localSheetId="29">[1]nonopec!#REF!</definedName>
    <definedName name="\H">[1]nonopec!#REF!</definedName>
    <definedName name="\L" localSheetId="20">[1]nonopec!#REF!</definedName>
    <definedName name="\L" localSheetId="21">[1]nonopec!#REF!</definedName>
    <definedName name="\L" localSheetId="22">[1]nonopec!#REF!</definedName>
    <definedName name="\L" localSheetId="23">[1]nonopec!#REF!</definedName>
    <definedName name="\L" localSheetId="24">[1]nonopec!#REF!</definedName>
    <definedName name="\L" localSheetId="25">[1]nonopec!#REF!</definedName>
    <definedName name="\L" localSheetId="26">[1]nonopec!#REF!</definedName>
    <definedName name="\L" localSheetId="27">[1]nonopec!#REF!</definedName>
    <definedName name="\L" localSheetId="28">[1]nonopec!#REF!</definedName>
    <definedName name="\L" localSheetId="29">[1]nonopec!#REF!</definedName>
    <definedName name="\L">[1]nonopec!#REF!</definedName>
    <definedName name="\M" localSheetId="17">#REF!</definedName>
    <definedName name="\M" localSheetId="18">#REF!</definedName>
    <definedName name="\M" localSheetId="2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 localSheetId="30">#REF!</definedName>
    <definedName name="\M" localSheetId="35">#REF!</definedName>
    <definedName name="\M" localSheetId="36">#REF!</definedName>
    <definedName name="\M" localSheetId="37">#REF!</definedName>
    <definedName name="\M" localSheetId="38">#REF!</definedName>
    <definedName name="\M" localSheetId="39">#REF!</definedName>
    <definedName name="\M" localSheetId="42">#REF!</definedName>
    <definedName name="\M" localSheetId="43">#REF!</definedName>
    <definedName name="\M" localSheetId="44">#REF!</definedName>
    <definedName name="\M" localSheetId="46">#REF!</definedName>
    <definedName name="\M" localSheetId="48">#REF!</definedName>
    <definedName name="\M" localSheetId="6">#REF!</definedName>
    <definedName name="\M">#REF!</definedName>
    <definedName name="\P">[2]MONTHLY!$J$1</definedName>
    <definedName name="\Y" localSheetId="17">#REF!</definedName>
    <definedName name="\Y" localSheetId="18">#REF!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2">#REF!</definedName>
    <definedName name="\Y" localSheetId="43">#REF!</definedName>
    <definedName name="\Y" localSheetId="44">#REF!</definedName>
    <definedName name="\Y" localSheetId="46">#REF!</definedName>
    <definedName name="\Y" localSheetId="48">#REF!</definedName>
    <definedName name="\Y" localSheetId="6">#REF!</definedName>
    <definedName name="\Y">#REF!</definedName>
    <definedName name="\Z" localSheetId="18">#REF!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6">#REF!</definedName>
    <definedName name="\Z">#REF!</definedName>
    <definedName name="_____TOT58" localSheetId="18">[3]GROWTH!#REF!</definedName>
    <definedName name="_____TOT58" localSheetId="20">[3]GROWTH!#REF!</definedName>
    <definedName name="_____TOT58" localSheetId="21">[3]GROWTH!#REF!</definedName>
    <definedName name="_____TOT58" localSheetId="22">[3]GROWTH!#REF!</definedName>
    <definedName name="_____TOT58" localSheetId="23">[3]GROWTH!#REF!</definedName>
    <definedName name="_____TOT58" localSheetId="24">[3]GROWTH!#REF!</definedName>
    <definedName name="_____TOT58" localSheetId="25">[3]GROWTH!#REF!</definedName>
    <definedName name="_____TOT58" localSheetId="26">[3]GROWTH!#REF!</definedName>
    <definedName name="_____TOT58" localSheetId="27">[3]GROWTH!#REF!</definedName>
    <definedName name="_____TOT58" localSheetId="28">[3]GROWTH!#REF!</definedName>
    <definedName name="_____TOT58" localSheetId="29">[3]GROWTH!#REF!</definedName>
    <definedName name="_____TOT58" localSheetId="6">[3]GROWTH!#REF!</definedName>
    <definedName name="_____TOT58">[3]GROWTH!#REF!</definedName>
    <definedName name="____TOT58" localSheetId="18">[3]GROWTH!#REF!</definedName>
    <definedName name="____TOT58" localSheetId="20">[3]GROWTH!#REF!</definedName>
    <definedName name="____TOT58" localSheetId="21">[3]GROWTH!#REF!</definedName>
    <definedName name="____TOT58" localSheetId="22">[3]GROWTH!#REF!</definedName>
    <definedName name="____TOT58" localSheetId="23">[3]GROWTH!#REF!</definedName>
    <definedName name="____TOT58" localSheetId="24">[3]GROWTH!#REF!</definedName>
    <definedName name="____TOT58" localSheetId="25">[3]GROWTH!#REF!</definedName>
    <definedName name="____TOT58" localSheetId="26">[3]GROWTH!#REF!</definedName>
    <definedName name="____TOT58" localSheetId="27">[3]GROWTH!#REF!</definedName>
    <definedName name="____TOT58" localSheetId="28">[3]GROWTH!#REF!</definedName>
    <definedName name="____TOT58" localSheetId="29">[3]GROWTH!#REF!</definedName>
    <definedName name="____TOT58" localSheetId="6">[3]GROWTH!#REF!</definedName>
    <definedName name="____TOT58">[3]GROWTH!#REF!</definedName>
    <definedName name="___TOT58" localSheetId="20">[3]GROWTH!#REF!</definedName>
    <definedName name="___TOT58" localSheetId="21">[3]GROWTH!#REF!</definedName>
    <definedName name="___TOT58" localSheetId="22">[3]GROWTH!#REF!</definedName>
    <definedName name="___TOT58" localSheetId="23">[3]GROWTH!#REF!</definedName>
    <definedName name="___TOT58" localSheetId="24">[3]GROWTH!#REF!</definedName>
    <definedName name="___TOT58" localSheetId="25">[3]GROWTH!#REF!</definedName>
    <definedName name="___TOT58" localSheetId="26">[3]GROWTH!#REF!</definedName>
    <definedName name="___TOT58" localSheetId="27">[3]GROWTH!#REF!</definedName>
    <definedName name="___TOT58" localSheetId="28">[3]GROWTH!#REF!</definedName>
    <definedName name="___TOT58" localSheetId="29">[3]GROWTH!#REF!</definedName>
    <definedName name="___TOT58">[3]GROWTH!#REF!</definedName>
    <definedName name="__TOT58" localSheetId="20">[3]GROWTH!#REF!</definedName>
    <definedName name="__TOT58" localSheetId="21">[3]GROWTH!#REF!</definedName>
    <definedName name="__TOT58" localSheetId="22">[3]GROWTH!#REF!</definedName>
    <definedName name="__TOT58" localSheetId="23">[3]GROWTH!#REF!</definedName>
    <definedName name="__TOT58" localSheetId="24">[3]GROWTH!#REF!</definedName>
    <definedName name="__TOT58" localSheetId="25">[3]GROWTH!#REF!</definedName>
    <definedName name="__TOT58" localSheetId="26">[3]GROWTH!#REF!</definedName>
    <definedName name="__TOT58" localSheetId="27">[3]GROWTH!#REF!</definedName>
    <definedName name="__TOT58" localSheetId="28">[3]GROWTH!#REF!</definedName>
    <definedName name="__TOT58" localSheetId="29">[3]GROWTH!#REF!</definedName>
    <definedName name="__TOT58">[3]GROWTH!#REF!</definedName>
    <definedName name="_88" localSheetId="17">#REF!</definedName>
    <definedName name="_88" localSheetId="18">#REF!</definedName>
    <definedName name="_88" localSheetId="20">#REF!</definedName>
    <definedName name="_88" localSheetId="21">#REF!</definedName>
    <definedName name="_88" localSheetId="22">#REF!</definedName>
    <definedName name="_88" localSheetId="23">#REF!</definedName>
    <definedName name="_88" localSheetId="24">#REF!</definedName>
    <definedName name="_88" localSheetId="25">#REF!</definedName>
    <definedName name="_88" localSheetId="26">#REF!</definedName>
    <definedName name="_88" localSheetId="27">#REF!</definedName>
    <definedName name="_88" localSheetId="28">#REF!</definedName>
    <definedName name="_88" localSheetId="29">#REF!</definedName>
    <definedName name="_88" localSheetId="30">#REF!</definedName>
    <definedName name="_88" localSheetId="35">#REF!</definedName>
    <definedName name="_88" localSheetId="36">#REF!</definedName>
    <definedName name="_88" localSheetId="37">#REF!</definedName>
    <definedName name="_88" localSheetId="38">#REF!</definedName>
    <definedName name="_88" localSheetId="39">#REF!</definedName>
    <definedName name="_88" localSheetId="42">#REF!</definedName>
    <definedName name="_88" localSheetId="43">#REF!</definedName>
    <definedName name="_88" localSheetId="44">#REF!</definedName>
    <definedName name="_88" localSheetId="46">#REF!</definedName>
    <definedName name="_88" localSheetId="48">#REF!</definedName>
    <definedName name="_88" localSheetId="6">#REF!</definedName>
    <definedName name="_88">#REF!</definedName>
    <definedName name="_89" localSheetId="18">#REF!</definedName>
    <definedName name="_89" localSheetId="20">#REF!</definedName>
    <definedName name="_89" localSheetId="21">#REF!</definedName>
    <definedName name="_89" localSheetId="22">#REF!</definedName>
    <definedName name="_89" localSheetId="23">#REF!</definedName>
    <definedName name="_89" localSheetId="24">#REF!</definedName>
    <definedName name="_89" localSheetId="25">#REF!</definedName>
    <definedName name="_89" localSheetId="26">#REF!</definedName>
    <definedName name="_89" localSheetId="27">#REF!</definedName>
    <definedName name="_89" localSheetId="28">#REF!</definedName>
    <definedName name="_89" localSheetId="29">#REF!</definedName>
    <definedName name="_89" localSheetId="6">#REF!</definedName>
    <definedName name="_89">#REF!</definedName>
    <definedName name="_aaV110" localSheetId="18">[4]QNEWLOR!#REF!</definedName>
    <definedName name="_aaV110" localSheetId="20">[4]QNEWLOR!#REF!</definedName>
    <definedName name="_aaV110" localSheetId="21">[4]QNEWLOR!#REF!</definedName>
    <definedName name="_aaV110" localSheetId="22">[4]QNEWLOR!#REF!</definedName>
    <definedName name="_aaV110" localSheetId="23">[4]QNEWLOR!#REF!</definedName>
    <definedName name="_aaV110" localSheetId="24">[4]QNEWLOR!#REF!</definedName>
    <definedName name="_aaV110" localSheetId="25">[4]QNEWLOR!#REF!</definedName>
    <definedName name="_aaV110" localSheetId="26">[4]QNEWLOR!#REF!</definedName>
    <definedName name="_aaV110" localSheetId="27">[4]QNEWLOR!#REF!</definedName>
    <definedName name="_aaV110" localSheetId="28">[4]QNEWLOR!#REF!</definedName>
    <definedName name="_aaV110" localSheetId="29">[4]QNEWLOR!#REF!</definedName>
    <definedName name="_aaV110" localSheetId="6">[4]QNEWLOR!#REF!</definedName>
    <definedName name="_aaV110">[4]QNEWLOR!#REF!</definedName>
    <definedName name="_aIV114" localSheetId="18">[4]QNEWLOR!#REF!</definedName>
    <definedName name="_aIV114" localSheetId="20">[4]QNEWLOR!#REF!</definedName>
    <definedName name="_aIV114" localSheetId="21">[4]QNEWLOR!#REF!</definedName>
    <definedName name="_aIV114" localSheetId="22">[4]QNEWLOR!#REF!</definedName>
    <definedName name="_aIV114" localSheetId="23">[4]QNEWLOR!#REF!</definedName>
    <definedName name="_aIV114" localSheetId="24">[4]QNEWLOR!#REF!</definedName>
    <definedName name="_aIV114" localSheetId="25">[4]QNEWLOR!#REF!</definedName>
    <definedName name="_aIV114" localSheetId="26">[4]QNEWLOR!#REF!</definedName>
    <definedName name="_aIV114" localSheetId="27">[4]QNEWLOR!#REF!</definedName>
    <definedName name="_aIV114" localSheetId="28">[4]QNEWLOR!#REF!</definedName>
    <definedName name="_aIV114" localSheetId="29">[4]QNEWLOR!#REF!</definedName>
    <definedName name="_aIV114" localSheetId="6">[4]QNEWLOR!#REF!</definedName>
    <definedName name="_aIV114">[4]QNEWLOR!#REF!</definedName>
    <definedName name="_aIV190" localSheetId="20">[4]QNEWLOR!#REF!</definedName>
    <definedName name="_aIV190" localSheetId="21">[4]QNEWLOR!#REF!</definedName>
    <definedName name="_aIV190" localSheetId="22">[4]QNEWLOR!#REF!</definedName>
    <definedName name="_aIV190" localSheetId="23">[4]QNEWLOR!#REF!</definedName>
    <definedName name="_aIV190" localSheetId="24">[4]QNEWLOR!#REF!</definedName>
    <definedName name="_aIV190" localSheetId="25">[4]QNEWLOR!#REF!</definedName>
    <definedName name="_aIV190" localSheetId="26">[4]QNEWLOR!#REF!</definedName>
    <definedName name="_aIV190" localSheetId="27">[4]QNEWLOR!#REF!</definedName>
    <definedName name="_aIV190" localSheetId="28">[4]QNEWLOR!#REF!</definedName>
    <definedName name="_aIV190" localSheetId="29">[4]QNEWLOR!#REF!</definedName>
    <definedName name="_aIV190">[4]QNEWLOR!#REF!</definedName>
    <definedName name="_DLX1" localSheetId="17">#REF!</definedName>
    <definedName name="_DLX1" localSheetId="30">#REF!</definedName>
    <definedName name="_DLX1" localSheetId="35">#REF!</definedName>
    <definedName name="_DLX1" localSheetId="36">#REF!</definedName>
    <definedName name="_DLX1" localSheetId="37">#REF!</definedName>
    <definedName name="_DLX1" localSheetId="38">#REF!</definedName>
    <definedName name="_DLX1" localSheetId="39">#REF!</definedName>
    <definedName name="_DLX1" localSheetId="42">#REF!</definedName>
    <definedName name="_DLX1" localSheetId="43">#REF!</definedName>
    <definedName name="_DLX1" localSheetId="44">#REF!</definedName>
    <definedName name="_DLX1" localSheetId="46">#REF!</definedName>
    <definedName name="_DLX1" localSheetId="48">#REF!</definedName>
    <definedName name="_DLX1" localSheetId="6">#REF!</definedName>
    <definedName name="_DLX1.EMA" localSheetId="18">#REF!</definedName>
    <definedName name="_DLX1.EMA" localSheetId="20">#REF!</definedName>
    <definedName name="_DLX1.EMA" localSheetId="21">#REF!</definedName>
    <definedName name="_DLX1.EMA" localSheetId="22">#REF!</definedName>
    <definedName name="_DLX1.EMA" localSheetId="23">#REF!</definedName>
    <definedName name="_DLX1.EMA" localSheetId="24">#REF!</definedName>
    <definedName name="_DLX1.EMA" localSheetId="25">#REF!</definedName>
    <definedName name="_DLX1.EMA" localSheetId="26">#REF!</definedName>
    <definedName name="_DLX1.EMA" localSheetId="27">#REF!</definedName>
    <definedName name="_DLX1.EMA" localSheetId="28">#REF!</definedName>
    <definedName name="_DLX1.EMA" localSheetId="29">#REF!</definedName>
    <definedName name="_DLX1.EMA" localSheetId="2">#REF!</definedName>
    <definedName name="_DLX1.EMA" localSheetId="40">#REF!</definedName>
    <definedName name="_DLX1.EMA">#REF!</definedName>
    <definedName name="_DLX1.EMG" localSheetId="17">#REF!</definedName>
    <definedName name="_DLX1.EMG" localSheetId="18">#REF!</definedName>
    <definedName name="_DLX1.EMG" localSheetId="20">#REF!</definedName>
    <definedName name="_DLX1.EMG" localSheetId="21">#REF!</definedName>
    <definedName name="_DLX1.EMG" localSheetId="22">#REF!</definedName>
    <definedName name="_DLX1.EMG" localSheetId="23">#REF!</definedName>
    <definedName name="_DLX1.EMG" localSheetId="24">#REF!</definedName>
    <definedName name="_DLX1.EMG" localSheetId="25">#REF!</definedName>
    <definedName name="_DLX1.EMG" localSheetId="26">#REF!</definedName>
    <definedName name="_DLX1.EMG" localSheetId="27">#REF!</definedName>
    <definedName name="_DLX1.EMG" localSheetId="28">#REF!</definedName>
    <definedName name="_DLX1.EMG" localSheetId="29">#REF!</definedName>
    <definedName name="_DLX1.EMG" localSheetId="30">#REF!</definedName>
    <definedName name="_DLX1.EMG" localSheetId="35">#REF!</definedName>
    <definedName name="_DLX1.EMG" localSheetId="36">#REF!</definedName>
    <definedName name="_DLX1.EMG" localSheetId="37">#REF!</definedName>
    <definedName name="_DLX1.EMG" localSheetId="38">#REF!</definedName>
    <definedName name="_DLX1.EMG" localSheetId="39">#REF!</definedName>
    <definedName name="_DLX1.EMG" localSheetId="42">#REF!</definedName>
    <definedName name="_DLX1.EMG" localSheetId="43">#REF!</definedName>
    <definedName name="_DLX1.EMG" localSheetId="44">#REF!</definedName>
    <definedName name="_DLX1.EMG" localSheetId="46">#REF!</definedName>
    <definedName name="_DLX1.EMG" localSheetId="48">#REF!</definedName>
    <definedName name="_DLX1.EMG" localSheetId="6">#REF!</definedName>
    <definedName name="_DLX1.EMG">#REF!</definedName>
    <definedName name="_DLX1.INC" localSheetId="18">'[5]Fiscal balance'!#REF!</definedName>
    <definedName name="_DLX1.INC" localSheetId="20">'[5]Fiscal balance'!#REF!</definedName>
    <definedName name="_DLX1.INC" localSheetId="21">'[5]Fiscal balance'!#REF!</definedName>
    <definedName name="_DLX1.INC" localSheetId="22">'[5]Fiscal balance'!#REF!</definedName>
    <definedName name="_DLX1.INC" localSheetId="23">'[5]Fiscal balance'!#REF!</definedName>
    <definedName name="_DLX1.INC" localSheetId="24">'[5]Fiscal balance'!#REF!</definedName>
    <definedName name="_DLX1.INC" localSheetId="25">'[5]Fiscal balance'!#REF!</definedName>
    <definedName name="_DLX1.INC" localSheetId="26">'[5]Fiscal balance'!#REF!</definedName>
    <definedName name="_DLX1.INC" localSheetId="27">'[5]Fiscal balance'!#REF!</definedName>
    <definedName name="_DLX1.INC" localSheetId="28">'[5]Fiscal balance'!#REF!</definedName>
    <definedName name="_DLX1.INC" localSheetId="29">'[5]Fiscal balance'!#REF!</definedName>
    <definedName name="_DLX1.INC">'[5]Fiscal balance'!#REF!</definedName>
    <definedName name="_DLX10.EMA" localSheetId="18">#REF!</definedName>
    <definedName name="_DLX10.EMA" localSheetId="20">#REF!</definedName>
    <definedName name="_DLX10.EMA" localSheetId="21">#REF!</definedName>
    <definedName name="_DLX10.EMA" localSheetId="22">#REF!</definedName>
    <definedName name="_DLX10.EMA" localSheetId="23">#REF!</definedName>
    <definedName name="_DLX10.EMA" localSheetId="24">#REF!</definedName>
    <definedName name="_DLX10.EMA" localSheetId="25">#REF!</definedName>
    <definedName name="_DLX10.EMA" localSheetId="26">#REF!</definedName>
    <definedName name="_DLX10.EMA" localSheetId="27">#REF!</definedName>
    <definedName name="_DLX10.EMA" localSheetId="28">#REF!</definedName>
    <definedName name="_DLX10.EMA" localSheetId="29">#REF!</definedName>
    <definedName name="_DLX10.EMA" localSheetId="6">#REF!</definedName>
    <definedName name="_DLX10.EMA">#REF!</definedName>
    <definedName name="_DLX11.EMA" localSheetId="18">#REF!</definedName>
    <definedName name="_DLX11.EMA" localSheetId="20">#REF!</definedName>
    <definedName name="_DLX11.EMA" localSheetId="21">#REF!</definedName>
    <definedName name="_DLX11.EMA" localSheetId="22">#REF!</definedName>
    <definedName name="_DLX11.EMA" localSheetId="23">#REF!</definedName>
    <definedName name="_DLX11.EMA" localSheetId="24">#REF!</definedName>
    <definedName name="_DLX11.EMA" localSheetId="25">#REF!</definedName>
    <definedName name="_DLX11.EMA" localSheetId="26">#REF!</definedName>
    <definedName name="_DLX11.EMA" localSheetId="27">#REF!</definedName>
    <definedName name="_DLX11.EMA" localSheetId="28">#REF!</definedName>
    <definedName name="_DLX11.EMA" localSheetId="29">#REF!</definedName>
    <definedName name="_DLX11.EMA" localSheetId="6">#REF!</definedName>
    <definedName name="_DLX11.EMA">#REF!</definedName>
    <definedName name="_DLX12.EMA" localSheetId="18">#REF!</definedName>
    <definedName name="_DLX12.EMA" localSheetId="20">#REF!</definedName>
    <definedName name="_DLX12.EMA" localSheetId="21">#REF!</definedName>
    <definedName name="_DLX12.EMA" localSheetId="22">#REF!</definedName>
    <definedName name="_DLX12.EMA" localSheetId="23">#REF!</definedName>
    <definedName name="_DLX12.EMA" localSheetId="24">#REF!</definedName>
    <definedName name="_DLX12.EMA" localSheetId="25">#REF!</definedName>
    <definedName name="_DLX12.EMA" localSheetId="26">#REF!</definedName>
    <definedName name="_DLX12.EMA" localSheetId="27">#REF!</definedName>
    <definedName name="_DLX12.EMA" localSheetId="28">#REF!</definedName>
    <definedName name="_DLX12.EMA" localSheetId="29">#REF!</definedName>
    <definedName name="_DLX12.EMA" localSheetId="6">#REF!</definedName>
    <definedName name="_DLX12.EMA">#REF!</definedName>
    <definedName name="_DLX13.EMA" localSheetId="20">#REF!</definedName>
    <definedName name="_DLX13.EMA" localSheetId="21">#REF!</definedName>
    <definedName name="_DLX13.EMA" localSheetId="22">#REF!</definedName>
    <definedName name="_DLX13.EMA" localSheetId="23">#REF!</definedName>
    <definedName name="_DLX13.EMA" localSheetId="24">#REF!</definedName>
    <definedName name="_DLX13.EMA" localSheetId="25">#REF!</definedName>
    <definedName name="_DLX13.EMA" localSheetId="26">#REF!</definedName>
    <definedName name="_DLX13.EMA" localSheetId="27">#REF!</definedName>
    <definedName name="_DLX13.EMA" localSheetId="28">#REF!</definedName>
    <definedName name="_DLX13.EMA" localSheetId="29">#REF!</definedName>
    <definedName name="_DLX13.EMA">#REF!</definedName>
    <definedName name="_DLX14.EMA" localSheetId="20">#REF!</definedName>
    <definedName name="_DLX14.EMA" localSheetId="21">#REF!</definedName>
    <definedName name="_DLX14.EMA" localSheetId="22">#REF!</definedName>
    <definedName name="_DLX14.EMA" localSheetId="23">#REF!</definedName>
    <definedName name="_DLX14.EMA" localSheetId="24">#REF!</definedName>
    <definedName name="_DLX14.EMA" localSheetId="25">#REF!</definedName>
    <definedName name="_DLX14.EMA" localSheetId="26">#REF!</definedName>
    <definedName name="_DLX14.EMA" localSheetId="27">#REF!</definedName>
    <definedName name="_DLX14.EMA" localSheetId="28">#REF!</definedName>
    <definedName name="_DLX14.EMA" localSheetId="29">#REF!</definedName>
    <definedName name="_DLX14.EMA">#REF!</definedName>
    <definedName name="_DLX15.EMA" localSheetId="20">#REF!</definedName>
    <definedName name="_DLX15.EMA" localSheetId="21">#REF!</definedName>
    <definedName name="_DLX15.EMA" localSheetId="22">#REF!</definedName>
    <definedName name="_DLX15.EMA" localSheetId="23">#REF!</definedName>
    <definedName name="_DLX15.EMA" localSheetId="24">#REF!</definedName>
    <definedName name="_DLX15.EMA" localSheetId="25">#REF!</definedName>
    <definedName name="_DLX15.EMA" localSheetId="26">#REF!</definedName>
    <definedName name="_DLX15.EMA" localSheetId="27">#REF!</definedName>
    <definedName name="_DLX15.EMA" localSheetId="28">#REF!</definedName>
    <definedName name="_DLX15.EMA" localSheetId="29">#REF!</definedName>
    <definedName name="_DLX15.EMA">#REF!</definedName>
    <definedName name="_DLX16.EMA" localSheetId="20">#REF!</definedName>
    <definedName name="_DLX16.EMA" localSheetId="21">#REF!</definedName>
    <definedName name="_DLX16.EMA" localSheetId="22">#REF!</definedName>
    <definedName name="_DLX16.EMA" localSheetId="23">#REF!</definedName>
    <definedName name="_DLX16.EMA" localSheetId="24">#REF!</definedName>
    <definedName name="_DLX16.EMA" localSheetId="25">#REF!</definedName>
    <definedName name="_DLX16.EMA" localSheetId="26">#REF!</definedName>
    <definedName name="_DLX16.EMA" localSheetId="27">#REF!</definedName>
    <definedName name="_DLX16.EMA" localSheetId="28">#REF!</definedName>
    <definedName name="_DLX16.EMA" localSheetId="29">#REF!</definedName>
    <definedName name="_DLX16.EMA">#REF!</definedName>
    <definedName name="_DLX17.EMA" localSheetId="20">#REF!</definedName>
    <definedName name="_DLX17.EMA" localSheetId="21">#REF!</definedName>
    <definedName name="_DLX17.EMA" localSheetId="22">#REF!</definedName>
    <definedName name="_DLX17.EMA" localSheetId="23">#REF!</definedName>
    <definedName name="_DLX17.EMA" localSheetId="24">#REF!</definedName>
    <definedName name="_DLX17.EMA" localSheetId="25">#REF!</definedName>
    <definedName name="_DLX17.EMA" localSheetId="26">#REF!</definedName>
    <definedName name="_DLX17.EMA" localSheetId="27">#REF!</definedName>
    <definedName name="_DLX17.EMA" localSheetId="28">#REF!</definedName>
    <definedName name="_DLX17.EMA" localSheetId="29">#REF!</definedName>
    <definedName name="_DLX17.EMA">#REF!</definedName>
    <definedName name="_DLX18.EMA" localSheetId="20">'[6]2C'!#REF!</definedName>
    <definedName name="_DLX18.EMA" localSheetId="21">'[6]2C'!#REF!</definedName>
    <definedName name="_DLX18.EMA" localSheetId="22">'[6]2C'!#REF!</definedName>
    <definedName name="_DLX18.EMA" localSheetId="23">'[6]2C'!#REF!</definedName>
    <definedName name="_DLX18.EMA" localSheetId="24">'[6]2C'!#REF!</definedName>
    <definedName name="_DLX18.EMA" localSheetId="25">'[6]2C'!#REF!</definedName>
    <definedName name="_DLX18.EMA" localSheetId="26">'[6]2C'!#REF!</definedName>
    <definedName name="_DLX18.EMA" localSheetId="27">'[6]2C'!#REF!</definedName>
    <definedName name="_DLX18.EMA" localSheetId="28">'[6]2C'!#REF!</definedName>
    <definedName name="_DLX18.EMA" localSheetId="29">'[6]2C'!#REF!</definedName>
    <definedName name="_DLX18.EMA">'[6]2C'!#REF!</definedName>
    <definedName name="_DLX19.EMA" localSheetId="20">'[6]2C'!#REF!</definedName>
    <definedName name="_DLX19.EMA" localSheetId="21">'[6]2C'!#REF!</definedName>
    <definedName name="_DLX19.EMA" localSheetId="22">'[6]2C'!#REF!</definedName>
    <definedName name="_DLX19.EMA" localSheetId="23">'[6]2C'!#REF!</definedName>
    <definedName name="_DLX19.EMA" localSheetId="24">'[6]2C'!#REF!</definedName>
    <definedName name="_DLX19.EMA" localSheetId="25">'[6]2C'!#REF!</definedName>
    <definedName name="_DLX19.EMA" localSheetId="26">'[6]2C'!#REF!</definedName>
    <definedName name="_DLX19.EMA" localSheetId="27">'[6]2C'!#REF!</definedName>
    <definedName name="_DLX19.EMA" localSheetId="28">'[6]2C'!#REF!</definedName>
    <definedName name="_DLX19.EMA" localSheetId="29">'[6]2C'!#REF!</definedName>
    <definedName name="_DLX19.EMA">'[6]2C'!#REF!</definedName>
    <definedName name="_DLX2.EMA" localSheetId="17">'[7]Figure II.1.5 B'!#REF!</definedName>
    <definedName name="_DLX2.EMA" localSheetId="18">'[8]Figure 10A'!#REF!</definedName>
    <definedName name="_DLX2.EMA" localSheetId="20">'[8]Figure 10A'!#REF!</definedName>
    <definedName name="_DLX2.EMA" localSheetId="21">'[8]Figure 10A'!#REF!</definedName>
    <definedName name="_DLX2.EMA" localSheetId="22">'[8]Figure 10A'!#REF!</definedName>
    <definedName name="_DLX2.EMA" localSheetId="23">'[8]Figure 10A'!#REF!</definedName>
    <definedName name="_DLX2.EMA" localSheetId="24">'[8]Figure 10A'!#REF!</definedName>
    <definedName name="_DLX2.EMA" localSheetId="25">'[8]Figure 10A'!#REF!</definedName>
    <definedName name="_DLX2.EMA" localSheetId="26">'[8]Figure 10A'!#REF!</definedName>
    <definedName name="_DLX2.EMA" localSheetId="27">'[8]Figure 10A'!#REF!</definedName>
    <definedName name="_DLX2.EMA" localSheetId="28">'[8]Figure 10A'!#REF!</definedName>
    <definedName name="_DLX2.EMA" localSheetId="29">'[8]Figure 10A'!#REF!</definedName>
    <definedName name="_DLX2.EMA" localSheetId="30">'[7]Figure II.1.5 B'!#REF!</definedName>
    <definedName name="_DLX2.EMA" localSheetId="2">#REF!</definedName>
    <definedName name="_DLX2.EMA" localSheetId="35">'[7]Figure II.1.5 B'!#REF!</definedName>
    <definedName name="_DLX2.EMA" localSheetId="36">'[7]Figure II.1.5 B'!#REF!</definedName>
    <definedName name="_DLX2.EMA" localSheetId="37">'[7]Figure II.1.5 B'!#REF!</definedName>
    <definedName name="_DLX2.EMA" localSheetId="38">'[7]Figure II.1.5 B'!#REF!</definedName>
    <definedName name="_DLX2.EMA" localSheetId="39">'[7]Figure II.1.5 B'!#REF!</definedName>
    <definedName name="_DLX2.EMA" localSheetId="42">'[7]Figure II.1.5 B'!#REF!</definedName>
    <definedName name="_DLX2.EMA" localSheetId="43">'[7]Figure II.1.5 B'!#REF!</definedName>
    <definedName name="_DLX2.EMA" localSheetId="44">'[7]Figure II.1.5 B'!#REF!</definedName>
    <definedName name="_DLX2.EMA" localSheetId="46">'[7]Figure II.1.5 B'!#REF!</definedName>
    <definedName name="_DLX2.EMA" localSheetId="48">'[7]Figure II.1.5 B'!#REF!</definedName>
    <definedName name="_DLX2.EMA" localSheetId="6">'[9]Figure II.1.5 B'!#REF!</definedName>
    <definedName name="_DLX2.EMA">'[8]Figure 10A'!#REF!</definedName>
    <definedName name="_DLX2.EMG" localSheetId="17">#REF!</definedName>
    <definedName name="_DLX2.EMG" localSheetId="18">#REF!</definedName>
    <definedName name="_DLX2.EMG" localSheetId="20">#REF!</definedName>
    <definedName name="_DLX2.EMG" localSheetId="21">#REF!</definedName>
    <definedName name="_DLX2.EMG" localSheetId="22">#REF!</definedName>
    <definedName name="_DLX2.EMG" localSheetId="23">#REF!</definedName>
    <definedName name="_DLX2.EMG" localSheetId="24">#REF!</definedName>
    <definedName name="_DLX2.EMG" localSheetId="25">#REF!</definedName>
    <definedName name="_DLX2.EMG" localSheetId="26">#REF!</definedName>
    <definedName name="_DLX2.EMG" localSheetId="27">#REF!</definedName>
    <definedName name="_DLX2.EMG" localSheetId="28">#REF!</definedName>
    <definedName name="_DLX2.EMG" localSheetId="29">#REF!</definedName>
    <definedName name="_DLX2.EMG" localSheetId="30">#REF!</definedName>
    <definedName name="_DLX2.EMG" localSheetId="35">#REF!</definedName>
    <definedName name="_DLX2.EMG" localSheetId="36">#REF!</definedName>
    <definedName name="_DLX2.EMG" localSheetId="37">#REF!</definedName>
    <definedName name="_DLX2.EMG" localSheetId="38">#REF!</definedName>
    <definedName name="_DLX2.EMG" localSheetId="39">#REF!</definedName>
    <definedName name="_DLX2.EMG" localSheetId="42">#REF!</definedName>
    <definedName name="_DLX2.EMG" localSheetId="43">#REF!</definedName>
    <definedName name="_DLX2.EMG" localSheetId="44">#REF!</definedName>
    <definedName name="_DLX2.EMG" localSheetId="46">#REF!</definedName>
    <definedName name="_DLX2.EMG" localSheetId="48">#REF!</definedName>
    <definedName name="_DLX2.EMG" localSheetId="6">#REF!</definedName>
    <definedName name="_DLX2.EMG">#REF!</definedName>
    <definedName name="_DLX20.EMA" localSheetId="17">'[6]2C'!#REF!</definedName>
    <definedName name="_DLX20.EMA" localSheetId="20">'[6]2C'!#REF!</definedName>
    <definedName name="_DLX20.EMA" localSheetId="21">'[6]2C'!#REF!</definedName>
    <definedName name="_DLX20.EMA" localSheetId="22">'[6]2C'!#REF!</definedName>
    <definedName name="_DLX20.EMA" localSheetId="23">'[6]2C'!#REF!</definedName>
    <definedName name="_DLX20.EMA" localSheetId="24">'[6]2C'!#REF!</definedName>
    <definedName name="_DLX20.EMA" localSheetId="25">'[6]2C'!#REF!</definedName>
    <definedName name="_DLX20.EMA" localSheetId="26">'[6]2C'!#REF!</definedName>
    <definedName name="_DLX20.EMA" localSheetId="27">'[6]2C'!#REF!</definedName>
    <definedName name="_DLX20.EMA" localSheetId="28">'[6]2C'!#REF!</definedName>
    <definedName name="_DLX20.EMA" localSheetId="29">'[6]2C'!#REF!</definedName>
    <definedName name="_DLX20.EMA" localSheetId="30">'[6]2C'!#REF!</definedName>
    <definedName name="_DLX20.EMA" localSheetId="35">'[6]2C'!#REF!</definedName>
    <definedName name="_DLX20.EMA" localSheetId="36">'[6]2C'!#REF!</definedName>
    <definedName name="_DLX20.EMA" localSheetId="37">'[6]2C'!#REF!</definedName>
    <definedName name="_DLX20.EMA" localSheetId="38">'[6]2C'!#REF!</definedName>
    <definedName name="_DLX20.EMA" localSheetId="39">'[6]2C'!#REF!</definedName>
    <definedName name="_DLX20.EMA" localSheetId="42">'[6]2C'!#REF!</definedName>
    <definedName name="_DLX20.EMA" localSheetId="43">'[6]2C'!#REF!</definedName>
    <definedName name="_DLX20.EMA" localSheetId="44">'[6]2C'!#REF!</definedName>
    <definedName name="_DLX20.EMA" localSheetId="46">'[6]2C'!#REF!</definedName>
    <definedName name="_DLX20.EMA" localSheetId="48">'[6]2C'!#REF!</definedName>
    <definedName name="_DLX20.EMA" localSheetId="6">'[6]2C'!#REF!</definedName>
    <definedName name="_DLX20.EMA">'[6]2C'!#REF!</definedName>
    <definedName name="_DLX21.EMA" localSheetId="17">#REF!</definedName>
    <definedName name="_DLX21.EMA" localSheetId="18">#REF!</definedName>
    <definedName name="_DLX21.EMA" localSheetId="20">#REF!</definedName>
    <definedName name="_DLX21.EMA" localSheetId="21">#REF!</definedName>
    <definedName name="_DLX21.EMA" localSheetId="22">#REF!</definedName>
    <definedName name="_DLX21.EMA" localSheetId="23">#REF!</definedName>
    <definedName name="_DLX21.EMA" localSheetId="24">#REF!</definedName>
    <definedName name="_DLX21.EMA" localSheetId="25">#REF!</definedName>
    <definedName name="_DLX21.EMA" localSheetId="26">#REF!</definedName>
    <definedName name="_DLX21.EMA" localSheetId="27">#REF!</definedName>
    <definedName name="_DLX21.EMA" localSheetId="28">#REF!</definedName>
    <definedName name="_DLX21.EMA" localSheetId="29">#REF!</definedName>
    <definedName name="_DLX21.EMA" localSheetId="30">#REF!</definedName>
    <definedName name="_DLX21.EMA" localSheetId="35">#REF!</definedName>
    <definedName name="_DLX21.EMA" localSheetId="36">#REF!</definedName>
    <definedName name="_DLX21.EMA" localSheetId="37">#REF!</definedName>
    <definedName name="_DLX21.EMA" localSheetId="38">#REF!</definedName>
    <definedName name="_DLX21.EMA" localSheetId="39">#REF!</definedName>
    <definedName name="_DLX21.EMA" localSheetId="42">#REF!</definedName>
    <definedName name="_DLX21.EMA" localSheetId="43">#REF!</definedName>
    <definedName name="_DLX21.EMA" localSheetId="44">#REF!</definedName>
    <definedName name="_DLX21.EMA" localSheetId="46">#REF!</definedName>
    <definedName name="_DLX21.EMA" localSheetId="48">#REF!</definedName>
    <definedName name="_DLX21.EMA" localSheetId="6">#REF!</definedName>
    <definedName name="_DLX21.EMA">#REF!</definedName>
    <definedName name="_DLX22.EMA" localSheetId="18">#REF!</definedName>
    <definedName name="_DLX22.EMA" localSheetId="20">#REF!</definedName>
    <definedName name="_DLX22.EMA" localSheetId="21">#REF!</definedName>
    <definedName name="_DLX22.EMA" localSheetId="22">#REF!</definedName>
    <definedName name="_DLX22.EMA" localSheetId="23">#REF!</definedName>
    <definedName name="_DLX22.EMA" localSheetId="24">#REF!</definedName>
    <definedName name="_DLX22.EMA" localSheetId="25">#REF!</definedName>
    <definedName name="_DLX22.EMA" localSheetId="26">#REF!</definedName>
    <definedName name="_DLX22.EMA" localSheetId="27">#REF!</definedName>
    <definedName name="_DLX22.EMA" localSheetId="28">#REF!</definedName>
    <definedName name="_DLX22.EMA" localSheetId="29">#REF!</definedName>
    <definedName name="_DLX22.EMA" localSheetId="6">#REF!</definedName>
    <definedName name="_DLX22.EMA">#REF!</definedName>
    <definedName name="_DLX23.EMA" localSheetId="18">#REF!</definedName>
    <definedName name="_DLX23.EMA" localSheetId="20">#REF!</definedName>
    <definedName name="_DLX23.EMA" localSheetId="21">#REF!</definedName>
    <definedName name="_DLX23.EMA" localSheetId="22">#REF!</definedName>
    <definedName name="_DLX23.EMA" localSheetId="23">#REF!</definedName>
    <definedName name="_DLX23.EMA" localSheetId="24">#REF!</definedName>
    <definedName name="_DLX23.EMA" localSheetId="25">#REF!</definedName>
    <definedName name="_DLX23.EMA" localSheetId="26">#REF!</definedName>
    <definedName name="_DLX23.EMA" localSheetId="27">#REF!</definedName>
    <definedName name="_DLX23.EMA" localSheetId="28">#REF!</definedName>
    <definedName name="_DLX23.EMA" localSheetId="29">#REF!</definedName>
    <definedName name="_DLX23.EMA" localSheetId="6">#REF!</definedName>
    <definedName name="_DLX23.EMA">#REF!</definedName>
    <definedName name="_DLX24.EMA" localSheetId="20">#REF!</definedName>
    <definedName name="_DLX24.EMA" localSheetId="21">#REF!</definedName>
    <definedName name="_DLX24.EMA" localSheetId="22">#REF!</definedName>
    <definedName name="_DLX24.EMA" localSheetId="23">#REF!</definedName>
    <definedName name="_DLX24.EMA" localSheetId="24">#REF!</definedName>
    <definedName name="_DLX24.EMA" localSheetId="25">#REF!</definedName>
    <definedName name="_DLX24.EMA" localSheetId="26">#REF!</definedName>
    <definedName name="_DLX24.EMA" localSheetId="27">#REF!</definedName>
    <definedName name="_DLX24.EMA" localSheetId="28">#REF!</definedName>
    <definedName name="_DLX24.EMA" localSheetId="29">#REF!</definedName>
    <definedName name="_DLX24.EMA">#REF!</definedName>
    <definedName name="_DLX25.EMA" localSheetId="20">'[6]price index'!#REF!</definedName>
    <definedName name="_DLX25.EMA" localSheetId="21">'[6]price index'!#REF!</definedName>
    <definedName name="_DLX25.EMA" localSheetId="22">'[6]price index'!#REF!</definedName>
    <definedName name="_DLX25.EMA" localSheetId="23">'[6]price index'!#REF!</definedName>
    <definedName name="_DLX25.EMA" localSheetId="24">'[6]price index'!#REF!</definedName>
    <definedName name="_DLX25.EMA" localSheetId="25">'[6]price index'!#REF!</definedName>
    <definedName name="_DLX25.EMA" localSheetId="26">'[6]price index'!#REF!</definedName>
    <definedName name="_DLX25.EMA" localSheetId="27">'[6]price index'!#REF!</definedName>
    <definedName name="_DLX25.EMA" localSheetId="28">'[6]price index'!#REF!</definedName>
    <definedName name="_DLX25.EMA" localSheetId="29">'[6]price index'!#REF!</definedName>
    <definedName name="_DLX25.EMA">'[6]price index'!#REF!</definedName>
    <definedName name="_DLX26.EMA" localSheetId="20">'[6]price index'!#REF!</definedName>
    <definedName name="_DLX26.EMA" localSheetId="21">'[6]price index'!#REF!</definedName>
    <definedName name="_DLX26.EMA" localSheetId="22">'[6]price index'!#REF!</definedName>
    <definedName name="_DLX26.EMA" localSheetId="23">'[6]price index'!#REF!</definedName>
    <definedName name="_DLX26.EMA" localSheetId="24">'[6]price index'!#REF!</definedName>
    <definedName name="_DLX26.EMA" localSheetId="25">'[6]price index'!#REF!</definedName>
    <definedName name="_DLX26.EMA" localSheetId="26">'[6]price index'!#REF!</definedName>
    <definedName name="_DLX26.EMA" localSheetId="27">'[6]price index'!#REF!</definedName>
    <definedName name="_DLX26.EMA" localSheetId="28">'[6]price index'!#REF!</definedName>
    <definedName name="_DLX26.EMA" localSheetId="29">'[6]price index'!#REF!</definedName>
    <definedName name="_DLX26.EMA">'[6]price index'!#REF!</definedName>
    <definedName name="_DLX27.EMA" localSheetId="17">#REF!</definedName>
    <definedName name="_DLX27.EMA" localSheetId="18">#REF!</definedName>
    <definedName name="_DLX27.EMA" localSheetId="20">#REF!</definedName>
    <definedName name="_DLX27.EMA" localSheetId="21">#REF!</definedName>
    <definedName name="_DLX27.EMA" localSheetId="22">#REF!</definedName>
    <definedName name="_DLX27.EMA" localSheetId="23">#REF!</definedName>
    <definedName name="_DLX27.EMA" localSheetId="24">#REF!</definedName>
    <definedName name="_DLX27.EMA" localSheetId="25">#REF!</definedName>
    <definedName name="_DLX27.EMA" localSheetId="26">#REF!</definedName>
    <definedName name="_DLX27.EMA" localSheetId="27">#REF!</definedName>
    <definedName name="_DLX27.EMA" localSheetId="28">#REF!</definedName>
    <definedName name="_DLX27.EMA" localSheetId="29">#REF!</definedName>
    <definedName name="_DLX27.EMA" localSheetId="30">#REF!</definedName>
    <definedName name="_DLX27.EMA" localSheetId="35">#REF!</definedName>
    <definedName name="_DLX27.EMA" localSheetId="36">#REF!</definedName>
    <definedName name="_DLX27.EMA" localSheetId="37">#REF!</definedName>
    <definedName name="_DLX27.EMA" localSheetId="38">#REF!</definedName>
    <definedName name="_DLX27.EMA" localSheetId="39">#REF!</definedName>
    <definedName name="_DLX27.EMA" localSheetId="42">#REF!</definedName>
    <definedName name="_DLX27.EMA" localSheetId="43">#REF!</definedName>
    <definedName name="_DLX27.EMA" localSheetId="44">#REF!</definedName>
    <definedName name="_DLX27.EMA" localSheetId="46">#REF!</definedName>
    <definedName name="_DLX27.EMA" localSheetId="48">#REF!</definedName>
    <definedName name="_DLX27.EMA" localSheetId="6">#REF!</definedName>
    <definedName name="_DLX27.EMA">#REF!</definedName>
    <definedName name="_DLX28.EMA" localSheetId="18">#REF!</definedName>
    <definedName name="_DLX28.EMA" localSheetId="20">#REF!</definedName>
    <definedName name="_DLX28.EMA" localSheetId="21">#REF!</definedName>
    <definedName name="_DLX28.EMA" localSheetId="22">#REF!</definedName>
    <definedName name="_DLX28.EMA" localSheetId="23">#REF!</definedName>
    <definedName name="_DLX28.EMA" localSheetId="24">#REF!</definedName>
    <definedName name="_DLX28.EMA" localSheetId="25">#REF!</definedName>
    <definedName name="_DLX28.EMA" localSheetId="26">#REF!</definedName>
    <definedName name="_DLX28.EMA" localSheetId="27">#REF!</definedName>
    <definedName name="_DLX28.EMA" localSheetId="28">#REF!</definedName>
    <definedName name="_DLX28.EMA" localSheetId="29">#REF!</definedName>
    <definedName name="_DLX28.EMA" localSheetId="6">#REF!</definedName>
    <definedName name="_DLX28.EMA">#REF!</definedName>
    <definedName name="_DLX29.EMA" localSheetId="18">'[6]price index'!#REF!</definedName>
    <definedName name="_DLX29.EMA" localSheetId="20">'[6]price index'!#REF!</definedName>
    <definedName name="_DLX29.EMA" localSheetId="21">'[6]price index'!#REF!</definedName>
    <definedName name="_DLX29.EMA" localSheetId="22">'[6]price index'!#REF!</definedName>
    <definedName name="_DLX29.EMA" localSheetId="23">'[6]price index'!#REF!</definedName>
    <definedName name="_DLX29.EMA" localSheetId="24">'[6]price index'!#REF!</definedName>
    <definedName name="_DLX29.EMA" localSheetId="25">'[6]price index'!#REF!</definedName>
    <definedName name="_DLX29.EMA" localSheetId="26">'[6]price index'!#REF!</definedName>
    <definedName name="_DLX29.EMA" localSheetId="27">'[6]price index'!#REF!</definedName>
    <definedName name="_DLX29.EMA" localSheetId="28">'[6]price index'!#REF!</definedName>
    <definedName name="_DLX29.EMA" localSheetId="29">'[6]price index'!#REF!</definedName>
    <definedName name="_DLX29.EMA" localSheetId="6">'[6]price index'!#REF!</definedName>
    <definedName name="_DLX29.EMA">'[6]price index'!#REF!</definedName>
    <definedName name="_DLX3.EMA" localSheetId="17">#REF!</definedName>
    <definedName name="_DLX3.EMA" localSheetId="18">'[8]Figure 10A'!#REF!</definedName>
    <definedName name="_DLX3.EMA" localSheetId="20">'[8]Figure 10A'!#REF!</definedName>
    <definedName name="_DLX3.EMA" localSheetId="21">'[8]Figure 10A'!#REF!</definedName>
    <definedName name="_DLX3.EMA" localSheetId="22">'[8]Figure 10A'!#REF!</definedName>
    <definedName name="_DLX3.EMA" localSheetId="23">'[8]Figure 10A'!#REF!</definedName>
    <definedName name="_DLX3.EMA" localSheetId="24">'[8]Figure 10A'!#REF!</definedName>
    <definedName name="_DLX3.EMA" localSheetId="25">'[8]Figure 10A'!#REF!</definedName>
    <definedName name="_DLX3.EMA" localSheetId="26">'[8]Figure 10A'!#REF!</definedName>
    <definedName name="_DLX3.EMA" localSheetId="27">'[8]Figure 10A'!#REF!</definedName>
    <definedName name="_DLX3.EMA" localSheetId="28">'[8]Figure 10A'!#REF!</definedName>
    <definedName name="_DLX3.EMA" localSheetId="29">'[8]Figure 10A'!#REF!</definedName>
    <definedName name="_DLX3.EMA" localSheetId="30">#REF!</definedName>
    <definedName name="_DLX3.EMA" localSheetId="35">#REF!</definedName>
    <definedName name="_DLX3.EMA" localSheetId="36">#REF!</definedName>
    <definedName name="_DLX3.EMA" localSheetId="37">#REF!</definedName>
    <definedName name="_DLX3.EMA" localSheetId="38">#REF!</definedName>
    <definedName name="_DLX3.EMA" localSheetId="39">#REF!</definedName>
    <definedName name="_DLX3.EMA" localSheetId="42">#REF!</definedName>
    <definedName name="_DLX3.EMA" localSheetId="43">#REF!</definedName>
    <definedName name="_DLX3.EMA" localSheetId="44">#REF!</definedName>
    <definedName name="_DLX3.EMA" localSheetId="46">#REF!</definedName>
    <definedName name="_DLX3.EMA" localSheetId="48">#REF!</definedName>
    <definedName name="_DLX3.EMA" localSheetId="6">#REF!</definedName>
    <definedName name="_DLX3.EMA">'[8]Figure 10A'!#REF!</definedName>
    <definedName name="_DLX3.EMG" localSheetId="18">#REF!</definedName>
    <definedName name="_DLX3.EMG" localSheetId="20">#REF!</definedName>
    <definedName name="_DLX3.EMG" localSheetId="21">#REF!</definedName>
    <definedName name="_DLX3.EMG" localSheetId="22">#REF!</definedName>
    <definedName name="_DLX3.EMG" localSheetId="23">#REF!</definedName>
    <definedName name="_DLX3.EMG" localSheetId="24">#REF!</definedName>
    <definedName name="_DLX3.EMG" localSheetId="25">#REF!</definedName>
    <definedName name="_DLX3.EMG" localSheetId="26">#REF!</definedName>
    <definedName name="_DLX3.EMG" localSheetId="27">#REF!</definedName>
    <definedName name="_DLX3.EMG" localSheetId="28">#REF!</definedName>
    <definedName name="_DLX3.EMG" localSheetId="29">#REF!</definedName>
    <definedName name="_DLX3.EMG">#REF!</definedName>
    <definedName name="_DLX30.EMA" localSheetId="17">'[6]price index'!#REF!</definedName>
    <definedName name="_DLX30.EMA" localSheetId="18">'[6]price index'!#REF!</definedName>
    <definedName name="_DLX30.EMA" localSheetId="20">'[6]price index'!#REF!</definedName>
    <definedName name="_DLX30.EMA" localSheetId="21">'[6]price index'!#REF!</definedName>
    <definedName name="_DLX30.EMA" localSheetId="22">'[6]price index'!#REF!</definedName>
    <definedName name="_DLX30.EMA" localSheetId="23">'[6]price index'!#REF!</definedName>
    <definedName name="_DLX30.EMA" localSheetId="24">'[6]price index'!#REF!</definedName>
    <definedName name="_DLX30.EMA" localSheetId="25">'[6]price index'!#REF!</definedName>
    <definedName name="_DLX30.EMA" localSheetId="26">'[6]price index'!#REF!</definedName>
    <definedName name="_DLX30.EMA" localSheetId="27">'[6]price index'!#REF!</definedName>
    <definedName name="_DLX30.EMA" localSheetId="28">'[6]price index'!#REF!</definedName>
    <definedName name="_DLX30.EMA" localSheetId="29">'[6]price index'!#REF!</definedName>
    <definedName name="_DLX30.EMA" localSheetId="30">'[6]price index'!#REF!</definedName>
    <definedName name="_DLX30.EMA" localSheetId="35">'[6]price index'!#REF!</definedName>
    <definedName name="_DLX30.EMA" localSheetId="36">'[6]price index'!#REF!</definedName>
    <definedName name="_DLX30.EMA" localSheetId="37">'[6]price index'!#REF!</definedName>
    <definedName name="_DLX30.EMA" localSheetId="38">'[6]price index'!#REF!</definedName>
    <definedName name="_DLX30.EMA" localSheetId="39">'[6]price index'!#REF!</definedName>
    <definedName name="_DLX30.EMA" localSheetId="42">'[6]price index'!#REF!</definedName>
    <definedName name="_DLX30.EMA" localSheetId="43">'[6]price index'!#REF!</definedName>
    <definedName name="_DLX30.EMA" localSheetId="44">'[6]price index'!#REF!</definedName>
    <definedName name="_DLX30.EMA" localSheetId="46">'[6]price index'!#REF!</definedName>
    <definedName name="_DLX30.EMA" localSheetId="48">'[6]price index'!#REF!</definedName>
    <definedName name="_DLX30.EMA" localSheetId="6">'[6]price index'!#REF!</definedName>
    <definedName name="_DLX30.EMA">'[6]price index'!#REF!</definedName>
    <definedName name="_DLX31.EMA" localSheetId="17">#REF!</definedName>
    <definedName name="_DLX31.EMA" localSheetId="18">#REF!</definedName>
    <definedName name="_DLX31.EMA" localSheetId="20">#REF!</definedName>
    <definedName name="_DLX31.EMA" localSheetId="21">#REF!</definedName>
    <definedName name="_DLX31.EMA" localSheetId="22">#REF!</definedName>
    <definedName name="_DLX31.EMA" localSheetId="23">#REF!</definedName>
    <definedName name="_DLX31.EMA" localSheetId="24">#REF!</definedName>
    <definedName name="_DLX31.EMA" localSheetId="25">#REF!</definedName>
    <definedName name="_DLX31.EMA" localSheetId="26">#REF!</definedName>
    <definedName name="_DLX31.EMA" localSheetId="27">#REF!</definedName>
    <definedName name="_DLX31.EMA" localSheetId="28">#REF!</definedName>
    <definedName name="_DLX31.EMA" localSheetId="29">#REF!</definedName>
    <definedName name="_DLX31.EMA" localSheetId="30">#REF!</definedName>
    <definedName name="_DLX31.EMA" localSheetId="35">#REF!</definedName>
    <definedName name="_DLX31.EMA" localSheetId="36">#REF!</definedName>
    <definedName name="_DLX31.EMA" localSheetId="37">#REF!</definedName>
    <definedName name="_DLX31.EMA" localSheetId="38">#REF!</definedName>
    <definedName name="_DLX31.EMA" localSheetId="39">#REF!</definedName>
    <definedName name="_DLX31.EMA" localSheetId="42">#REF!</definedName>
    <definedName name="_DLX31.EMA" localSheetId="43">#REF!</definedName>
    <definedName name="_DLX31.EMA" localSheetId="44">#REF!</definedName>
    <definedName name="_DLX31.EMA" localSheetId="46">#REF!</definedName>
    <definedName name="_DLX31.EMA" localSheetId="48">#REF!</definedName>
    <definedName name="_DLX31.EMA" localSheetId="6">#REF!</definedName>
    <definedName name="_DLX31.EMA">#REF!</definedName>
    <definedName name="_DLX4.EMA" localSheetId="17">#REF!</definedName>
    <definedName name="_DLX4.EMA" localSheetId="18">'[8]Figure 10A'!#REF!</definedName>
    <definedName name="_DLX4.EMA" localSheetId="20">'[8]Figure 10A'!#REF!</definedName>
    <definedName name="_DLX4.EMA" localSheetId="21">'[8]Figure 10A'!#REF!</definedName>
    <definedName name="_DLX4.EMA" localSheetId="22">'[8]Figure 10A'!#REF!</definedName>
    <definedName name="_DLX4.EMA" localSheetId="23">'[8]Figure 10A'!#REF!</definedName>
    <definedName name="_DLX4.EMA" localSheetId="24">'[8]Figure 10A'!#REF!</definedName>
    <definedName name="_DLX4.EMA" localSheetId="25">'[8]Figure 10A'!#REF!</definedName>
    <definedName name="_DLX4.EMA" localSheetId="26">'[8]Figure 10A'!#REF!</definedName>
    <definedName name="_DLX4.EMA" localSheetId="27">'[8]Figure 10A'!#REF!</definedName>
    <definedName name="_DLX4.EMA" localSheetId="28">'[8]Figure 10A'!#REF!</definedName>
    <definedName name="_DLX4.EMA" localSheetId="29">'[8]Figure 10A'!#REF!</definedName>
    <definedName name="_DLX4.EMA" localSheetId="30">#REF!</definedName>
    <definedName name="_DLX4.EMA" localSheetId="2">#REF!</definedName>
    <definedName name="_DLX4.EMA" localSheetId="35">#REF!</definedName>
    <definedName name="_DLX4.EMA" localSheetId="36">#REF!</definedName>
    <definedName name="_DLX4.EMA" localSheetId="37">#REF!</definedName>
    <definedName name="_DLX4.EMA" localSheetId="38">#REF!</definedName>
    <definedName name="_DLX4.EMA" localSheetId="39">#REF!</definedName>
    <definedName name="_DLX4.EMA" localSheetId="42">#REF!</definedName>
    <definedName name="_DLX4.EMA" localSheetId="43">#REF!</definedName>
    <definedName name="_DLX4.EMA" localSheetId="44">#REF!</definedName>
    <definedName name="_DLX4.EMA" localSheetId="46">#REF!</definedName>
    <definedName name="_DLX4.EMA" localSheetId="48">#REF!</definedName>
    <definedName name="_DLX4.EMA" localSheetId="6">#REF!</definedName>
    <definedName name="_DLX4.EMA">'[8]Figure 10A'!#REF!</definedName>
    <definedName name="_DLX4.EMG" localSheetId="18">#REF!</definedName>
    <definedName name="_DLX4.EMG" localSheetId="20">#REF!</definedName>
    <definedName name="_DLX4.EMG" localSheetId="21">#REF!</definedName>
    <definedName name="_DLX4.EMG" localSheetId="22">#REF!</definedName>
    <definedName name="_DLX4.EMG" localSheetId="23">#REF!</definedName>
    <definedName name="_DLX4.EMG" localSheetId="24">#REF!</definedName>
    <definedName name="_DLX4.EMG" localSheetId="25">#REF!</definedName>
    <definedName name="_DLX4.EMG" localSheetId="26">#REF!</definedName>
    <definedName name="_DLX4.EMG" localSheetId="27">#REF!</definedName>
    <definedName name="_DLX4.EMG" localSheetId="28">#REF!</definedName>
    <definedName name="_DLX4.EMG" localSheetId="29">#REF!</definedName>
    <definedName name="_DLX4.EMG" localSheetId="6">#REF!</definedName>
    <definedName name="_DLX4.EMG">#REF!</definedName>
    <definedName name="_DLX5.EMA" localSheetId="18">#REF!</definedName>
    <definedName name="_DLX5.EMA" localSheetId="20">#REF!</definedName>
    <definedName name="_DLX5.EMA" localSheetId="21">#REF!</definedName>
    <definedName name="_DLX5.EMA" localSheetId="22">#REF!</definedName>
    <definedName name="_DLX5.EMA" localSheetId="23">#REF!</definedName>
    <definedName name="_DLX5.EMA" localSheetId="24">#REF!</definedName>
    <definedName name="_DLX5.EMA" localSheetId="25">#REF!</definedName>
    <definedName name="_DLX5.EMA" localSheetId="26">#REF!</definedName>
    <definedName name="_DLX5.EMA" localSheetId="27">#REF!</definedName>
    <definedName name="_DLX5.EMA" localSheetId="28">#REF!</definedName>
    <definedName name="_DLX5.EMA" localSheetId="29">#REF!</definedName>
    <definedName name="_DLX5.EMA" localSheetId="2">#REF!</definedName>
    <definedName name="_DLX5.EMA" localSheetId="6">#REF!</definedName>
    <definedName name="_DLX5.EMA">#REF!</definedName>
    <definedName name="_DLX6.EMA" localSheetId="20">#REF!</definedName>
    <definedName name="_DLX6.EMA" localSheetId="21">#REF!</definedName>
    <definedName name="_DLX6.EMA" localSheetId="22">#REF!</definedName>
    <definedName name="_DLX6.EMA" localSheetId="23">#REF!</definedName>
    <definedName name="_DLX6.EMA" localSheetId="24">#REF!</definedName>
    <definedName name="_DLX6.EMA" localSheetId="25">#REF!</definedName>
    <definedName name="_DLX6.EMA" localSheetId="26">#REF!</definedName>
    <definedName name="_DLX6.EMA" localSheetId="27">#REF!</definedName>
    <definedName name="_DLX6.EMA" localSheetId="28">#REF!</definedName>
    <definedName name="_DLX6.EMA" localSheetId="29">#REF!</definedName>
    <definedName name="_DLX6.EMA">#REF!</definedName>
    <definedName name="_DLX7.EMA" localSheetId="20">#REF!</definedName>
    <definedName name="_DLX7.EMA" localSheetId="21">#REF!</definedName>
    <definedName name="_DLX7.EMA" localSheetId="22">#REF!</definedName>
    <definedName name="_DLX7.EMA" localSheetId="23">#REF!</definedName>
    <definedName name="_DLX7.EMA" localSheetId="24">#REF!</definedName>
    <definedName name="_DLX7.EMA" localSheetId="25">#REF!</definedName>
    <definedName name="_DLX7.EMA" localSheetId="26">#REF!</definedName>
    <definedName name="_DLX7.EMA" localSheetId="27">#REF!</definedName>
    <definedName name="_DLX7.EMA" localSheetId="28">#REF!</definedName>
    <definedName name="_DLX7.EMA" localSheetId="29">#REF!</definedName>
    <definedName name="_DLX7.EMA">#REF!</definedName>
    <definedName name="_DLX8.EMA" localSheetId="20">#REF!</definedName>
    <definedName name="_DLX8.EMA" localSheetId="21">#REF!</definedName>
    <definedName name="_DLX8.EMA" localSheetId="22">#REF!</definedName>
    <definedName name="_DLX8.EMA" localSheetId="23">#REF!</definedName>
    <definedName name="_DLX8.EMA" localSheetId="24">#REF!</definedName>
    <definedName name="_DLX8.EMA" localSheetId="25">#REF!</definedName>
    <definedName name="_DLX8.EMA" localSheetId="26">#REF!</definedName>
    <definedName name="_DLX8.EMA" localSheetId="27">#REF!</definedName>
    <definedName name="_DLX8.EMA" localSheetId="28">#REF!</definedName>
    <definedName name="_DLX8.EMA" localSheetId="29">#REF!</definedName>
    <definedName name="_DLX8.EMA">#REF!</definedName>
    <definedName name="_DLX9.EMA" localSheetId="20">#REF!</definedName>
    <definedName name="_DLX9.EMA" localSheetId="21">#REF!</definedName>
    <definedName name="_DLX9.EMA" localSheetId="22">#REF!</definedName>
    <definedName name="_DLX9.EMA" localSheetId="23">#REF!</definedName>
    <definedName name="_DLX9.EMA" localSheetId="24">#REF!</definedName>
    <definedName name="_DLX9.EMA" localSheetId="25">#REF!</definedName>
    <definedName name="_DLX9.EMA" localSheetId="26">#REF!</definedName>
    <definedName name="_DLX9.EMA" localSheetId="27">#REF!</definedName>
    <definedName name="_DLX9.EMA" localSheetId="28">#REF!</definedName>
    <definedName name="_DLX9.EMA" localSheetId="29">#REF!</definedName>
    <definedName name="_DLX9.EMA">#REF!</definedName>
    <definedName name="_EX9596" localSheetId="20">#REF!</definedName>
    <definedName name="_EX9596" localSheetId="21">#REF!</definedName>
    <definedName name="_EX9596" localSheetId="22">#REF!</definedName>
    <definedName name="_EX9596" localSheetId="23">#REF!</definedName>
    <definedName name="_EX9596" localSheetId="24">#REF!</definedName>
    <definedName name="_EX9596" localSheetId="25">#REF!</definedName>
    <definedName name="_EX9596" localSheetId="26">#REF!</definedName>
    <definedName name="_EX9596" localSheetId="27">#REF!</definedName>
    <definedName name="_EX9596" localSheetId="28">#REF!</definedName>
    <definedName name="_EX9596" localSheetId="29">#REF!</definedName>
    <definedName name="_EX9596">#REF!</definedName>
    <definedName name="_ftn1" localSheetId="29">'Figure I.2.27 B'!$H$17</definedName>
    <definedName name="_ftnref1" localSheetId="29">'Figure I.2.27 B'!$H$14</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2" hidden="1">#REF!</definedName>
    <definedName name="_Key1" localSheetId="6" hidden="1">#REF!</definedName>
    <definedName name="_Key1" hidden="1">#REF!</definedName>
    <definedName name="_Key2" localSheetId="20" hidden="1">#REF!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6" hidden="1">#REF!</definedName>
    <definedName name="_Key2" hidden="1">#REF!</definedName>
    <definedName name="_Order1" hidden="1">255</definedName>
    <definedName name="_qV196" localSheetId="20">[4]QNEWLOR!#REF!</definedName>
    <definedName name="_qV196" localSheetId="21">[4]QNEWLOR!#REF!</definedName>
    <definedName name="_qV196" localSheetId="22">[4]QNEWLOR!#REF!</definedName>
    <definedName name="_qV196" localSheetId="23">[4]QNEWLOR!#REF!</definedName>
    <definedName name="_qV196" localSheetId="24">[4]QNEWLOR!#REF!</definedName>
    <definedName name="_qV196" localSheetId="25">[4]QNEWLOR!#REF!</definedName>
    <definedName name="_qV196" localSheetId="26">[4]QNEWLOR!#REF!</definedName>
    <definedName name="_qV196" localSheetId="27">[4]QNEWLOR!#REF!</definedName>
    <definedName name="_qV196" localSheetId="28">[4]QNEWLOR!#REF!</definedName>
    <definedName name="_qV196" localSheetId="29">[4]QNEWLOR!#REF!</definedName>
    <definedName name="_qV196" localSheetId="6">[4]QNEWLOR!#REF!</definedName>
    <definedName name="_qV196">[4]QNEWLOR!#REF!</definedName>
    <definedName name="_ref2" localSheetId="17">#REF!</definedName>
    <definedName name="_ref2" localSheetId="18">#REF!</definedName>
    <definedName name="_ref2" localSheetId="20">#REF!</definedName>
    <definedName name="_ref2" localSheetId="21">#REF!</definedName>
    <definedName name="_ref2" localSheetId="22">#REF!</definedName>
    <definedName name="_ref2" localSheetId="23">#REF!</definedName>
    <definedName name="_ref2" localSheetId="24">#REF!</definedName>
    <definedName name="_ref2" localSheetId="25">#REF!</definedName>
    <definedName name="_ref2" localSheetId="26">#REF!</definedName>
    <definedName name="_ref2" localSheetId="27">#REF!</definedName>
    <definedName name="_ref2" localSheetId="28">#REF!</definedName>
    <definedName name="_ref2" localSheetId="29">#REF!</definedName>
    <definedName name="_ref2" localSheetId="30">#REF!</definedName>
    <definedName name="_ref2" localSheetId="35">#REF!</definedName>
    <definedName name="_ref2" localSheetId="36">#REF!</definedName>
    <definedName name="_ref2" localSheetId="37">#REF!</definedName>
    <definedName name="_ref2" localSheetId="38">#REF!</definedName>
    <definedName name="_ref2" localSheetId="39">#REF!</definedName>
    <definedName name="_ref2" localSheetId="42">#REF!</definedName>
    <definedName name="_ref2" localSheetId="43">#REF!</definedName>
    <definedName name="_ref2" localSheetId="44">#REF!</definedName>
    <definedName name="_ref2" localSheetId="46">#REF!</definedName>
    <definedName name="_ref2" localSheetId="48">#REF!</definedName>
    <definedName name="_ref2" localSheetId="6">#REF!</definedName>
    <definedName name="_ref2">#REF!</definedName>
    <definedName name="_Ref35539560" localSheetId="2">'Figure I.2.3'!$O$12</definedName>
    <definedName name="_Ref35540063" localSheetId="13">'Figure I.2.12'!$H$4</definedName>
    <definedName name="_Ref35541281" localSheetId="15">'Figure I.2.14'!$H$6</definedName>
    <definedName name="_Ref35541469" localSheetId="22">'Figure I.2.21 A-B'!$M$14</definedName>
    <definedName name="_Ref35541531" localSheetId="23">'Figure I.2.22'!$H$7</definedName>
    <definedName name="_Ref36052887" localSheetId="28">'Figure I.2.27 A'!$F$4</definedName>
    <definedName name="_Ref36410578" localSheetId="21">'Figure I.2.20 A-C'!$D$50</definedName>
    <definedName name="_Ref36413249" localSheetId="20">'Figure I.2.19 A-B'!$J$15</definedName>
    <definedName name="_Ref36413394" localSheetId="26">'Figure I.2.25'!$H$10</definedName>
    <definedName name="_Ref36413427" localSheetId="27">'Figure I.2.26'!$O$6</definedName>
    <definedName name="_Ref36416874" localSheetId="16">'Figure I.2.15'!$F$5</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2" hidden="1">#REF!</definedName>
    <definedName name="_Sort" localSheetId="6" hidden="1">#REF!</definedName>
    <definedName name="_Sort" hidden="1">#REF!</definedName>
    <definedName name="_Toc35264035" localSheetId="8">'Figure I.2.9 A-B'!$A$1</definedName>
    <definedName name="_Toc35264035" localSheetId="10">'Figure I.2.9 C-D'!$A$1</definedName>
    <definedName name="_Toc35264047" localSheetId="19">'Figure I.2.18'!$E$4</definedName>
    <definedName name="_Toc35264051" localSheetId="25">'Figure I.2.24'!$F$9</definedName>
    <definedName name="_Toc35264052" localSheetId="26">'Figure I.2.25'!$H$10</definedName>
    <definedName name="_Toc35264060" localSheetId="53">'Figure I.2.35'!$D$3</definedName>
    <definedName name="_Toc35380498" localSheetId="55">'Figure I.2.37'!$A$1</definedName>
    <definedName name="_Toc35474012" localSheetId="6">'Figure I.2.7'!$F$4</definedName>
    <definedName name="_Toc35474014" localSheetId="7">'Figure I.2.8'!$M$11</definedName>
    <definedName name="_Toc35474017" localSheetId="18">'Figure I.2.17'!$F$1</definedName>
    <definedName name="_Toc35474020" localSheetId="42">'Figure I.2.31 B'!$O$10</definedName>
    <definedName name="_Toc35474021" localSheetId="51">'Figure I.2.33'!$D$3</definedName>
    <definedName name="_Toc35474022" localSheetId="52">'Figure I.2.34'!$D$4</definedName>
    <definedName name="_Toc35474051" localSheetId="30">'Figure I.2.28'!$T$8</definedName>
    <definedName name="_Toc35474052" localSheetId="31">'Figure I.2.29 A'!$N$8</definedName>
    <definedName name="_Toc35474053" localSheetId="35">'Figure I.2.30 A'!$H$4</definedName>
    <definedName name="_Toc35474054" localSheetId="43">'Figure I.2.31 C'!$I$7</definedName>
    <definedName name="_Toc35474055" localSheetId="48">'Figure I.2.32 B'!$O$7</definedName>
    <definedName name="_Toc36247931" localSheetId="14">'Figure I.2.13'!$H$5</definedName>
    <definedName name="_TOT58" localSheetId="17">[3]GROWTH!#REF!</definedName>
    <definedName name="_TOT58" localSheetId="18">[3]GROWTH!#REF!</definedName>
    <definedName name="_TOT58" localSheetId="30">[3]GROWTH!#REF!</definedName>
    <definedName name="_TOT58" localSheetId="35">[3]GROWTH!#REF!</definedName>
    <definedName name="_TOT58" localSheetId="36">[3]GROWTH!#REF!</definedName>
    <definedName name="_TOT58" localSheetId="37">[3]GROWTH!#REF!</definedName>
    <definedName name="_TOT58" localSheetId="38">[3]GROWTH!#REF!</definedName>
    <definedName name="_TOT58" localSheetId="39">[3]GROWTH!#REF!</definedName>
    <definedName name="_TOT58" localSheetId="42">[3]GROWTH!#REF!</definedName>
    <definedName name="_TOT58" localSheetId="43">[3]GROWTH!#REF!</definedName>
    <definedName name="_TOT58" localSheetId="44">[3]GROWTH!#REF!</definedName>
    <definedName name="_TOT58" localSheetId="46">[3]GROWTH!#REF!</definedName>
    <definedName name="_TOT58" localSheetId="48">[3]GROWTH!#REF!</definedName>
    <definedName name="_TOT58" localSheetId="6">[3]GROWTH!#REF!</definedName>
    <definedName name="_TOT58">[3]GROWTH!#REF!</definedName>
    <definedName name="a" localSheetId="17">#REF!</definedName>
    <definedName name="a" localSheetId="18">#REF!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2">#REF!</definedName>
    <definedName name="a" localSheetId="43">#REF!</definedName>
    <definedName name="a" localSheetId="44">#REF!</definedName>
    <definedName name="a" localSheetId="46">#REF!</definedName>
    <definedName name="a" localSheetId="48">#REF!</definedName>
    <definedName name="a" localSheetId="6">#REF!</definedName>
    <definedName name="a">#REF!</definedName>
    <definedName name="a\V104" localSheetId="17">[4]QNEWLOR!#REF!</definedName>
    <definedName name="a\V104" localSheetId="18">[4]QNEWLOR!#REF!</definedName>
    <definedName name="a\V104" localSheetId="20">[4]QNEWLOR!#REF!</definedName>
    <definedName name="a\V104" localSheetId="21">[4]QNEWLOR!#REF!</definedName>
    <definedName name="a\V104" localSheetId="22">[4]QNEWLOR!#REF!</definedName>
    <definedName name="a\V104" localSheetId="23">[4]QNEWLOR!#REF!</definedName>
    <definedName name="a\V104" localSheetId="24">[4]QNEWLOR!#REF!</definedName>
    <definedName name="a\V104" localSheetId="25">[4]QNEWLOR!#REF!</definedName>
    <definedName name="a\V104" localSheetId="26">[4]QNEWLOR!#REF!</definedName>
    <definedName name="a\V104" localSheetId="27">[4]QNEWLOR!#REF!</definedName>
    <definedName name="a\V104" localSheetId="28">[4]QNEWLOR!#REF!</definedName>
    <definedName name="a\V104" localSheetId="29">[4]QNEWLOR!#REF!</definedName>
    <definedName name="a\V104" localSheetId="30">[4]QNEWLOR!#REF!</definedName>
    <definedName name="a\V104" localSheetId="35">[4]QNEWLOR!#REF!</definedName>
    <definedName name="a\V104" localSheetId="36">[4]QNEWLOR!#REF!</definedName>
    <definedName name="a\V104" localSheetId="37">[4]QNEWLOR!#REF!</definedName>
    <definedName name="a\V104" localSheetId="38">[4]QNEWLOR!#REF!</definedName>
    <definedName name="a\V104" localSheetId="39">[4]QNEWLOR!#REF!</definedName>
    <definedName name="a\V104" localSheetId="42">[4]QNEWLOR!#REF!</definedName>
    <definedName name="a\V104" localSheetId="43">[4]QNEWLOR!#REF!</definedName>
    <definedName name="a\V104" localSheetId="44">[4]QNEWLOR!#REF!</definedName>
    <definedName name="a\V104" localSheetId="46">[4]QNEWLOR!#REF!</definedName>
    <definedName name="a\V104" localSheetId="48">[4]QNEWLOR!#REF!</definedName>
    <definedName name="a\V104" localSheetId="6">[4]QNEWLOR!#REF!</definedName>
    <definedName name="a\V104">[4]QNEWLOR!#REF!</definedName>
    <definedName name="abx" localSheetId="17">#REF!</definedName>
    <definedName name="abx" localSheetId="18">#REF!</definedName>
    <definedName name="abx" localSheetId="20">#REF!</definedName>
    <definedName name="abx" localSheetId="21">#REF!</definedName>
    <definedName name="abx" localSheetId="22">#REF!</definedName>
    <definedName name="abx" localSheetId="23">#REF!</definedName>
    <definedName name="abx" localSheetId="24">#REF!</definedName>
    <definedName name="abx" localSheetId="25">#REF!</definedName>
    <definedName name="abx" localSheetId="26">#REF!</definedName>
    <definedName name="abx" localSheetId="27">#REF!</definedName>
    <definedName name="abx" localSheetId="28">#REF!</definedName>
    <definedName name="abx" localSheetId="29">#REF!</definedName>
    <definedName name="abx" localSheetId="30">#REF!</definedName>
    <definedName name="abx" localSheetId="35">#REF!</definedName>
    <definedName name="abx" localSheetId="36">#REF!</definedName>
    <definedName name="abx" localSheetId="37">#REF!</definedName>
    <definedName name="abx" localSheetId="38">#REF!</definedName>
    <definedName name="abx" localSheetId="39">#REF!</definedName>
    <definedName name="abx" localSheetId="42">#REF!</definedName>
    <definedName name="abx" localSheetId="43">#REF!</definedName>
    <definedName name="abx" localSheetId="44">#REF!</definedName>
    <definedName name="abx" localSheetId="46">#REF!</definedName>
    <definedName name="abx" localSheetId="48">#REF!</definedName>
    <definedName name="abx" localSheetId="6">#REF!</definedName>
    <definedName name="abx">#REF!</definedName>
    <definedName name="Actual" localSheetId="18">#REF!</definedName>
    <definedName name="Actual" localSheetId="20">#REF!</definedName>
    <definedName name="Actual" localSheetId="21">#REF!</definedName>
    <definedName name="Actual" localSheetId="22">#REF!</definedName>
    <definedName name="Actual" localSheetId="23">#REF!</definedName>
    <definedName name="Actual" localSheetId="24">#REF!</definedName>
    <definedName name="Actual" localSheetId="25">#REF!</definedName>
    <definedName name="Actual" localSheetId="26">#REF!</definedName>
    <definedName name="Actual" localSheetId="27">#REF!</definedName>
    <definedName name="Actual" localSheetId="28">#REF!</definedName>
    <definedName name="Actual" localSheetId="29">#REF!</definedName>
    <definedName name="Actual" localSheetId="6">#REF!</definedName>
    <definedName name="Actual">#REF!</definedName>
    <definedName name="adaD" localSheetId="18">#REF!</definedName>
    <definedName name="adaD" localSheetId="20">#REF!</definedName>
    <definedName name="adaD" localSheetId="21">#REF!</definedName>
    <definedName name="adaD" localSheetId="22">#REF!</definedName>
    <definedName name="adaD" localSheetId="23">#REF!</definedName>
    <definedName name="adaD" localSheetId="24">#REF!</definedName>
    <definedName name="adaD" localSheetId="25">#REF!</definedName>
    <definedName name="adaD" localSheetId="26">#REF!</definedName>
    <definedName name="adaD" localSheetId="27">#REF!</definedName>
    <definedName name="adaD" localSheetId="28">#REF!</definedName>
    <definedName name="adaD" localSheetId="29">#REF!</definedName>
    <definedName name="adaD" localSheetId="6">#REF!</definedName>
    <definedName name="adaD">#REF!</definedName>
    <definedName name="adrra" localSheetId="20">#REF!</definedName>
    <definedName name="adrra" localSheetId="21">#REF!</definedName>
    <definedName name="adrra" localSheetId="22">#REF!</definedName>
    <definedName name="adrra" localSheetId="23">#REF!</definedName>
    <definedName name="adrra" localSheetId="24">#REF!</definedName>
    <definedName name="adrra" localSheetId="25">#REF!</definedName>
    <definedName name="adrra" localSheetId="26">#REF!</definedName>
    <definedName name="adrra" localSheetId="27">#REF!</definedName>
    <definedName name="adrra" localSheetId="28">#REF!</definedName>
    <definedName name="adrra" localSheetId="29">#REF!</definedName>
    <definedName name="adrra">#REF!</definedName>
    <definedName name="adsadrr" localSheetId="20" hidden="1">#REF!</definedName>
    <definedName name="adsadrr" localSheetId="21" hidden="1">#REF!</definedName>
    <definedName name="adsadrr" localSheetId="22" hidden="1">#REF!</definedName>
    <definedName name="adsadrr" localSheetId="23" hidden="1">#REF!</definedName>
    <definedName name="adsadrr" localSheetId="24" hidden="1">#REF!</definedName>
    <definedName name="adsadrr" localSheetId="25" hidden="1">#REF!</definedName>
    <definedName name="adsadrr" localSheetId="26" hidden="1">#REF!</definedName>
    <definedName name="adsadrr" localSheetId="27" hidden="1">#REF!</definedName>
    <definedName name="adsadrr" localSheetId="28" hidden="1">#REF!</definedName>
    <definedName name="adsadrr" localSheetId="29" hidden="1">#REF!</definedName>
    <definedName name="adsadrr" hidden="1">#REF!</definedName>
    <definedName name="AFF_Con" localSheetId="20">[10]A!#REF!</definedName>
    <definedName name="AFF_Con" localSheetId="21">[10]A!#REF!</definedName>
    <definedName name="AFF_Con" localSheetId="22">[10]A!#REF!</definedName>
    <definedName name="AFF_Con" localSheetId="23">[10]A!#REF!</definedName>
    <definedName name="AFF_Con" localSheetId="24">[10]A!#REF!</definedName>
    <definedName name="AFF_Con" localSheetId="25">[10]A!#REF!</definedName>
    <definedName name="AFF_Con" localSheetId="26">[10]A!#REF!</definedName>
    <definedName name="AFF_Con" localSheetId="27">[10]A!#REF!</definedName>
    <definedName name="AFF_Con" localSheetId="28">[10]A!#REF!</definedName>
    <definedName name="AFF_Con" localSheetId="29">[10]A!#REF!</definedName>
    <definedName name="AFF_Con">[10]A!#REF!</definedName>
    <definedName name="AFF_Cur" localSheetId="20">[10]A!#REF!</definedName>
    <definedName name="AFF_Cur" localSheetId="21">[10]A!#REF!</definedName>
    <definedName name="AFF_Cur" localSheetId="22">[10]A!#REF!</definedName>
    <definedName name="AFF_Cur" localSheetId="23">[10]A!#REF!</definedName>
    <definedName name="AFF_Cur" localSheetId="24">[10]A!#REF!</definedName>
    <definedName name="AFF_Cur" localSheetId="25">[10]A!#REF!</definedName>
    <definedName name="AFF_Cur" localSheetId="26">[10]A!#REF!</definedName>
    <definedName name="AFF_Cur" localSheetId="27">[10]A!#REF!</definedName>
    <definedName name="AFF_Cur" localSheetId="28">[10]A!#REF!</definedName>
    <definedName name="AFF_Cur" localSheetId="29">[10]A!#REF!</definedName>
    <definedName name="AFF_Cur">[10]A!#REF!</definedName>
    <definedName name="ALLBIRR" localSheetId="18">#REF!</definedName>
    <definedName name="ALLBIRR" localSheetId="20">#REF!</definedName>
    <definedName name="ALLBIRR" localSheetId="21">#REF!</definedName>
    <definedName name="ALLBIRR" localSheetId="22">#REF!</definedName>
    <definedName name="ALLBIRR" localSheetId="23">#REF!</definedName>
    <definedName name="ALLBIRR" localSheetId="24">#REF!</definedName>
    <definedName name="ALLBIRR" localSheetId="25">#REF!</definedName>
    <definedName name="ALLBIRR" localSheetId="26">#REF!</definedName>
    <definedName name="ALLBIRR" localSheetId="27">#REF!</definedName>
    <definedName name="ALLBIRR" localSheetId="28">#REF!</definedName>
    <definedName name="ALLBIRR" localSheetId="29">#REF!</definedName>
    <definedName name="ALLBIRR" localSheetId="6">#REF!</definedName>
    <definedName name="ALLBIRR">#REF!</definedName>
    <definedName name="AllData" localSheetId="18">#REF!</definedName>
    <definedName name="AllData" localSheetId="20">#REF!</definedName>
    <definedName name="AllData" localSheetId="21">#REF!</definedName>
    <definedName name="AllData" localSheetId="22">#REF!</definedName>
    <definedName name="AllData" localSheetId="23">#REF!</definedName>
    <definedName name="AllData" localSheetId="24">#REF!</definedName>
    <definedName name="AllData" localSheetId="25">#REF!</definedName>
    <definedName name="AllData" localSheetId="26">#REF!</definedName>
    <definedName name="AllData" localSheetId="27">#REF!</definedName>
    <definedName name="AllData" localSheetId="28">#REF!</definedName>
    <definedName name="AllData" localSheetId="29">#REF!</definedName>
    <definedName name="AllData" localSheetId="6">#REF!</definedName>
    <definedName name="AllData">#REF!</definedName>
    <definedName name="ALLSDR" localSheetId="18">#REF!</definedName>
    <definedName name="ALLSDR" localSheetId="20">#REF!</definedName>
    <definedName name="ALLSDR" localSheetId="21">#REF!</definedName>
    <definedName name="ALLSDR" localSheetId="22">#REF!</definedName>
    <definedName name="ALLSDR" localSheetId="23">#REF!</definedName>
    <definedName name="ALLSDR" localSheetId="24">#REF!</definedName>
    <definedName name="ALLSDR" localSheetId="25">#REF!</definedName>
    <definedName name="ALLSDR" localSheetId="26">#REF!</definedName>
    <definedName name="ALLSDR" localSheetId="27">#REF!</definedName>
    <definedName name="ALLSDR" localSheetId="28">#REF!</definedName>
    <definedName name="ALLSDR" localSheetId="29">#REF!</definedName>
    <definedName name="ALLSDR" localSheetId="6">#REF!</definedName>
    <definedName name="ALLSDR">#REF!</definedName>
    <definedName name="alpha">'[11]Int rate table spreads'!$C$7</definedName>
    <definedName name="apigraphs" localSheetId="17">'Figure I.2.16'!apigraphs</definedName>
    <definedName name="apigraphs" localSheetId="18">'Figure I.2.17'!apigraphs</definedName>
    <definedName name="apigraphs" localSheetId="20">#N/A</definedName>
    <definedName name="apigraphs" localSheetId="21">#N/A</definedName>
    <definedName name="apigraphs" localSheetId="22">'Figure I.2.21 A-B'!apigraphs</definedName>
    <definedName name="apigraphs" localSheetId="23">#N/A</definedName>
    <definedName name="apigraphs" localSheetId="24">#N/A</definedName>
    <definedName name="apigraphs" localSheetId="25">#N/A</definedName>
    <definedName name="apigraphs" localSheetId="26">#N/A</definedName>
    <definedName name="apigraphs" localSheetId="27">#N/A</definedName>
    <definedName name="apigraphs" localSheetId="28">#N/A</definedName>
    <definedName name="apigraphs" localSheetId="29">#N/A</definedName>
    <definedName name="apigraphs" localSheetId="30">'Figure I.2.28'!apigraphs</definedName>
    <definedName name="apigraphs" localSheetId="35">'Figure I.2.30 A'!apigraphs</definedName>
    <definedName name="apigraphs" localSheetId="36">'Figure I.2.30 B'!apigraphs</definedName>
    <definedName name="apigraphs" localSheetId="37">'Figure I.2.30 C'!apigraphs</definedName>
    <definedName name="apigraphs" localSheetId="38">'Figure I.2.30 D'!apigraphs</definedName>
    <definedName name="apigraphs" localSheetId="39">'Figure I.2.30 E'!apigraphs</definedName>
    <definedName name="apigraphs" localSheetId="42">'Figure I.2.31 B'!apigraphs</definedName>
    <definedName name="apigraphs" localSheetId="43">'Figure I.2.31 C'!apigraphs</definedName>
    <definedName name="apigraphs" localSheetId="44">'Figure I.2.31 D'!apigraphs</definedName>
    <definedName name="apigraphs" localSheetId="46">'Figure I.2.31 F'!apigraphs</definedName>
    <definedName name="apigraphs" localSheetId="48">'Figure I.2.32 B'!apigraphs</definedName>
    <definedName name="apigraphs" localSheetId="6">'Figure I.2.7'!apigraphs</definedName>
    <definedName name="apigraphs">[0]!apigraphs</definedName>
    <definedName name="appendix">[4]QNEWLOR!$J$3:$AU$7,[4]QNEWLOR!$J$21:$AU$77,[4]QNEWLOR!$J$91:$AU$149</definedName>
    <definedName name="asdrae" localSheetId="17" hidden="1">#REF!</definedName>
    <definedName name="asdrae" localSheetId="18" hidden="1">#REF!</definedName>
    <definedName name="asdrae" localSheetId="20" hidden="1">#REF!</definedName>
    <definedName name="asdrae" localSheetId="21" hidden="1">#REF!</definedName>
    <definedName name="asdrae" localSheetId="22" hidden="1">#REF!</definedName>
    <definedName name="asdrae" localSheetId="23" hidden="1">#REF!</definedName>
    <definedName name="asdrae" localSheetId="24" hidden="1">#REF!</definedName>
    <definedName name="asdrae" localSheetId="25" hidden="1">#REF!</definedName>
    <definedName name="asdrae" localSheetId="26" hidden="1">#REF!</definedName>
    <definedName name="asdrae" localSheetId="27" hidden="1">#REF!</definedName>
    <definedName name="asdrae" localSheetId="28" hidden="1">#REF!</definedName>
    <definedName name="asdrae" localSheetId="29" hidden="1">#REF!</definedName>
    <definedName name="asdrae" localSheetId="30" hidden="1">#REF!</definedName>
    <definedName name="asdrae" localSheetId="35" hidden="1">#REF!</definedName>
    <definedName name="asdrae" localSheetId="36" hidden="1">#REF!</definedName>
    <definedName name="asdrae" localSheetId="37" hidden="1">#REF!</definedName>
    <definedName name="asdrae" localSheetId="38" hidden="1">#REF!</definedName>
    <definedName name="asdrae" localSheetId="39" hidden="1">#REF!</definedName>
    <definedName name="asdrae" localSheetId="42" hidden="1">#REF!</definedName>
    <definedName name="asdrae" localSheetId="43" hidden="1">#REF!</definedName>
    <definedName name="asdrae" localSheetId="44" hidden="1">#REF!</definedName>
    <definedName name="asdrae" localSheetId="46" hidden="1">#REF!</definedName>
    <definedName name="asdrae" localSheetId="48" hidden="1">#REF!</definedName>
    <definedName name="asdrae" localSheetId="6" hidden="1">#REF!</definedName>
    <definedName name="asdrae" hidden="1">#REF!</definedName>
    <definedName name="asdrra" localSheetId="18">#REF!</definedName>
    <definedName name="asdrra" localSheetId="20">#REF!</definedName>
    <definedName name="asdrra" localSheetId="21">#REF!</definedName>
    <definedName name="asdrra" localSheetId="22">#REF!</definedName>
    <definedName name="asdrra" localSheetId="23">#REF!</definedName>
    <definedName name="asdrra" localSheetId="24">#REF!</definedName>
    <definedName name="asdrra" localSheetId="25">#REF!</definedName>
    <definedName name="asdrra" localSheetId="26">#REF!</definedName>
    <definedName name="asdrra" localSheetId="27">#REF!</definedName>
    <definedName name="asdrra" localSheetId="28">#REF!</definedName>
    <definedName name="asdrra" localSheetId="29">#REF!</definedName>
    <definedName name="asdrra" localSheetId="6">#REF!</definedName>
    <definedName name="asdrra">#REF!</definedName>
    <definedName name="ase" localSheetId="18">#REF!</definedName>
    <definedName name="ase" localSheetId="20">#REF!</definedName>
    <definedName name="ase" localSheetId="21">#REF!</definedName>
    <definedName name="ase" localSheetId="22">#REF!</definedName>
    <definedName name="ase" localSheetId="23">#REF!</definedName>
    <definedName name="ase" localSheetId="24">#REF!</definedName>
    <definedName name="ase" localSheetId="25">#REF!</definedName>
    <definedName name="ase" localSheetId="26">#REF!</definedName>
    <definedName name="ase" localSheetId="27">#REF!</definedName>
    <definedName name="ase" localSheetId="28">#REF!</definedName>
    <definedName name="ase" localSheetId="29">#REF!</definedName>
    <definedName name="ase" localSheetId="6">#REF!</definedName>
    <definedName name="ase">#REF!</definedName>
    <definedName name="aser" localSheetId="20">#REF!</definedName>
    <definedName name="aser" localSheetId="21">#REF!</definedName>
    <definedName name="aser" localSheetId="22">#REF!</definedName>
    <definedName name="aser" localSheetId="23">#REF!</definedName>
    <definedName name="aser" localSheetId="24">#REF!</definedName>
    <definedName name="aser" localSheetId="25">#REF!</definedName>
    <definedName name="aser" localSheetId="26">#REF!</definedName>
    <definedName name="aser" localSheetId="27">#REF!</definedName>
    <definedName name="aser" localSheetId="28">#REF!</definedName>
    <definedName name="aser" localSheetId="29">#REF!</definedName>
    <definedName name="aser">#REF!</definedName>
    <definedName name="asraa" localSheetId="20">#REF!</definedName>
    <definedName name="asraa" localSheetId="21">#REF!</definedName>
    <definedName name="asraa" localSheetId="22">#REF!</definedName>
    <definedName name="asraa" localSheetId="23">#REF!</definedName>
    <definedName name="asraa" localSheetId="24">#REF!</definedName>
    <definedName name="asraa" localSheetId="25">#REF!</definedName>
    <definedName name="asraa" localSheetId="26">#REF!</definedName>
    <definedName name="asraa" localSheetId="27">#REF!</definedName>
    <definedName name="asraa" localSheetId="28">#REF!</definedName>
    <definedName name="asraa" localSheetId="29">#REF!</definedName>
    <definedName name="asraa">#REF!</definedName>
    <definedName name="asrraa44" localSheetId="20">#REF!</definedName>
    <definedName name="asrraa44" localSheetId="21">#REF!</definedName>
    <definedName name="asrraa44" localSheetId="22">#REF!</definedName>
    <definedName name="asrraa44" localSheetId="23">#REF!</definedName>
    <definedName name="asrraa44" localSheetId="24">#REF!</definedName>
    <definedName name="asrraa44" localSheetId="25">#REF!</definedName>
    <definedName name="asrraa44" localSheetId="26">#REF!</definedName>
    <definedName name="asrraa44" localSheetId="27">#REF!</definedName>
    <definedName name="asrraa44" localSheetId="28">#REF!</definedName>
    <definedName name="asrraa44" localSheetId="29">#REF!</definedName>
    <definedName name="asrraa44">#REF!</definedName>
    <definedName name="ass" localSheetId="17">'Figure I.2.16'!ass</definedName>
    <definedName name="ass" localSheetId="18">'Figure I.2.17'!ass</definedName>
    <definedName name="ass" localSheetId="20">#N/A</definedName>
    <definedName name="ass" localSheetId="21">#N/A</definedName>
    <definedName name="ass" localSheetId="22">'Figure I.2.21 A-B'!ass</definedName>
    <definedName name="ass" localSheetId="23">#N/A</definedName>
    <definedName name="ass" localSheetId="24">#N/A</definedName>
    <definedName name="ass" localSheetId="25">#N/A</definedName>
    <definedName name="ass" localSheetId="26">#N/A</definedName>
    <definedName name="ass" localSheetId="27">#N/A</definedName>
    <definedName name="ass" localSheetId="28">#N/A</definedName>
    <definedName name="ass" localSheetId="29">#N/A</definedName>
    <definedName name="ass" localSheetId="30">'Figure I.2.28'!ass</definedName>
    <definedName name="ass" localSheetId="35">'Figure I.2.30 A'!ass</definedName>
    <definedName name="ass" localSheetId="36">'Figure I.2.30 B'!ass</definedName>
    <definedName name="ass" localSheetId="37">'Figure I.2.30 C'!ass</definedName>
    <definedName name="ass" localSheetId="38">'Figure I.2.30 D'!ass</definedName>
    <definedName name="ass" localSheetId="39">'Figure I.2.30 E'!ass</definedName>
    <definedName name="ass" localSheetId="42">'Figure I.2.31 B'!ass</definedName>
    <definedName name="ass" localSheetId="43">'Figure I.2.31 C'!ass</definedName>
    <definedName name="ass" localSheetId="44">'Figure I.2.31 D'!ass</definedName>
    <definedName name="ass" localSheetId="46">'Figure I.2.31 F'!ass</definedName>
    <definedName name="ass" localSheetId="48">'Figure I.2.32 B'!ass</definedName>
    <definedName name="ass" localSheetId="6">'Figure I.2.7'!ass</definedName>
    <definedName name="ass">[0]!ass</definedName>
    <definedName name="ASSUM" localSheetId="17">#REF!</definedName>
    <definedName name="ASSUM" localSheetId="18">#REF!</definedName>
    <definedName name="ASSUM" localSheetId="20">#REF!</definedName>
    <definedName name="ASSUM" localSheetId="21">#REF!</definedName>
    <definedName name="ASSUM" localSheetId="22">#REF!</definedName>
    <definedName name="ASSUM" localSheetId="23">#REF!</definedName>
    <definedName name="ASSUM" localSheetId="24">#REF!</definedName>
    <definedName name="ASSUM" localSheetId="25">#REF!</definedName>
    <definedName name="ASSUM" localSheetId="26">#REF!</definedName>
    <definedName name="ASSUM" localSheetId="27">#REF!</definedName>
    <definedName name="ASSUM" localSheetId="28">#REF!</definedName>
    <definedName name="ASSUM" localSheetId="29">#REF!</definedName>
    <definedName name="ASSUM" localSheetId="30">#REF!</definedName>
    <definedName name="ASSUM" localSheetId="35">#REF!</definedName>
    <definedName name="ASSUM" localSheetId="36">#REF!</definedName>
    <definedName name="ASSUM" localSheetId="37">#REF!</definedName>
    <definedName name="ASSUM" localSheetId="38">#REF!</definedName>
    <definedName name="ASSUM" localSheetId="39">#REF!</definedName>
    <definedName name="ASSUM" localSheetId="42">#REF!</definedName>
    <definedName name="ASSUM" localSheetId="43">#REF!</definedName>
    <definedName name="ASSUM" localSheetId="44">#REF!</definedName>
    <definedName name="ASSUM" localSheetId="46">#REF!</definedName>
    <definedName name="ASSUM" localSheetId="48">#REF!</definedName>
    <definedName name="ASSUM" localSheetId="6">#REF!</definedName>
    <definedName name="ASSUM">#REF!</definedName>
    <definedName name="atlantic">[1]nonopec!$D$424:$D$433</definedName>
    <definedName name="Average_Daily_Depreciation" localSheetId="17">'[12]Inter-Bank'!$G$5</definedName>
    <definedName name="Average_Daily_Depreciation" localSheetId="23">'[12]Inter-Bank'!$G$5</definedName>
    <definedName name="Average_Daily_Depreciation" localSheetId="27">'[12]Inter-Bank'!$G$5</definedName>
    <definedName name="Average_Daily_Depreciation" localSheetId="30">'[12]Inter-Bank'!$G$5</definedName>
    <definedName name="Average_Daily_Depreciation" localSheetId="35">'[12]Inter-Bank'!$G$5</definedName>
    <definedName name="Average_Daily_Depreciation" localSheetId="36">'[12]Inter-Bank'!$G$5</definedName>
    <definedName name="Average_Daily_Depreciation" localSheetId="37">'[12]Inter-Bank'!$G$5</definedName>
    <definedName name="Average_Daily_Depreciation" localSheetId="38">'[12]Inter-Bank'!$G$5</definedName>
    <definedName name="Average_Daily_Depreciation" localSheetId="39">'[12]Inter-Bank'!$G$5</definedName>
    <definedName name="Average_Daily_Depreciation" localSheetId="42">'[12]Inter-Bank'!$G$5</definedName>
    <definedName name="Average_Daily_Depreciation" localSheetId="43">'[12]Inter-Bank'!$G$5</definedName>
    <definedName name="Average_Daily_Depreciation" localSheetId="44">'[12]Inter-Bank'!$G$5</definedName>
    <definedName name="Average_Daily_Depreciation" localSheetId="46">'[12]Inter-Bank'!$G$5</definedName>
    <definedName name="Average_Daily_Depreciation" localSheetId="48">'[12]Inter-Bank'!$G$5</definedName>
    <definedName name="Average_Daily_Depreciation" localSheetId="6">'[12]Inter-Bank'!$G$5</definedName>
    <definedName name="Average_Daily_Depreciation">'[13]Inter-Bank'!$G$5</definedName>
    <definedName name="Average_Weekly_Depreciation" localSheetId="17">'[12]Inter-Bank'!$K$5</definedName>
    <definedName name="Average_Weekly_Depreciation" localSheetId="23">'[12]Inter-Bank'!$K$5</definedName>
    <definedName name="Average_Weekly_Depreciation" localSheetId="27">'[12]Inter-Bank'!$K$5</definedName>
    <definedName name="Average_Weekly_Depreciation" localSheetId="30">'[12]Inter-Bank'!$K$5</definedName>
    <definedName name="Average_Weekly_Depreciation" localSheetId="35">'[12]Inter-Bank'!$K$5</definedName>
    <definedName name="Average_Weekly_Depreciation" localSheetId="36">'[12]Inter-Bank'!$K$5</definedName>
    <definedName name="Average_Weekly_Depreciation" localSheetId="37">'[12]Inter-Bank'!$K$5</definedName>
    <definedName name="Average_Weekly_Depreciation" localSheetId="38">'[12]Inter-Bank'!$K$5</definedName>
    <definedName name="Average_Weekly_Depreciation" localSheetId="39">'[12]Inter-Bank'!$K$5</definedName>
    <definedName name="Average_Weekly_Depreciation" localSheetId="42">'[12]Inter-Bank'!$K$5</definedName>
    <definedName name="Average_Weekly_Depreciation" localSheetId="43">'[12]Inter-Bank'!$K$5</definedName>
    <definedName name="Average_Weekly_Depreciation" localSheetId="44">'[12]Inter-Bank'!$K$5</definedName>
    <definedName name="Average_Weekly_Depreciation" localSheetId="46">'[12]Inter-Bank'!$K$5</definedName>
    <definedName name="Average_Weekly_Depreciation" localSheetId="48">'[12]Inter-Bank'!$K$5</definedName>
    <definedName name="Average_Weekly_Depreciation" localSheetId="6">'[12]Inter-Bank'!$K$5</definedName>
    <definedName name="Average_Weekly_Depreciation">'[13]Inter-Bank'!$K$5</definedName>
    <definedName name="Average_Weekly_Inter_Bank_Exchange_Rate" localSheetId="17">'[12]Inter-Bank'!$H$5</definedName>
    <definedName name="Average_Weekly_Inter_Bank_Exchange_Rate" localSheetId="23">'[12]Inter-Bank'!$H$5</definedName>
    <definedName name="Average_Weekly_Inter_Bank_Exchange_Rate" localSheetId="27">'[12]Inter-Bank'!$H$5</definedName>
    <definedName name="Average_Weekly_Inter_Bank_Exchange_Rate" localSheetId="30">'[12]Inter-Bank'!$H$5</definedName>
    <definedName name="Average_Weekly_Inter_Bank_Exchange_Rate" localSheetId="35">'[12]Inter-Bank'!$H$5</definedName>
    <definedName name="Average_Weekly_Inter_Bank_Exchange_Rate" localSheetId="36">'[12]Inter-Bank'!$H$5</definedName>
    <definedName name="Average_Weekly_Inter_Bank_Exchange_Rate" localSheetId="37">'[12]Inter-Bank'!$H$5</definedName>
    <definedName name="Average_Weekly_Inter_Bank_Exchange_Rate" localSheetId="38">'[12]Inter-Bank'!$H$5</definedName>
    <definedName name="Average_Weekly_Inter_Bank_Exchange_Rate" localSheetId="39">'[12]Inter-Bank'!$H$5</definedName>
    <definedName name="Average_Weekly_Inter_Bank_Exchange_Rate" localSheetId="42">'[12]Inter-Bank'!$H$5</definedName>
    <definedName name="Average_Weekly_Inter_Bank_Exchange_Rate" localSheetId="43">'[12]Inter-Bank'!$H$5</definedName>
    <definedName name="Average_Weekly_Inter_Bank_Exchange_Rate" localSheetId="44">'[12]Inter-Bank'!$H$5</definedName>
    <definedName name="Average_Weekly_Inter_Bank_Exchange_Rate" localSheetId="46">'[12]Inter-Bank'!$H$5</definedName>
    <definedName name="Average_Weekly_Inter_Bank_Exchange_Rate" localSheetId="48">'[12]Inter-Bank'!$H$5</definedName>
    <definedName name="Average_Weekly_Inter_Bank_Exchange_Rate" localSheetId="6">'[12]Inter-Bank'!$H$5</definedName>
    <definedName name="Average_Weekly_Inter_Bank_Exchange_Rate">'[13]Inter-Bank'!$H$5</definedName>
    <definedName name="b" localSheetId="17">#REF!</definedName>
    <definedName name="b" localSheetId="18">#REF!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2">#REF!</definedName>
    <definedName name="b" localSheetId="43">#REF!</definedName>
    <definedName name="b" localSheetId="44">#REF!</definedName>
    <definedName name="b" localSheetId="46">#REF!</definedName>
    <definedName name="b" localSheetId="48">#REF!</definedName>
    <definedName name="b" localSheetId="6">#REF!</definedName>
    <definedName name="b">#REF!</definedName>
    <definedName name="BALANCE">[2]MONTHLY!$A$87:$Q$193</definedName>
    <definedName name="bb" localSheetId="17">#REF!</definedName>
    <definedName name="bb" localSheetId="18">#REF!</definedName>
    <definedName name="bb" localSheetId="20">#REF!</definedName>
    <definedName name="bb" localSheetId="21">#REF!</definedName>
    <definedName name="bb" localSheetId="22">#REF!</definedName>
    <definedName name="bb" localSheetId="23">#REF!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29">#REF!</definedName>
    <definedName name="bb" localSheetId="30">#REF!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2">#REF!</definedName>
    <definedName name="bb" localSheetId="43">#REF!</definedName>
    <definedName name="bb" localSheetId="44">#REF!</definedName>
    <definedName name="bb" localSheetId="46">#REF!</definedName>
    <definedName name="bb" localSheetId="48">#REF!</definedName>
    <definedName name="bb" localSheetId="6">#REF!</definedName>
    <definedName name="bb">#REF!</definedName>
    <definedName name="Bla" localSheetId="18">#REF!</definedName>
    <definedName name="Bla" localSheetId="20">#REF!</definedName>
    <definedName name="Bla" localSheetId="21">#REF!</definedName>
    <definedName name="Bla" localSheetId="22">#REF!</definedName>
    <definedName name="Bla" localSheetId="23">#REF!</definedName>
    <definedName name="Bla" localSheetId="24">#REF!</definedName>
    <definedName name="Bla" localSheetId="25">#REF!</definedName>
    <definedName name="Bla" localSheetId="26">#REF!</definedName>
    <definedName name="Bla" localSheetId="27">#REF!</definedName>
    <definedName name="Bla" localSheetId="28">#REF!</definedName>
    <definedName name="Bla" localSheetId="29">#REF!</definedName>
    <definedName name="Bla" localSheetId="6">#REF!</definedName>
    <definedName name="Bla">#REF!</definedName>
    <definedName name="BOG" localSheetId="18">#REF!</definedName>
    <definedName name="BOG" localSheetId="20">#REF!</definedName>
    <definedName name="BOG" localSheetId="21">#REF!</definedName>
    <definedName name="BOG" localSheetId="22">#REF!</definedName>
    <definedName name="BOG" localSheetId="23">#REF!</definedName>
    <definedName name="BOG" localSheetId="24">#REF!</definedName>
    <definedName name="BOG" localSheetId="25">#REF!</definedName>
    <definedName name="BOG" localSheetId="26">#REF!</definedName>
    <definedName name="BOG" localSheetId="27">#REF!</definedName>
    <definedName name="BOG" localSheetId="28">#REF!</definedName>
    <definedName name="BOG" localSheetId="29">#REF!</definedName>
    <definedName name="BOG" localSheetId="6">#REF!</definedName>
    <definedName name="BOG">#REF!</definedName>
    <definedName name="BSD_Grw_Anl" localSheetId="20">#REF!</definedName>
    <definedName name="BSD_Grw_Anl" localSheetId="21">#REF!</definedName>
    <definedName name="BSD_Grw_Anl" localSheetId="22">#REF!</definedName>
    <definedName name="BSD_Grw_Anl" localSheetId="23">#REF!</definedName>
    <definedName name="BSD_Grw_Anl" localSheetId="24">#REF!</definedName>
    <definedName name="BSD_Grw_Anl" localSheetId="25">#REF!</definedName>
    <definedName name="BSD_Grw_Anl" localSheetId="26">#REF!</definedName>
    <definedName name="BSD_Grw_Anl" localSheetId="27">#REF!</definedName>
    <definedName name="BSD_Grw_Anl" localSheetId="28">#REF!</definedName>
    <definedName name="BSD_Grw_Anl" localSheetId="29">#REF!</definedName>
    <definedName name="BSD_Grw_Anl">#REF!</definedName>
    <definedName name="BSD_Inf_Anl" localSheetId="20">#REF!</definedName>
    <definedName name="BSD_Inf_Anl" localSheetId="21">#REF!</definedName>
    <definedName name="BSD_Inf_Anl" localSheetId="22">#REF!</definedName>
    <definedName name="BSD_Inf_Anl" localSheetId="23">#REF!</definedName>
    <definedName name="BSD_Inf_Anl" localSheetId="24">#REF!</definedName>
    <definedName name="BSD_Inf_Anl" localSheetId="25">#REF!</definedName>
    <definedName name="BSD_Inf_Anl" localSheetId="26">#REF!</definedName>
    <definedName name="BSD_Inf_Anl" localSheetId="27">#REF!</definedName>
    <definedName name="BSD_Inf_Anl" localSheetId="28">#REF!</definedName>
    <definedName name="BSD_Inf_Anl" localSheetId="29">#REF!</definedName>
    <definedName name="BSD_Inf_Anl">#REF!</definedName>
    <definedName name="BSD_IPIN_Anl" localSheetId="20">#REF!</definedName>
    <definedName name="BSD_IPIN_Anl" localSheetId="21">#REF!</definedName>
    <definedName name="BSD_IPIN_Anl" localSheetId="22">#REF!</definedName>
    <definedName name="BSD_IPIN_Anl" localSheetId="23">#REF!</definedName>
    <definedName name="BSD_IPIN_Anl" localSheetId="24">#REF!</definedName>
    <definedName name="BSD_IPIN_Anl" localSheetId="25">#REF!</definedName>
    <definedName name="BSD_IPIN_Anl" localSheetId="26">#REF!</definedName>
    <definedName name="BSD_IPIN_Anl" localSheetId="27">#REF!</definedName>
    <definedName name="BSD_IPIN_Anl" localSheetId="28">#REF!</definedName>
    <definedName name="BSD_IPIN_Anl" localSheetId="29">#REF!</definedName>
    <definedName name="BSD_IPIN_Anl">#REF!</definedName>
    <definedName name="BSD_Lev_Anl" localSheetId="20">#REF!</definedName>
    <definedName name="BSD_Lev_Anl" localSheetId="21">#REF!</definedName>
    <definedName name="BSD_Lev_Anl" localSheetId="22">#REF!</definedName>
    <definedName name="BSD_Lev_Anl" localSheetId="23">#REF!</definedName>
    <definedName name="BSD_Lev_Anl" localSheetId="24">#REF!</definedName>
    <definedName name="BSD_Lev_Anl" localSheetId="25">#REF!</definedName>
    <definedName name="BSD_Lev_Anl" localSheetId="26">#REF!</definedName>
    <definedName name="BSD_Lev_Anl" localSheetId="27">#REF!</definedName>
    <definedName name="BSD_Lev_Anl" localSheetId="28">#REF!</definedName>
    <definedName name="BSD_Lev_Anl" localSheetId="29">#REF!</definedName>
    <definedName name="BSD_Lev_Anl">#REF!</definedName>
    <definedName name="BSD_Per_Anl" localSheetId="20">#REF!</definedName>
    <definedName name="BSD_Per_Anl" localSheetId="21">#REF!</definedName>
    <definedName name="BSD_Per_Anl" localSheetId="22">#REF!</definedName>
    <definedName name="BSD_Per_Anl" localSheetId="23">#REF!</definedName>
    <definedName name="BSD_Per_Anl" localSheetId="24">#REF!</definedName>
    <definedName name="BSD_Per_Anl" localSheetId="25">#REF!</definedName>
    <definedName name="BSD_Per_Anl" localSheetId="26">#REF!</definedName>
    <definedName name="BSD_Per_Anl" localSheetId="27">#REF!</definedName>
    <definedName name="BSD_Per_Anl" localSheetId="28">#REF!</definedName>
    <definedName name="BSD_Per_Anl" localSheetId="29">#REF!</definedName>
    <definedName name="BSD_Per_Anl">#REF!</definedName>
    <definedName name="Budget" localSheetId="20">#REF!</definedName>
    <definedName name="Budget" localSheetId="21">#REF!</definedName>
    <definedName name="Budget" localSheetId="22">#REF!</definedName>
    <definedName name="Budget" localSheetId="23">#REF!</definedName>
    <definedName name="Budget" localSheetId="24">#REF!</definedName>
    <definedName name="Budget" localSheetId="25">#REF!</definedName>
    <definedName name="Budget" localSheetId="26">#REF!</definedName>
    <definedName name="Budget" localSheetId="27">#REF!</definedName>
    <definedName name="Budget" localSheetId="28">#REF!</definedName>
    <definedName name="Budget" localSheetId="29">#REF!</definedName>
    <definedName name="Budget">#REF!</definedName>
    <definedName name="cc" localSheetId="17">#REF!</definedName>
    <definedName name="cc" localSheetId="18">[14]EDT!#REF!</definedName>
    <definedName name="cc" localSheetId="20">[14]EDT!#REF!</definedName>
    <definedName name="cc" localSheetId="21">[14]EDT!#REF!</definedName>
    <definedName name="cc" localSheetId="22">[14]EDT!#REF!</definedName>
    <definedName name="cc" localSheetId="23">#REF!</definedName>
    <definedName name="cc" localSheetId="24">[14]EDT!#REF!</definedName>
    <definedName name="cc" localSheetId="25">[14]EDT!#REF!</definedName>
    <definedName name="cc" localSheetId="26">[14]EDT!#REF!</definedName>
    <definedName name="cc" localSheetId="27">#REF!</definedName>
    <definedName name="cc" localSheetId="28">[14]EDT!#REF!</definedName>
    <definedName name="cc" localSheetId="29">[14]EDT!#REF!</definedName>
    <definedName name="cc" localSheetId="30">#REF!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2">#REF!</definedName>
    <definedName name="cc" localSheetId="43">#REF!</definedName>
    <definedName name="cc" localSheetId="44">#REF!</definedName>
    <definedName name="cc" localSheetId="46">#REF!</definedName>
    <definedName name="cc" localSheetId="48">#REF!</definedName>
    <definedName name="cc" localSheetId="6">#REF!</definedName>
    <definedName name="cc">[14]EDT!#REF!</definedName>
    <definedName name="ccc" localSheetId="17">'Figure I.2.16'!ccc</definedName>
    <definedName name="ccc" localSheetId="18">'Figure I.2.17'!ccc</definedName>
    <definedName name="ccc" localSheetId="20">#N/A</definedName>
    <definedName name="ccc" localSheetId="21">#N/A</definedName>
    <definedName name="ccc" localSheetId="22">'Figure I.2.21 A-B'!ccc</definedName>
    <definedName name="ccc" localSheetId="23">#N/A</definedName>
    <definedName name="ccc" localSheetId="24">#N/A</definedName>
    <definedName name="ccc" localSheetId="25">#N/A</definedName>
    <definedName name="ccc" localSheetId="26">#N/A</definedName>
    <definedName name="ccc" localSheetId="27">#N/A</definedName>
    <definedName name="ccc" localSheetId="28">#N/A</definedName>
    <definedName name="ccc" localSheetId="29">#N/A</definedName>
    <definedName name="ccc" localSheetId="30">'Figure I.2.28'!ccc</definedName>
    <definedName name="ccc" localSheetId="35">'Figure I.2.30 A'!ccc</definedName>
    <definedName name="ccc" localSheetId="36">'Figure I.2.30 B'!ccc</definedName>
    <definedName name="ccc" localSheetId="37">'Figure I.2.30 C'!ccc</definedName>
    <definedName name="ccc" localSheetId="38">'Figure I.2.30 D'!ccc</definedName>
    <definedName name="ccc" localSheetId="39">'Figure I.2.30 E'!ccc</definedName>
    <definedName name="ccc" localSheetId="42">'Figure I.2.31 B'!ccc</definedName>
    <definedName name="ccc" localSheetId="43">'Figure I.2.31 C'!ccc</definedName>
    <definedName name="ccc" localSheetId="44">'Figure I.2.31 D'!ccc</definedName>
    <definedName name="ccc" localSheetId="46">'Figure I.2.31 F'!ccc</definedName>
    <definedName name="ccc" localSheetId="48">'Figure I.2.32 B'!ccc</definedName>
    <definedName name="ccc" localSheetId="6">'Figure I.2.7'!ccc</definedName>
    <definedName name="ccc">[0]!ccc</definedName>
    <definedName name="chart" localSheetId="17">#REF!</definedName>
    <definedName name="chart" localSheetId="18">#REF!</definedName>
    <definedName name="chart" localSheetId="20">#REF!</definedName>
    <definedName name="chart" localSheetId="21">#REF!</definedName>
    <definedName name="chart" localSheetId="22">#REF!</definedName>
    <definedName name="chart" localSheetId="23">#REF!</definedName>
    <definedName name="chart" localSheetId="24">#REF!</definedName>
    <definedName name="chart" localSheetId="25">#REF!</definedName>
    <definedName name="chart" localSheetId="26">#REF!</definedName>
    <definedName name="chart" localSheetId="27">#REF!</definedName>
    <definedName name="chart" localSheetId="28">#REF!</definedName>
    <definedName name="chart" localSheetId="29">#REF!</definedName>
    <definedName name="chart" localSheetId="30">#REF!</definedName>
    <definedName name="chart" localSheetId="35">#REF!</definedName>
    <definedName name="chart" localSheetId="36">#REF!</definedName>
    <definedName name="chart" localSheetId="37">#REF!</definedName>
    <definedName name="chart" localSheetId="38">#REF!</definedName>
    <definedName name="chart" localSheetId="39">#REF!</definedName>
    <definedName name="chart" localSheetId="42">#REF!</definedName>
    <definedName name="chart" localSheetId="43">#REF!</definedName>
    <definedName name="chart" localSheetId="44">#REF!</definedName>
    <definedName name="chart" localSheetId="46">#REF!</definedName>
    <definedName name="chart" localSheetId="48">#REF!</definedName>
    <definedName name="chart" localSheetId="6">#REF!</definedName>
    <definedName name="chart">#REF!</definedName>
    <definedName name="CIS_Lev_Anl" localSheetId="18">#REF!</definedName>
    <definedName name="CIS_Lev_Anl" localSheetId="20">#REF!</definedName>
    <definedName name="CIS_Lev_Anl" localSheetId="21">#REF!</definedName>
    <definedName name="CIS_Lev_Anl" localSheetId="22">#REF!</definedName>
    <definedName name="CIS_Lev_Anl" localSheetId="23">#REF!</definedName>
    <definedName name="CIS_Lev_Anl" localSheetId="24">#REF!</definedName>
    <definedName name="CIS_Lev_Anl" localSheetId="25">#REF!</definedName>
    <definedName name="CIS_Lev_Anl" localSheetId="26">#REF!</definedName>
    <definedName name="CIS_Lev_Anl" localSheetId="27">#REF!</definedName>
    <definedName name="CIS_Lev_Anl" localSheetId="28">#REF!</definedName>
    <definedName name="CIS_Lev_Anl" localSheetId="29">#REF!</definedName>
    <definedName name="CIS_Lev_Anl">#REF!</definedName>
    <definedName name="cmethapp" localSheetId="17">#REF!,#REF!,#REF!</definedName>
    <definedName name="cmethapp" localSheetId="18">#REF!,#REF!,#REF!</definedName>
    <definedName name="cmethapp" localSheetId="20">#REF!,#REF!,#REF!</definedName>
    <definedName name="cmethapp" localSheetId="21">#REF!,#REF!,#REF!</definedName>
    <definedName name="cmethapp" localSheetId="22">#REF!,#REF!,#REF!</definedName>
    <definedName name="cmethapp" localSheetId="23">#REF!,#REF!,#REF!</definedName>
    <definedName name="cmethapp" localSheetId="24">#REF!,#REF!,#REF!</definedName>
    <definedName name="cmethapp" localSheetId="25">#REF!,#REF!,#REF!</definedName>
    <definedName name="cmethapp" localSheetId="26">#REF!,#REF!,#REF!</definedName>
    <definedName name="cmethapp" localSheetId="27">#REF!,#REF!,#REF!</definedName>
    <definedName name="cmethapp" localSheetId="28">#REF!,#REF!,#REF!</definedName>
    <definedName name="cmethapp" localSheetId="29">#REF!,#REF!,#REF!</definedName>
    <definedName name="cmethapp" localSheetId="30">#REF!,#REF!,#REF!</definedName>
    <definedName name="cmethapp" localSheetId="35">#REF!,#REF!,#REF!</definedName>
    <definedName name="cmethapp" localSheetId="36">#REF!,#REF!,#REF!</definedName>
    <definedName name="cmethapp" localSheetId="37">#REF!,#REF!,#REF!</definedName>
    <definedName name="cmethapp" localSheetId="38">#REF!,#REF!,#REF!</definedName>
    <definedName name="cmethapp" localSheetId="39">#REF!,#REF!,#REF!</definedName>
    <definedName name="cmethapp" localSheetId="42">#REF!,#REF!,#REF!</definedName>
    <definedName name="cmethapp" localSheetId="43">#REF!,#REF!,#REF!</definedName>
    <definedName name="cmethapp" localSheetId="44">#REF!,#REF!,#REF!</definedName>
    <definedName name="cmethapp" localSheetId="46">#REF!,#REF!,#REF!</definedName>
    <definedName name="cmethapp" localSheetId="48">#REF!,#REF!,#REF!</definedName>
    <definedName name="cmethapp" localSheetId="6">#REF!,#REF!,#REF!</definedName>
    <definedName name="cmethapp">#REF!,#REF!,#REF!</definedName>
    <definedName name="cmethmain" localSheetId="17">#REF!</definedName>
    <definedName name="cmethmain" localSheetId="18">#REF!</definedName>
    <definedName name="cmethmain" localSheetId="20">#REF!</definedName>
    <definedName name="cmethmain" localSheetId="21">#REF!</definedName>
    <definedName name="cmethmain" localSheetId="22">#REF!</definedName>
    <definedName name="cmethmain" localSheetId="23">#REF!</definedName>
    <definedName name="cmethmain" localSheetId="24">#REF!</definedName>
    <definedName name="cmethmain" localSheetId="25">#REF!</definedName>
    <definedName name="cmethmain" localSheetId="26">#REF!</definedName>
    <definedName name="cmethmain" localSheetId="27">#REF!</definedName>
    <definedName name="cmethmain" localSheetId="28">#REF!</definedName>
    <definedName name="cmethmain" localSheetId="29">#REF!</definedName>
    <definedName name="cmethmain" localSheetId="30">#REF!</definedName>
    <definedName name="cmethmain" localSheetId="35">#REF!</definedName>
    <definedName name="cmethmain" localSheetId="36">#REF!</definedName>
    <definedName name="cmethmain" localSheetId="37">#REF!</definedName>
    <definedName name="cmethmain" localSheetId="38">#REF!</definedName>
    <definedName name="cmethmain" localSheetId="39">#REF!</definedName>
    <definedName name="cmethmain" localSheetId="42">#REF!</definedName>
    <definedName name="cmethmain" localSheetId="43">#REF!</definedName>
    <definedName name="cmethmain" localSheetId="44">#REF!</definedName>
    <definedName name="cmethmain" localSheetId="46">#REF!</definedName>
    <definedName name="cmethmain" localSheetId="48">#REF!</definedName>
    <definedName name="cmethmain" localSheetId="6">#REF!</definedName>
    <definedName name="cmethmain">#REF!</definedName>
    <definedName name="CNS_Con" localSheetId="18">[10]A!#REF!</definedName>
    <definedName name="CNS_Con" localSheetId="20">[10]A!#REF!</definedName>
    <definedName name="CNS_Con" localSheetId="21">[10]A!#REF!</definedName>
    <definedName name="CNS_Con" localSheetId="22">[10]A!#REF!</definedName>
    <definedName name="CNS_Con" localSheetId="23">[10]A!#REF!</definedName>
    <definedName name="CNS_Con" localSheetId="24">[10]A!#REF!</definedName>
    <definedName name="CNS_Con" localSheetId="25">[10]A!#REF!</definedName>
    <definedName name="CNS_Con" localSheetId="26">[10]A!#REF!</definedName>
    <definedName name="CNS_Con" localSheetId="27">[10]A!#REF!</definedName>
    <definedName name="CNS_Con" localSheetId="28">[10]A!#REF!</definedName>
    <definedName name="CNS_Con" localSheetId="29">[10]A!#REF!</definedName>
    <definedName name="CNS_Con">[10]A!#REF!</definedName>
    <definedName name="CNS_Cur" localSheetId="18">[10]A!#REF!</definedName>
    <definedName name="CNS_Cur" localSheetId="20">[10]A!#REF!</definedName>
    <definedName name="CNS_Cur" localSheetId="21">[10]A!#REF!</definedName>
    <definedName name="CNS_Cur" localSheetId="22">[10]A!#REF!</definedName>
    <definedName name="CNS_Cur" localSheetId="23">[10]A!#REF!</definedName>
    <definedName name="CNS_Cur" localSheetId="24">[10]A!#REF!</definedName>
    <definedName name="CNS_Cur" localSheetId="25">[10]A!#REF!</definedName>
    <definedName name="CNS_Cur" localSheetId="26">[10]A!#REF!</definedName>
    <definedName name="CNS_Cur" localSheetId="27">[10]A!#REF!</definedName>
    <definedName name="CNS_Cur" localSheetId="28">[10]A!#REF!</definedName>
    <definedName name="CNS_Cur" localSheetId="29">[10]A!#REF!</definedName>
    <definedName name="CNS_Cur">[10]A!#REF!</definedName>
    <definedName name="CONS1">[2]MONTHLY!$BP$4:$CA$4</definedName>
    <definedName name="CONS2">[2]MONTHLY!$CB$4:$CM$4</definedName>
    <definedName name="CONTINENTAL" localSheetId="18">#REF!</definedName>
    <definedName name="CONTINENTAL" localSheetId="20">#REF!</definedName>
    <definedName name="CONTINENTAL" localSheetId="21">#REF!</definedName>
    <definedName name="CONTINENTAL" localSheetId="22">#REF!</definedName>
    <definedName name="CONTINENTAL" localSheetId="23">#REF!</definedName>
    <definedName name="CONTINENTAL" localSheetId="24">#REF!</definedName>
    <definedName name="CONTINENTAL" localSheetId="25">#REF!</definedName>
    <definedName name="CONTINENTAL" localSheetId="26">#REF!</definedName>
    <definedName name="CONTINENTAL" localSheetId="27">#REF!</definedName>
    <definedName name="CONTINENTAL" localSheetId="28">#REF!</definedName>
    <definedName name="CONTINENTAL" localSheetId="29">#REF!</definedName>
    <definedName name="CONTINENTAL" localSheetId="2">#REF!</definedName>
    <definedName name="CONTINENTAL">#REF!</definedName>
    <definedName name="Crt" localSheetId="17">#REF!</definedName>
    <definedName name="Crt" localSheetId="18">#REF!</definedName>
    <definedName name="Crt" localSheetId="20">#REF!</definedName>
    <definedName name="Crt" localSheetId="21">#REF!</definedName>
    <definedName name="Crt" localSheetId="22">#REF!</definedName>
    <definedName name="Crt" localSheetId="23">#REF!</definedName>
    <definedName name="Crt" localSheetId="24">#REF!</definedName>
    <definedName name="Crt" localSheetId="25">#REF!</definedName>
    <definedName name="Crt" localSheetId="26">#REF!</definedName>
    <definedName name="Crt" localSheetId="27">#REF!</definedName>
    <definedName name="Crt" localSheetId="28">#REF!</definedName>
    <definedName name="Crt" localSheetId="29">#REF!</definedName>
    <definedName name="Crt" localSheetId="30">#REF!</definedName>
    <definedName name="Crt" localSheetId="35">#REF!</definedName>
    <definedName name="Crt" localSheetId="36">#REF!</definedName>
    <definedName name="Crt" localSheetId="37">#REF!</definedName>
    <definedName name="Crt" localSheetId="38">#REF!</definedName>
    <definedName name="Crt" localSheetId="39">#REF!</definedName>
    <definedName name="Crt" localSheetId="42">#REF!</definedName>
    <definedName name="Crt" localSheetId="43">#REF!</definedName>
    <definedName name="Crt" localSheetId="44">#REF!</definedName>
    <definedName name="Crt" localSheetId="46">#REF!</definedName>
    <definedName name="Crt" localSheetId="48">#REF!</definedName>
    <definedName name="Crt">#REF!</definedName>
    <definedName name="CRUDE1">[2]MONTHLY!$B$437:$Z$444</definedName>
    <definedName name="CRUDE2">[2]MONTHLY!$B$451:$Z$458</definedName>
    <definedName name="CRUDE3">[2]MONTHLY!$B$465:$Z$472</definedName>
    <definedName name="CurMonth" localSheetId="17">#REF!</definedName>
    <definedName name="CurMonth" localSheetId="18">#REF!</definedName>
    <definedName name="CurMonth" localSheetId="20">#REF!</definedName>
    <definedName name="CurMonth" localSheetId="21">#REF!</definedName>
    <definedName name="CurMonth" localSheetId="22">#REF!</definedName>
    <definedName name="CurMonth" localSheetId="23">#REF!</definedName>
    <definedName name="CurMonth" localSheetId="24">#REF!</definedName>
    <definedName name="CurMonth" localSheetId="25">#REF!</definedName>
    <definedName name="CurMonth" localSheetId="26">#REF!</definedName>
    <definedName name="CurMonth" localSheetId="27">#REF!</definedName>
    <definedName name="CurMonth" localSheetId="28">#REF!</definedName>
    <definedName name="CurMonth" localSheetId="29">#REF!</definedName>
    <definedName name="CurMonth" localSheetId="30">#REF!</definedName>
    <definedName name="CurMonth" localSheetId="35">#REF!</definedName>
    <definedName name="CurMonth" localSheetId="36">#REF!</definedName>
    <definedName name="CurMonth" localSheetId="37">#REF!</definedName>
    <definedName name="CurMonth" localSheetId="38">#REF!</definedName>
    <definedName name="CurMonth" localSheetId="39">#REF!</definedName>
    <definedName name="CurMonth" localSheetId="42">#REF!</definedName>
    <definedName name="CurMonth" localSheetId="43">#REF!</definedName>
    <definedName name="CurMonth" localSheetId="44">#REF!</definedName>
    <definedName name="CurMonth" localSheetId="46">#REF!</definedName>
    <definedName name="CurMonth" localSheetId="48">#REF!</definedName>
    <definedName name="CurMonth" localSheetId="6">#REF!</definedName>
    <definedName name="CurMonth">#REF!</definedName>
    <definedName name="Currency" localSheetId="18">#REF!</definedName>
    <definedName name="Currency" localSheetId="20">#REF!</definedName>
    <definedName name="Currency" localSheetId="21">#REF!</definedName>
    <definedName name="Currency" localSheetId="22">#REF!</definedName>
    <definedName name="Currency" localSheetId="23">#REF!</definedName>
    <definedName name="Currency" localSheetId="24">#REF!</definedName>
    <definedName name="Currency" localSheetId="25">#REF!</definedName>
    <definedName name="Currency" localSheetId="26">#REF!</definedName>
    <definedName name="Currency" localSheetId="27">#REF!</definedName>
    <definedName name="Currency" localSheetId="28">#REF!</definedName>
    <definedName name="Currency" localSheetId="29">#REF!</definedName>
    <definedName name="Currency" localSheetId="6">#REF!</definedName>
    <definedName name="Currency">#REF!</definedName>
    <definedName name="cutoff">'[15]LIC cutoff'!$A$2:$B$15</definedName>
    <definedName name="d" localSheetId="17">#REF!</definedName>
    <definedName name="d" localSheetId="18">#REF!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0">#REF!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2">#REF!</definedName>
    <definedName name="d" localSheetId="43">#REF!</definedName>
    <definedName name="d" localSheetId="44">#REF!</definedName>
    <definedName name="d" localSheetId="46">#REF!</definedName>
    <definedName name="d" localSheetId="48">#REF!</definedName>
    <definedName name="d" localSheetId="6">#REF!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ily_Depreciation" localSheetId="17">'[12]Inter-Bank'!$E$5</definedName>
    <definedName name="Daily_Depreciation" localSheetId="23">'[12]Inter-Bank'!$E$5</definedName>
    <definedName name="Daily_Depreciation" localSheetId="27">'[12]Inter-Bank'!$E$5</definedName>
    <definedName name="Daily_Depreciation" localSheetId="30">'[12]Inter-Bank'!$E$5</definedName>
    <definedName name="Daily_Depreciation" localSheetId="35">'[12]Inter-Bank'!$E$5</definedName>
    <definedName name="Daily_Depreciation" localSheetId="36">'[12]Inter-Bank'!$E$5</definedName>
    <definedName name="Daily_Depreciation" localSheetId="37">'[12]Inter-Bank'!$E$5</definedName>
    <definedName name="Daily_Depreciation" localSheetId="38">'[12]Inter-Bank'!$E$5</definedName>
    <definedName name="Daily_Depreciation" localSheetId="39">'[12]Inter-Bank'!$E$5</definedName>
    <definedName name="Daily_Depreciation" localSheetId="42">'[12]Inter-Bank'!$E$5</definedName>
    <definedName name="Daily_Depreciation" localSheetId="43">'[12]Inter-Bank'!$E$5</definedName>
    <definedName name="Daily_Depreciation" localSheetId="44">'[12]Inter-Bank'!$E$5</definedName>
    <definedName name="Daily_Depreciation" localSheetId="46">'[12]Inter-Bank'!$E$5</definedName>
    <definedName name="Daily_Depreciation" localSheetId="48">'[12]Inter-Bank'!$E$5</definedName>
    <definedName name="Daily_Depreciation" localSheetId="6">'[12]Inter-Bank'!$E$5</definedName>
    <definedName name="Daily_Depreciation">'[13]Inter-Bank'!$E$5</definedName>
    <definedName name="data" localSheetId="17">#REF!</definedName>
    <definedName name="data" localSheetId="18">#REF!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 localSheetId="42">#REF!</definedName>
    <definedName name="data" localSheetId="43">#REF!</definedName>
    <definedName name="data" localSheetId="44">#REF!</definedName>
    <definedName name="data" localSheetId="46">#REF!</definedName>
    <definedName name="data" localSheetId="48">#REF!</definedName>
    <definedName name="data" localSheetId="6">#REF!</definedName>
    <definedName name="data">#REF!</definedName>
    <definedName name="data1" localSheetId="18">#REF!</definedName>
    <definedName name="data1" localSheetId="20">#REF!</definedName>
    <definedName name="data1" localSheetId="21">#REF!</definedName>
    <definedName name="data1" localSheetId="22">#REF!</definedName>
    <definedName name="data1" localSheetId="23">#REF!</definedName>
    <definedName name="data1" localSheetId="24">#REF!</definedName>
    <definedName name="data1" localSheetId="25">#REF!</definedName>
    <definedName name="data1" localSheetId="26">#REF!</definedName>
    <definedName name="data1" localSheetId="27">#REF!</definedName>
    <definedName name="data1" localSheetId="28">#REF!</definedName>
    <definedName name="data1" localSheetId="29">#REF!</definedName>
    <definedName name="data1" localSheetId="6">#REF!</definedName>
    <definedName name="data1">#REF!</definedName>
    <definedName name="Data2" localSheetId="18">#REF!</definedName>
    <definedName name="Data2" localSheetId="20">#REF!</definedName>
    <definedName name="Data2" localSheetId="21">#REF!</definedName>
    <definedName name="Data2" localSheetId="22">#REF!</definedName>
    <definedName name="Data2" localSheetId="23">#REF!</definedName>
    <definedName name="Data2" localSheetId="24">#REF!</definedName>
    <definedName name="Data2" localSheetId="25">#REF!</definedName>
    <definedName name="Data2" localSheetId="26">#REF!</definedName>
    <definedName name="Data2" localSheetId="27">#REF!</definedName>
    <definedName name="Data2" localSheetId="28">#REF!</definedName>
    <definedName name="Data2" localSheetId="29">#REF!</definedName>
    <definedName name="Data2" localSheetId="6">#REF!</definedName>
    <definedName name="Data2">#REF!</definedName>
    <definedName name="Dataset" localSheetId="20">#REF!</definedName>
    <definedName name="Dataset" localSheetId="21">#REF!</definedName>
    <definedName name="Dataset" localSheetId="22">#REF!</definedName>
    <definedName name="Dataset" localSheetId="23">#REF!</definedName>
    <definedName name="Dataset" localSheetId="24">#REF!</definedName>
    <definedName name="Dataset" localSheetId="25">#REF!</definedName>
    <definedName name="Dataset" localSheetId="26">#REF!</definedName>
    <definedName name="Dataset" localSheetId="27">#REF!</definedName>
    <definedName name="Dataset" localSheetId="28">#REF!</definedName>
    <definedName name="Dataset" localSheetId="29">#REF!</definedName>
    <definedName name="Dataset">#REF!</definedName>
    <definedName name="Datos1" localSheetId="18">#REF!,#REF!,#REF!</definedName>
    <definedName name="Datos1" localSheetId="20">#REF!,#REF!,#REF!</definedName>
    <definedName name="Datos1" localSheetId="21">#REF!,#REF!,#REF!</definedName>
    <definedName name="Datos1" localSheetId="22">#REF!,#REF!,#REF!</definedName>
    <definedName name="Datos1" localSheetId="23">#REF!,#REF!,#REF!</definedName>
    <definedName name="Datos1" localSheetId="24">#REF!,#REF!,#REF!</definedName>
    <definedName name="Datos1" localSheetId="25">#REF!,#REF!,#REF!</definedName>
    <definedName name="Datos1" localSheetId="26">#REF!,#REF!,#REF!</definedName>
    <definedName name="Datos1" localSheetId="27">#REF!,#REF!,#REF!</definedName>
    <definedName name="Datos1" localSheetId="28">#REF!,#REF!,#REF!</definedName>
    <definedName name="Datos1" localSheetId="29">#REF!,#REF!,#REF!</definedName>
    <definedName name="Datos1" localSheetId="2">#REF!,#REF!,#REF!</definedName>
    <definedName name="Datos1">#REF!,#REF!,#REF!</definedName>
    <definedName name="Datos2" localSheetId="18">#REF!,#REF!</definedName>
    <definedName name="Datos2" localSheetId="20">#REF!,#REF!</definedName>
    <definedName name="Datos2" localSheetId="21">#REF!,#REF!</definedName>
    <definedName name="Datos2" localSheetId="22">#REF!,#REF!</definedName>
    <definedName name="Datos2" localSheetId="23">#REF!,#REF!</definedName>
    <definedName name="Datos2" localSheetId="24">#REF!,#REF!</definedName>
    <definedName name="Datos2" localSheetId="25">#REF!,#REF!</definedName>
    <definedName name="Datos2" localSheetId="26">#REF!,#REF!</definedName>
    <definedName name="Datos2" localSheetId="27">#REF!,#REF!</definedName>
    <definedName name="Datos2" localSheetId="28">#REF!,#REF!</definedName>
    <definedName name="Datos2" localSheetId="29">#REF!,#REF!</definedName>
    <definedName name="Datos2">#REF!,#REF!</definedName>
    <definedName name="Datos3" localSheetId="20">#REF!,#REF!</definedName>
    <definedName name="Datos3" localSheetId="21">#REF!,#REF!</definedName>
    <definedName name="Datos3" localSheetId="22">#REF!,#REF!</definedName>
    <definedName name="Datos3" localSheetId="23">#REF!,#REF!</definedName>
    <definedName name="Datos3" localSheetId="24">#REF!,#REF!</definedName>
    <definedName name="Datos3" localSheetId="25">#REF!,#REF!</definedName>
    <definedName name="Datos3" localSheetId="26">#REF!,#REF!</definedName>
    <definedName name="Datos3" localSheetId="27">#REF!,#REF!</definedName>
    <definedName name="Datos3" localSheetId="28">#REF!,#REF!</definedName>
    <definedName name="Datos3" localSheetId="29">#REF!,#REF!</definedName>
    <definedName name="Datos3" localSheetId="2">#REF!,#REF!</definedName>
    <definedName name="Datos3">#REF!,#REF!</definedName>
    <definedName name="dd" localSheetId="18">#REF!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6">#REF!</definedName>
    <definedName name="dd">#REF!</definedName>
    <definedName name="Deal_Date" localSheetId="17">'[12]Inter-Bank'!$B$5</definedName>
    <definedName name="Deal_Date" localSheetId="23">'[12]Inter-Bank'!$B$5</definedName>
    <definedName name="Deal_Date" localSheetId="27">'[12]Inter-Bank'!$B$5</definedName>
    <definedName name="Deal_Date" localSheetId="30">'[12]Inter-Bank'!$B$5</definedName>
    <definedName name="Deal_Date" localSheetId="35">'[12]Inter-Bank'!$B$5</definedName>
    <definedName name="Deal_Date" localSheetId="36">'[12]Inter-Bank'!$B$5</definedName>
    <definedName name="Deal_Date" localSheetId="37">'[12]Inter-Bank'!$B$5</definedName>
    <definedName name="Deal_Date" localSheetId="38">'[12]Inter-Bank'!$B$5</definedName>
    <definedName name="Deal_Date" localSheetId="39">'[12]Inter-Bank'!$B$5</definedName>
    <definedName name="Deal_Date" localSheetId="42">'[12]Inter-Bank'!$B$5</definedName>
    <definedName name="Deal_Date" localSheetId="43">'[12]Inter-Bank'!$B$5</definedName>
    <definedName name="Deal_Date" localSheetId="44">'[12]Inter-Bank'!$B$5</definedName>
    <definedName name="Deal_Date" localSheetId="46">'[12]Inter-Bank'!$B$5</definedName>
    <definedName name="Deal_Date" localSheetId="48">'[12]Inter-Bank'!$B$5</definedName>
    <definedName name="Deal_Date" localSheetId="6">'[12]Inter-Bank'!$B$5</definedName>
    <definedName name="Deal_Date">'[13]Inter-Bank'!$B$5</definedName>
    <definedName name="DEBT" localSheetId="17">#REF!</definedName>
    <definedName name="DEBT" localSheetId="18">#REF!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 localSheetId="25">#REF!</definedName>
    <definedName name="DEBT" localSheetId="26">#REF!</definedName>
    <definedName name="DEBT" localSheetId="27">#REF!</definedName>
    <definedName name="DEBT" localSheetId="28">#REF!</definedName>
    <definedName name="DEBT" localSheetId="29">#REF!</definedName>
    <definedName name="DEBT" localSheetId="30">#REF!</definedName>
    <definedName name="DEBT" localSheetId="35">#REF!</definedName>
    <definedName name="DEBT" localSheetId="36">#REF!</definedName>
    <definedName name="DEBT" localSheetId="37">#REF!</definedName>
    <definedName name="DEBT" localSheetId="38">#REF!</definedName>
    <definedName name="DEBT" localSheetId="39">#REF!</definedName>
    <definedName name="DEBT" localSheetId="42">#REF!</definedName>
    <definedName name="DEBT" localSheetId="43">#REF!</definedName>
    <definedName name="DEBT" localSheetId="44">#REF!</definedName>
    <definedName name="DEBT" localSheetId="46">#REF!</definedName>
    <definedName name="DEBT" localSheetId="48">#REF!</definedName>
    <definedName name="DEBT" localSheetId="6">#REF!</definedName>
    <definedName name="DEBT">#REF!</definedName>
    <definedName name="DEQ_Con" localSheetId="18">[10]A!#REF!</definedName>
    <definedName name="DEQ_Con" localSheetId="20">[10]A!#REF!</definedName>
    <definedName name="DEQ_Con" localSheetId="21">[10]A!#REF!</definedName>
    <definedName name="DEQ_Con" localSheetId="22">[10]A!#REF!</definedName>
    <definedName name="DEQ_Con" localSheetId="23">[10]A!#REF!</definedName>
    <definedName name="DEQ_Con" localSheetId="24">[10]A!#REF!</definedName>
    <definedName name="DEQ_Con" localSheetId="25">[10]A!#REF!</definedName>
    <definedName name="DEQ_Con" localSheetId="26">[10]A!#REF!</definedName>
    <definedName name="DEQ_Con" localSheetId="27">[10]A!#REF!</definedName>
    <definedName name="DEQ_Con" localSheetId="28">[10]A!#REF!</definedName>
    <definedName name="DEQ_Con" localSheetId="29">[10]A!#REF!</definedName>
    <definedName name="DEQ_Con">[10]A!#REF!</definedName>
    <definedName name="DEQ_Cur" localSheetId="18">[10]A!#REF!</definedName>
    <definedName name="DEQ_Cur" localSheetId="20">[10]A!#REF!</definedName>
    <definedName name="DEQ_Cur" localSheetId="21">[10]A!#REF!</definedName>
    <definedName name="DEQ_Cur" localSheetId="22">[10]A!#REF!</definedName>
    <definedName name="DEQ_Cur" localSheetId="23">[10]A!#REF!</definedName>
    <definedName name="DEQ_Cur" localSheetId="24">[10]A!#REF!</definedName>
    <definedName name="DEQ_Cur" localSheetId="25">[10]A!#REF!</definedName>
    <definedName name="DEQ_Cur" localSheetId="26">[10]A!#REF!</definedName>
    <definedName name="DEQ_Cur" localSheetId="27">[10]A!#REF!</definedName>
    <definedName name="DEQ_Cur" localSheetId="28">[10]A!#REF!</definedName>
    <definedName name="DEQ_Cur" localSheetId="29">[10]A!#REF!</definedName>
    <definedName name="DEQ_Cur">[10]A!#REF!</definedName>
    <definedName name="DLX1.EMG" localSheetId="18">#REF!</definedName>
    <definedName name="DLX1.EMG" localSheetId="20">#REF!</definedName>
    <definedName name="DLX1.EMG" localSheetId="21">#REF!</definedName>
    <definedName name="DLX1.EMG" localSheetId="22">#REF!</definedName>
    <definedName name="DLX1.EMG" localSheetId="23">#REF!</definedName>
    <definedName name="DLX1.EMG" localSheetId="24">#REF!</definedName>
    <definedName name="DLX1.EMG" localSheetId="25">#REF!</definedName>
    <definedName name="DLX1.EMG" localSheetId="26">#REF!</definedName>
    <definedName name="DLX1.EMG" localSheetId="27">#REF!</definedName>
    <definedName name="DLX1.EMG" localSheetId="28">#REF!</definedName>
    <definedName name="DLX1.EMG" localSheetId="29">#REF!</definedName>
    <definedName name="DLX1.EMG" localSheetId="2">#REF!</definedName>
    <definedName name="DLX1.EMG" localSheetId="6">#REF!</definedName>
    <definedName name="DLX1.EMG">#REF!</definedName>
    <definedName name="DLX2.EMG" localSheetId="20">#REF!</definedName>
    <definedName name="DLX2.EMG" localSheetId="21">#REF!</definedName>
    <definedName name="DLX2.EMG" localSheetId="22">#REF!</definedName>
    <definedName name="DLX2.EMG" localSheetId="23">#REF!</definedName>
    <definedName name="DLX2.EMG" localSheetId="24">#REF!</definedName>
    <definedName name="DLX2.EMG" localSheetId="25">#REF!</definedName>
    <definedName name="DLX2.EMG" localSheetId="26">#REF!</definedName>
    <definedName name="DLX2.EMG" localSheetId="27">#REF!</definedName>
    <definedName name="DLX2.EMG" localSheetId="28">#REF!</definedName>
    <definedName name="DLX2.EMG" localSheetId="29">#REF!</definedName>
    <definedName name="DLX2.EMG">#REF!</definedName>
    <definedName name="DLX3.EMG" localSheetId="20">#REF!</definedName>
    <definedName name="DLX3.EMG" localSheetId="21">#REF!</definedName>
    <definedName name="DLX3.EMG" localSheetId="22">#REF!</definedName>
    <definedName name="DLX3.EMG" localSheetId="23">#REF!</definedName>
    <definedName name="DLX3.EMG" localSheetId="24">#REF!</definedName>
    <definedName name="DLX3.EMG" localSheetId="25">#REF!</definedName>
    <definedName name="DLX3.EMG" localSheetId="26">#REF!</definedName>
    <definedName name="DLX3.EMG" localSheetId="27">#REF!</definedName>
    <definedName name="DLX3.EMG" localSheetId="28">#REF!</definedName>
    <definedName name="DLX3.EMG" localSheetId="29">#REF!</definedName>
    <definedName name="DLX3.EMG">#REF!</definedName>
    <definedName name="DLX4.EMG" localSheetId="20">#REF!</definedName>
    <definedName name="DLX4.EMG" localSheetId="21">#REF!</definedName>
    <definedName name="DLX4.EMG" localSheetId="22">#REF!</definedName>
    <definedName name="DLX4.EMG" localSheetId="23">#REF!</definedName>
    <definedName name="DLX4.EMG" localSheetId="24">#REF!</definedName>
    <definedName name="DLX4.EMG" localSheetId="25">#REF!</definedName>
    <definedName name="DLX4.EMG" localSheetId="26">#REF!</definedName>
    <definedName name="DLX4.EMG" localSheetId="27">#REF!</definedName>
    <definedName name="DLX4.EMG" localSheetId="28">#REF!</definedName>
    <definedName name="DLX4.EMG" localSheetId="29">#REF!</definedName>
    <definedName name="DLX4.EMG">#REF!</definedName>
    <definedName name="DLX5.EMG" localSheetId="20">#REF!</definedName>
    <definedName name="DLX5.EMG" localSheetId="21">#REF!</definedName>
    <definedName name="DLX5.EMG" localSheetId="22">#REF!</definedName>
    <definedName name="DLX5.EMG" localSheetId="23">#REF!</definedName>
    <definedName name="DLX5.EMG" localSheetId="24">#REF!</definedName>
    <definedName name="DLX5.EMG" localSheetId="25">#REF!</definedName>
    <definedName name="DLX5.EMG" localSheetId="26">#REF!</definedName>
    <definedName name="DLX5.EMG" localSheetId="27">#REF!</definedName>
    <definedName name="DLX5.EMG" localSheetId="28">#REF!</definedName>
    <definedName name="DLX5.EMG" localSheetId="29">#REF!</definedName>
    <definedName name="DLX5.EMG">#REF!</definedName>
    <definedName name="DLX6.EMG" localSheetId="20">#REF!</definedName>
    <definedName name="DLX6.EMG" localSheetId="21">#REF!</definedName>
    <definedName name="DLX6.EMG" localSheetId="22">#REF!</definedName>
    <definedName name="DLX6.EMG" localSheetId="23">#REF!</definedName>
    <definedName name="DLX6.EMG" localSheetId="24">#REF!</definedName>
    <definedName name="DLX6.EMG" localSheetId="25">#REF!</definedName>
    <definedName name="DLX6.EMG" localSheetId="26">#REF!</definedName>
    <definedName name="DLX6.EMG" localSheetId="27">#REF!</definedName>
    <definedName name="DLX6.EMG" localSheetId="28">#REF!</definedName>
    <definedName name="DLX6.EMG" localSheetId="29">#REF!</definedName>
    <definedName name="DLX6.EMG">#REF!</definedName>
    <definedName name="DLX7.EMG" localSheetId="20">#REF!</definedName>
    <definedName name="DLX7.EMG" localSheetId="21">#REF!</definedName>
    <definedName name="DLX7.EMG" localSheetId="22">#REF!</definedName>
    <definedName name="DLX7.EMG" localSheetId="23">#REF!</definedName>
    <definedName name="DLX7.EMG" localSheetId="24">#REF!</definedName>
    <definedName name="DLX7.EMG" localSheetId="25">#REF!</definedName>
    <definedName name="DLX7.EMG" localSheetId="26">#REF!</definedName>
    <definedName name="DLX7.EMG" localSheetId="27">#REF!</definedName>
    <definedName name="DLX7.EMG" localSheetId="28">#REF!</definedName>
    <definedName name="DLX7.EMG" localSheetId="29">#REF!</definedName>
    <definedName name="DLX7.EMG">#REF!</definedName>
    <definedName name="DLX8.EMG" localSheetId="20">#REF!</definedName>
    <definedName name="DLX8.EMG" localSheetId="21">#REF!</definedName>
    <definedName name="DLX8.EMG" localSheetId="22">#REF!</definedName>
    <definedName name="DLX8.EMG" localSheetId="23">#REF!</definedName>
    <definedName name="DLX8.EMG" localSheetId="24">#REF!</definedName>
    <definedName name="DLX8.EMG" localSheetId="25">#REF!</definedName>
    <definedName name="DLX8.EMG" localSheetId="26">#REF!</definedName>
    <definedName name="DLX8.EMG" localSheetId="27">#REF!</definedName>
    <definedName name="DLX8.EMG" localSheetId="28">#REF!</definedName>
    <definedName name="DLX8.EMG" localSheetId="29">#REF!</definedName>
    <definedName name="DLX8.EMG">#REF!</definedName>
    <definedName name="DLX9.EMG" localSheetId="20">#REF!</definedName>
    <definedName name="DLX9.EMG" localSheetId="21">#REF!</definedName>
    <definedName name="DLX9.EMG" localSheetId="22">#REF!</definedName>
    <definedName name="DLX9.EMG" localSheetId="23">#REF!</definedName>
    <definedName name="DLX9.EMG" localSheetId="24">#REF!</definedName>
    <definedName name="DLX9.EMG" localSheetId="25">#REF!</definedName>
    <definedName name="DLX9.EMG" localSheetId="26">#REF!</definedName>
    <definedName name="DLX9.EMG" localSheetId="27">#REF!</definedName>
    <definedName name="DLX9.EMG" localSheetId="28">#REF!</definedName>
    <definedName name="DLX9.EMG" localSheetId="29">#REF!</definedName>
    <definedName name="DLX9.EMG">#REF!</definedName>
    <definedName name="ee" localSheetId="20">#REF!</definedName>
    <definedName name="ee" localSheetId="21">#REF!</definedName>
    <definedName name="ee" localSheetId="22">#REF!</definedName>
    <definedName name="ee" localSheetId="23">#REF!</definedName>
    <definedName name="ee" localSheetId="24">#REF!</definedName>
    <definedName name="ee" localSheetId="25">#REF!</definedName>
    <definedName name="ee" localSheetId="26">#REF!</definedName>
    <definedName name="ee" localSheetId="27">#REF!</definedName>
    <definedName name="ee" localSheetId="28">#REF!</definedName>
    <definedName name="ee" localSheetId="29">#REF!</definedName>
    <definedName name="ee">#REF!</definedName>
    <definedName name="EGW_Con" localSheetId="20">[10]A!#REF!</definedName>
    <definedName name="EGW_Con" localSheetId="21">[10]A!#REF!</definedName>
    <definedName name="EGW_Con" localSheetId="22">[10]A!#REF!</definedName>
    <definedName name="EGW_Con" localSheetId="23">[10]A!#REF!</definedName>
    <definedName name="EGW_Con" localSheetId="24">[10]A!#REF!</definedName>
    <definedName name="EGW_Con" localSheetId="25">[10]A!#REF!</definedName>
    <definedName name="EGW_Con" localSheetId="26">[10]A!#REF!</definedName>
    <definedName name="EGW_Con" localSheetId="27">[10]A!#REF!</definedName>
    <definedName name="EGW_Con" localSheetId="28">[10]A!#REF!</definedName>
    <definedName name="EGW_Con" localSheetId="29">[10]A!#REF!</definedName>
    <definedName name="EGW_Con">[10]A!#REF!</definedName>
    <definedName name="EGW_Cur" localSheetId="20">[10]A!#REF!</definedName>
    <definedName name="EGW_Cur" localSheetId="21">[10]A!#REF!</definedName>
    <definedName name="EGW_Cur" localSheetId="22">[10]A!#REF!</definedName>
    <definedName name="EGW_Cur" localSheetId="23">[10]A!#REF!</definedName>
    <definedName name="EGW_Cur" localSheetId="24">[10]A!#REF!</definedName>
    <definedName name="EGW_Cur" localSheetId="25">[10]A!#REF!</definedName>
    <definedName name="EGW_Cur" localSheetId="26">[10]A!#REF!</definedName>
    <definedName name="EGW_Cur" localSheetId="27">[10]A!#REF!</definedName>
    <definedName name="EGW_Cur" localSheetId="28">[10]A!#REF!</definedName>
    <definedName name="EGW_Cur" localSheetId="29">[10]A!#REF!</definedName>
    <definedName name="EGW_Cur">[10]A!#REF!</definedName>
    <definedName name="eka" localSheetId="18">#REF!</definedName>
    <definedName name="eka" localSheetId="20">#REF!</definedName>
    <definedName name="eka" localSheetId="21">#REF!</definedName>
    <definedName name="eka" localSheetId="22">#REF!</definedName>
    <definedName name="eka" localSheetId="23">#REF!</definedName>
    <definedName name="eka" localSheetId="24">#REF!</definedName>
    <definedName name="eka" localSheetId="25">#REF!</definedName>
    <definedName name="eka" localSheetId="26">#REF!</definedName>
    <definedName name="eka" localSheetId="27">#REF!</definedName>
    <definedName name="eka" localSheetId="28">#REF!</definedName>
    <definedName name="eka" localSheetId="29">#REF!</definedName>
    <definedName name="eka" localSheetId="6">#REF!</definedName>
    <definedName name="eka">#REF!</definedName>
    <definedName name="Emp_by_Ind" localSheetId="20">[10]A!#REF!</definedName>
    <definedName name="Emp_by_Ind" localSheetId="21">[10]A!#REF!</definedName>
    <definedName name="Emp_by_Ind" localSheetId="22">[10]A!#REF!</definedName>
    <definedName name="Emp_by_Ind" localSheetId="23">[10]A!#REF!</definedName>
    <definedName name="Emp_by_Ind" localSheetId="24">[10]A!#REF!</definedName>
    <definedName name="Emp_by_Ind" localSheetId="25">[10]A!#REF!</definedName>
    <definedName name="Emp_by_Ind" localSheetId="26">[10]A!#REF!</definedName>
    <definedName name="Emp_by_Ind" localSheetId="27">[10]A!#REF!</definedName>
    <definedName name="Emp_by_Ind" localSheetId="28">[10]A!#REF!</definedName>
    <definedName name="Emp_by_Ind" localSheetId="29">[10]A!#REF!</definedName>
    <definedName name="Emp_by_Ind">[10]A!#REF!</definedName>
    <definedName name="Equity" localSheetId="18">#REF!</definedName>
    <definedName name="Equity" localSheetId="2">#REF!</definedName>
    <definedName name="Equity" localSheetId="6">#REF!</definedName>
    <definedName name="Equity">#REF!</definedName>
    <definedName name="EURCRUDE87" localSheetId="18">#REF!</definedName>
    <definedName name="EURCRUDE87" localSheetId="20">#REF!</definedName>
    <definedName name="EURCRUDE87" localSheetId="21">#REF!</definedName>
    <definedName name="EURCRUDE87" localSheetId="22">#REF!</definedName>
    <definedName name="EURCRUDE87" localSheetId="23">#REF!</definedName>
    <definedName name="EURCRUDE87" localSheetId="24">#REF!</definedName>
    <definedName name="EURCRUDE87" localSheetId="25">#REF!</definedName>
    <definedName name="EURCRUDE87" localSheetId="26">#REF!</definedName>
    <definedName name="EURCRUDE87" localSheetId="27">#REF!</definedName>
    <definedName name="EURCRUDE87" localSheetId="28">#REF!</definedName>
    <definedName name="EURCRUDE87" localSheetId="29">#REF!</definedName>
    <definedName name="EURCRUDE87" localSheetId="6">#REF!</definedName>
    <definedName name="EURCRUDE87">#REF!</definedName>
    <definedName name="EURCRUDE88" localSheetId="18">#REF!</definedName>
    <definedName name="EURCRUDE88" localSheetId="20">#REF!</definedName>
    <definedName name="EURCRUDE88" localSheetId="21">#REF!</definedName>
    <definedName name="EURCRUDE88" localSheetId="22">#REF!</definedName>
    <definedName name="EURCRUDE88" localSheetId="23">#REF!</definedName>
    <definedName name="EURCRUDE88" localSheetId="24">#REF!</definedName>
    <definedName name="EURCRUDE88" localSheetId="25">#REF!</definedName>
    <definedName name="EURCRUDE88" localSheetId="26">#REF!</definedName>
    <definedName name="EURCRUDE88" localSheetId="27">#REF!</definedName>
    <definedName name="EURCRUDE88" localSheetId="28">#REF!</definedName>
    <definedName name="EURCRUDE88" localSheetId="29">#REF!</definedName>
    <definedName name="EURCRUDE88" localSheetId="6">#REF!</definedName>
    <definedName name="EURCRUDE88">#REF!</definedName>
    <definedName name="EURPROD87" localSheetId="20">#REF!</definedName>
    <definedName name="EURPROD87" localSheetId="21">#REF!</definedName>
    <definedName name="EURPROD87" localSheetId="22">#REF!</definedName>
    <definedName name="EURPROD87" localSheetId="23">#REF!</definedName>
    <definedName name="EURPROD87" localSheetId="24">#REF!</definedName>
    <definedName name="EURPROD87" localSheetId="25">#REF!</definedName>
    <definedName name="EURPROD87" localSheetId="26">#REF!</definedName>
    <definedName name="EURPROD87" localSheetId="27">#REF!</definedName>
    <definedName name="EURPROD87" localSheetId="28">#REF!</definedName>
    <definedName name="EURPROD87" localSheetId="29">#REF!</definedName>
    <definedName name="EURPROD87" localSheetId="6">#REF!</definedName>
    <definedName name="EURPROD87">#REF!</definedName>
    <definedName name="EURPROD88" localSheetId="20">#REF!</definedName>
    <definedName name="EURPROD88" localSheetId="21">#REF!</definedName>
    <definedName name="EURPROD88" localSheetId="22">#REF!</definedName>
    <definedName name="EURPROD88" localSheetId="23">#REF!</definedName>
    <definedName name="EURPROD88" localSheetId="24">#REF!</definedName>
    <definedName name="EURPROD88" localSheetId="25">#REF!</definedName>
    <definedName name="EURPROD88" localSheetId="26">#REF!</definedName>
    <definedName name="EURPROD88" localSheetId="27">#REF!</definedName>
    <definedName name="EURPROD88" localSheetId="28">#REF!</definedName>
    <definedName name="EURPROD88" localSheetId="29">#REF!</definedName>
    <definedName name="EURPROD88">#REF!</definedName>
    <definedName name="EURTOT87" localSheetId="20">#REF!</definedName>
    <definedName name="EURTOT87" localSheetId="21">#REF!</definedName>
    <definedName name="EURTOT87" localSheetId="22">#REF!</definedName>
    <definedName name="EURTOT87" localSheetId="23">#REF!</definedName>
    <definedName name="EURTOT87" localSheetId="24">#REF!</definedName>
    <definedName name="EURTOT87" localSheetId="25">#REF!</definedName>
    <definedName name="EURTOT87" localSheetId="26">#REF!</definedName>
    <definedName name="EURTOT87" localSheetId="27">#REF!</definedName>
    <definedName name="EURTOT87" localSheetId="28">#REF!</definedName>
    <definedName name="EURTOT87" localSheetId="29">#REF!</definedName>
    <definedName name="EURTOT87">#REF!</definedName>
    <definedName name="EURTOT88" localSheetId="20">#REF!</definedName>
    <definedName name="EURTOT88" localSheetId="21">#REF!</definedName>
    <definedName name="EURTOT88" localSheetId="22">#REF!</definedName>
    <definedName name="EURTOT88" localSheetId="23">#REF!</definedName>
    <definedName name="EURTOT88" localSheetId="24">#REF!</definedName>
    <definedName name="EURTOT88" localSheetId="25">#REF!</definedName>
    <definedName name="EURTOT88" localSheetId="26">#REF!</definedName>
    <definedName name="EURTOT88" localSheetId="27">#REF!</definedName>
    <definedName name="EURTOT88" localSheetId="28">#REF!</definedName>
    <definedName name="EURTOT88" localSheetId="29">#REF!</definedName>
    <definedName name="EURTOT88">#REF!</definedName>
    <definedName name="eustocks" localSheetId="17">'Figure I.2.16'!eustocks</definedName>
    <definedName name="eustocks" localSheetId="18">'Figure I.2.17'!eustocks</definedName>
    <definedName name="eustocks" localSheetId="20">#N/A</definedName>
    <definedName name="eustocks" localSheetId="21">#N/A</definedName>
    <definedName name="eustocks" localSheetId="22">'Figure I.2.21 A-B'!eustocks</definedName>
    <definedName name="eustocks" localSheetId="23">#N/A</definedName>
    <definedName name="eustocks" localSheetId="24">#N/A</definedName>
    <definedName name="eustocks" localSheetId="25">#N/A</definedName>
    <definedName name="eustocks" localSheetId="26">#N/A</definedName>
    <definedName name="eustocks" localSheetId="27">#N/A</definedName>
    <definedName name="eustocks" localSheetId="28">#N/A</definedName>
    <definedName name="eustocks" localSheetId="29">#N/A</definedName>
    <definedName name="eustocks" localSheetId="30">'Figure I.2.28'!eustocks</definedName>
    <definedName name="eustocks" localSheetId="35">'Figure I.2.30 A'!eustocks</definedName>
    <definedName name="eustocks" localSheetId="36">'Figure I.2.30 B'!eustocks</definedName>
    <definedName name="eustocks" localSheetId="37">'Figure I.2.30 C'!eustocks</definedName>
    <definedName name="eustocks" localSheetId="38">'Figure I.2.30 D'!eustocks</definedName>
    <definedName name="eustocks" localSheetId="39">'Figure I.2.30 E'!eustocks</definedName>
    <definedName name="eustocks" localSheetId="42">'Figure I.2.31 B'!eustocks</definedName>
    <definedName name="eustocks" localSheetId="43">'Figure I.2.31 C'!eustocks</definedName>
    <definedName name="eustocks" localSheetId="44">'Figure I.2.31 D'!eustocks</definedName>
    <definedName name="eustocks" localSheetId="46">'Figure I.2.31 F'!eustocks</definedName>
    <definedName name="eustocks" localSheetId="48">'Figure I.2.32 B'!eustocks</definedName>
    <definedName name="eustocks" localSheetId="6">'Figure I.2.7'!eustocks</definedName>
    <definedName name="eustocks">[0]!eustocks</definedName>
    <definedName name="ex">[16]Sheet1!$N$2:$Q$26</definedName>
    <definedName name="fff" localSheetId="17">#REF!</definedName>
    <definedName name="fff" localSheetId="18">#REF!</definedName>
    <definedName name="fff" localSheetId="20">#REF!</definedName>
    <definedName name="fff" localSheetId="21">#REF!</definedName>
    <definedName name="fff" localSheetId="22">#REF!</definedName>
    <definedName name="fff" localSheetId="23">#REF!</definedName>
    <definedName name="fff" localSheetId="24">#REF!</definedName>
    <definedName name="fff" localSheetId="25">#REF!</definedName>
    <definedName name="fff" localSheetId="26">#REF!</definedName>
    <definedName name="fff" localSheetId="27">#REF!</definedName>
    <definedName name="fff" localSheetId="28">#REF!</definedName>
    <definedName name="fff" localSheetId="29">#REF!</definedName>
    <definedName name="fff" localSheetId="30">#REF!</definedName>
    <definedName name="fff" localSheetId="35">#REF!</definedName>
    <definedName name="fff" localSheetId="36">#REF!</definedName>
    <definedName name="fff" localSheetId="37">#REF!</definedName>
    <definedName name="fff" localSheetId="38">#REF!</definedName>
    <definedName name="fff" localSheetId="39">#REF!</definedName>
    <definedName name="fff" localSheetId="42">#REF!</definedName>
    <definedName name="fff" localSheetId="43">#REF!</definedName>
    <definedName name="fff" localSheetId="44">#REF!</definedName>
    <definedName name="fff" localSheetId="46">#REF!</definedName>
    <definedName name="fff" localSheetId="48">#REF!</definedName>
    <definedName name="fff" localSheetId="6">#REF!</definedName>
    <definedName name="fff">#REF!</definedName>
    <definedName name="Fig.1" localSheetId="18">#REF!</definedName>
    <definedName name="Fig.1" localSheetId="20">#REF!</definedName>
    <definedName name="Fig.1" localSheetId="21">#REF!</definedName>
    <definedName name="Fig.1" localSheetId="22">#REF!</definedName>
    <definedName name="Fig.1" localSheetId="23">#REF!</definedName>
    <definedName name="Fig.1" localSheetId="24">#REF!</definedName>
    <definedName name="Fig.1" localSheetId="25">#REF!</definedName>
    <definedName name="Fig.1" localSheetId="26">#REF!</definedName>
    <definedName name="Fig.1" localSheetId="27">#REF!</definedName>
    <definedName name="Fig.1" localSheetId="28">#REF!</definedName>
    <definedName name="Fig.1" localSheetId="29">#REF!</definedName>
    <definedName name="Fig.1" localSheetId="6">#REF!</definedName>
    <definedName name="Fig.1">#REF!</definedName>
    <definedName name="FigTitle" localSheetId="18">#REF!</definedName>
    <definedName name="FigTitle" localSheetId="20">#REF!</definedName>
    <definedName name="FigTitle" localSheetId="21">#REF!</definedName>
    <definedName name="FigTitle" localSheetId="22">#REF!</definedName>
    <definedName name="FigTitle" localSheetId="23">#REF!</definedName>
    <definedName name="FigTitle" localSheetId="24">#REF!</definedName>
    <definedName name="FigTitle" localSheetId="25">#REF!</definedName>
    <definedName name="FigTitle" localSheetId="26">#REF!</definedName>
    <definedName name="FigTitle" localSheetId="27">#REF!</definedName>
    <definedName name="FigTitle" localSheetId="28">#REF!</definedName>
    <definedName name="FigTitle" localSheetId="29">#REF!</definedName>
    <definedName name="FigTitle" localSheetId="6">#REF!</definedName>
    <definedName name="FigTitle">#REF!</definedName>
    <definedName name="Figure.3" localSheetId="20">#REF!</definedName>
    <definedName name="Figure.3" localSheetId="21">#REF!</definedName>
    <definedName name="Figure.3" localSheetId="22">#REF!</definedName>
    <definedName name="Figure.3" localSheetId="23">#REF!</definedName>
    <definedName name="Figure.3" localSheetId="24">#REF!</definedName>
    <definedName name="Figure.3" localSheetId="25">#REF!</definedName>
    <definedName name="Figure.3" localSheetId="26">#REF!</definedName>
    <definedName name="Figure.3" localSheetId="27">#REF!</definedName>
    <definedName name="Figure.3" localSheetId="28">#REF!</definedName>
    <definedName name="Figure.3" localSheetId="29">#REF!</definedName>
    <definedName name="Figure.3">#REF!</definedName>
    <definedName name="FIN_Con" localSheetId="20">[10]A!#REF!</definedName>
    <definedName name="FIN_Con" localSheetId="21">[10]A!#REF!</definedName>
    <definedName name="FIN_Con" localSheetId="22">[10]A!#REF!</definedName>
    <definedName name="FIN_Con" localSheetId="23">[10]A!#REF!</definedName>
    <definedName name="FIN_Con" localSheetId="24">[10]A!#REF!</definedName>
    <definedName name="FIN_Con" localSheetId="25">[10]A!#REF!</definedName>
    <definedName name="FIN_Con" localSheetId="26">[10]A!#REF!</definedName>
    <definedName name="FIN_Con" localSheetId="27">[10]A!#REF!</definedName>
    <definedName name="FIN_Con" localSheetId="28">[10]A!#REF!</definedName>
    <definedName name="FIN_Con" localSheetId="29">[10]A!#REF!</definedName>
    <definedName name="FIN_Con">[10]A!#REF!</definedName>
    <definedName name="FIN_Cur" localSheetId="20">[10]A!#REF!</definedName>
    <definedName name="FIN_Cur" localSheetId="21">[10]A!#REF!</definedName>
    <definedName name="FIN_Cur" localSheetId="22">[10]A!#REF!</definedName>
    <definedName name="FIN_Cur" localSheetId="23">[10]A!#REF!</definedName>
    <definedName name="FIN_Cur" localSheetId="24">[10]A!#REF!</definedName>
    <definedName name="FIN_Cur" localSheetId="25">[10]A!#REF!</definedName>
    <definedName name="FIN_Cur" localSheetId="26">[10]A!#REF!</definedName>
    <definedName name="FIN_Cur" localSheetId="27">[10]A!#REF!</definedName>
    <definedName name="FIN_Cur" localSheetId="28">[10]A!#REF!</definedName>
    <definedName name="FIN_Cur" localSheetId="29">[10]A!#REF!</definedName>
    <definedName name="FIN_Cur">[10]A!#REF!</definedName>
    <definedName name="Fisca" localSheetId="18">#REF!</definedName>
    <definedName name="Fisca" localSheetId="20">#REF!</definedName>
    <definedName name="Fisca" localSheetId="21">#REF!</definedName>
    <definedName name="Fisca" localSheetId="22">#REF!</definedName>
    <definedName name="Fisca" localSheetId="23">#REF!</definedName>
    <definedName name="Fisca" localSheetId="24">#REF!</definedName>
    <definedName name="Fisca" localSheetId="25">#REF!</definedName>
    <definedName name="Fisca" localSheetId="26">#REF!</definedName>
    <definedName name="Fisca" localSheetId="27">#REF!</definedName>
    <definedName name="Fisca" localSheetId="28">#REF!</definedName>
    <definedName name="Fisca" localSheetId="29">#REF!</definedName>
    <definedName name="Fisca" localSheetId="6">#REF!</definedName>
    <definedName name="Fisca">#REF!</definedName>
    <definedName name="fx" localSheetId="18">#REF!</definedName>
    <definedName name="fx" localSheetId="20">#REF!</definedName>
    <definedName name="fx" localSheetId="21">#REF!</definedName>
    <definedName name="fx" localSheetId="22">#REF!</definedName>
    <definedName name="fx" localSheetId="23">#REF!</definedName>
    <definedName name="fx" localSheetId="24">#REF!</definedName>
    <definedName name="fx" localSheetId="25">#REF!</definedName>
    <definedName name="fx" localSheetId="26">#REF!</definedName>
    <definedName name="fx" localSheetId="27">#REF!</definedName>
    <definedName name="fx" localSheetId="28">#REF!</definedName>
    <definedName name="fx" localSheetId="29">#REF!</definedName>
    <definedName name="fx" localSheetId="6">#REF!</definedName>
    <definedName name="fx">#REF!</definedName>
    <definedName name="GCE_Grw_Anl" localSheetId="18">#REF!</definedName>
    <definedName name="GCE_Grw_Anl" localSheetId="20">#REF!</definedName>
    <definedName name="GCE_Grw_Anl" localSheetId="21">#REF!</definedName>
    <definedName name="GCE_Grw_Anl" localSheetId="22">#REF!</definedName>
    <definedName name="GCE_Grw_Anl" localSheetId="23">#REF!</definedName>
    <definedName name="GCE_Grw_Anl" localSheetId="24">#REF!</definedName>
    <definedName name="GCE_Grw_Anl" localSheetId="25">#REF!</definedName>
    <definedName name="GCE_Grw_Anl" localSheetId="26">#REF!</definedName>
    <definedName name="GCE_Grw_Anl" localSheetId="27">#REF!</definedName>
    <definedName name="GCE_Grw_Anl" localSheetId="28">#REF!</definedName>
    <definedName name="GCE_Grw_Anl" localSheetId="29">#REF!</definedName>
    <definedName name="GCE_Grw_Anl">#REF!</definedName>
    <definedName name="GCE_Inf_Anl" localSheetId="20">#REF!</definedName>
    <definedName name="GCE_Inf_Anl" localSheetId="21">#REF!</definedName>
    <definedName name="GCE_Inf_Anl" localSheetId="22">#REF!</definedName>
    <definedName name="GCE_Inf_Anl" localSheetId="23">#REF!</definedName>
    <definedName name="GCE_Inf_Anl" localSheetId="24">#REF!</definedName>
    <definedName name="GCE_Inf_Anl" localSheetId="25">#REF!</definedName>
    <definedName name="GCE_Inf_Anl" localSheetId="26">#REF!</definedName>
    <definedName name="GCE_Inf_Anl" localSheetId="27">#REF!</definedName>
    <definedName name="GCE_Inf_Anl" localSheetId="28">#REF!</definedName>
    <definedName name="GCE_Inf_Anl" localSheetId="29">#REF!</definedName>
    <definedName name="GCE_Inf_Anl">#REF!</definedName>
    <definedName name="GCE_IPIN_Anl" localSheetId="20">#REF!</definedName>
    <definedName name="GCE_IPIN_Anl" localSheetId="21">#REF!</definedName>
    <definedName name="GCE_IPIN_Anl" localSheetId="22">#REF!</definedName>
    <definedName name="GCE_IPIN_Anl" localSheetId="23">#REF!</definedName>
    <definedName name="GCE_IPIN_Anl" localSheetId="24">#REF!</definedName>
    <definedName name="GCE_IPIN_Anl" localSheetId="25">#REF!</definedName>
    <definedName name="GCE_IPIN_Anl" localSheetId="26">#REF!</definedName>
    <definedName name="GCE_IPIN_Anl" localSheetId="27">#REF!</definedName>
    <definedName name="GCE_IPIN_Anl" localSheetId="28">#REF!</definedName>
    <definedName name="GCE_IPIN_Anl" localSheetId="29">#REF!</definedName>
    <definedName name="GCE_IPIN_Anl">#REF!</definedName>
    <definedName name="GCE_Lev_Anl" localSheetId="20">#REF!</definedName>
    <definedName name="GCE_Lev_Anl" localSheetId="21">#REF!</definedName>
    <definedName name="GCE_Lev_Anl" localSheetId="22">#REF!</definedName>
    <definedName name="GCE_Lev_Anl" localSheetId="23">#REF!</definedName>
    <definedName name="GCE_Lev_Anl" localSheetId="24">#REF!</definedName>
    <definedName name="GCE_Lev_Anl" localSheetId="25">#REF!</definedName>
    <definedName name="GCE_Lev_Anl" localSheetId="26">#REF!</definedName>
    <definedName name="GCE_Lev_Anl" localSheetId="27">#REF!</definedName>
    <definedName name="GCE_Lev_Anl" localSheetId="28">#REF!</definedName>
    <definedName name="GCE_Lev_Anl" localSheetId="29">#REF!</definedName>
    <definedName name="GCE_Lev_Anl">#REF!</definedName>
    <definedName name="GCE_Per_Anl" localSheetId="20">#REF!</definedName>
    <definedName name="GCE_Per_Anl" localSheetId="21">#REF!</definedName>
    <definedName name="GCE_Per_Anl" localSheetId="22">#REF!</definedName>
    <definedName name="GCE_Per_Anl" localSheetId="23">#REF!</definedName>
    <definedName name="GCE_Per_Anl" localSheetId="24">#REF!</definedName>
    <definedName name="GCE_Per_Anl" localSheetId="25">#REF!</definedName>
    <definedName name="GCE_Per_Anl" localSheetId="26">#REF!</definedName>
    <definedName name="GCE_Per_Anl" localSheetId="27">#REF!</definedName>
    <definedName name="GCE_Per_Anl" localSheetId="28">#REF!</definedName>
    <definedName name="GCE_Per_Anl" localSheetId="29">#REF!</definedName>
    <definedName name="GCE_Per_Anl">#REF!</definedName>
    <definedName name="GDP">[17]GDP_WEO!$A$3:$AB$188</definedName>
    <definedName name="GDP_Exp_Grw_Anl" localSheetId="18">#REF!</definedName>
    <definedName name="GDP_Exp_Grw_Anl" localSheetId="20">#REF!</definedName>
    <definedName name="GDP_Exp_Grw_Anl" localSheetId="21">#REF!</definedName>
    <definedName name="GDP_Exp_Grw_Anl" localSheetId="22">#REF!</definedName>
    <definedName name="GDP_Exp_Grw_Anl" localSheetId="23">#REF!</definedName>
    <definedName name="GDP_Exp_Grw_Anl" localSheetId="24">#REF!</definedName>
    <definedName name="GDP_Exp_Grw_Anl" localSheetId="25">#REF!</definedName>
    <definedName name="GDP_Exp_Grw_Anl" localSheetId="26">#REF!</definedName>
    <definedName name="GDP_Exp_Grw_Anl" localSheetId="27">#REF!</definedName>
    <definedName name="GDP_Exp_Grw_Anl" localSheetId="28">#REF!</definedName>
    <definedName name="GDP_Exp_Grw_Anl" localSheetId="29">#REF!</definedName>
    <definedName name="GDP_Exp_Grw_Anl">#REF!</definedName>
    <definedName name="GDP_Exp_Inf_Anl" localSheetId="18">#REF!</definedName>
    <definedName name="GDP_Exp_Inf_Anl" localSheetId="20">#REF!</definedName>
    <definedName name="GDP_Exp_Inf_Anl" localSheetId="21">#REF!</definedName>
    <definedName name="GDP_Exp_Inf_Anl" localSheetId="22">#REF!</definedName>
    <definedName name="GDP_Exp_Inf_Anl" localSheetId="23">#REF!</definedName>
    <definedName name="GDP_Exp_Inf_Anl" localSheetId="24">#REF!</definedName>
    <definedName name="GDP_Exp_Inf_Anl" localSheetId="25">#REF!</definedName>
    <definedName name="GDP_Exp_Inf_Anl" localSheetId="26">#REF!</definedName>
    <definedName name="GDP_Exp_Inf_Anl" localSheetId="27">#REF!</definedName>
    <definedName name="GDP_Exp_Inf_Anl" localSheetId="28">#REF!</definedName>
    <definedName name="GDP_Exp_Inf_Anl" localSheetId="29">#REF!</definedName>
    <definedName name="GDP_Exp_Inf_Anl">#REF!</definedName>
    <definedName name="GDP_Exp_IPIN_Anl" localSheetId="18">#REF!</definedName>
    <definedName name="GDP_Exp_IPIN_Anl" localSheetId="20">#REF!</definedName>
    <definedName name="GDP_Exp_IPIN_Anl" localSheetId="21">#REF!</definedName>
    <definedName name="GDP_Exp_IPIN_Anl" localSheetId="22">#REF!</definedName>
    <definedName name="GDP_Exp_IPIN_Anl" localSheetId="23">#REF!</definedName>
    <definedName name="GDP_Exp_IPIN_Anl" localSheetId="24">#REF!</definedName>
    <definedName name="GDP_Exp_IPIN_Anl" localSheetId="25">#REF!</definedName>
    <definedName name="GDP_Exp_IPIN_Anl" localSheetId="26">#REF!</definedName>
    <definedName name="GDP_Exp_IPIN_Anl" localSheetId="27">#REF!</definedName>
    <definedName name="GDP_Exp_IPIN_Anl" localSheetId="28">#REF!</definedName>
    <definedName name="GDP_Exp_IPIN_Anl" localSheetId="29">#REF!</definedName>
    <definedName name="GDP_Exp_IPIN_Anl">#REF!</definedName>
    <definedName name="GDP_Exp_Lev_Anl" localSheetId="20">#REF!</definedName>
    <definedName name="GDP_Exp_Lev_Anl" localSheetId="21">#REF!</definedName>
    <definedName name="GDP_Exp_Lev_Anl" localSheetId="22">#REF!</definedName>
    <definedName name="GDP_Exp_Lev_Anl" localSheetId="23">#REF!</definedName>
    <definedName name="GDP_Exp_Lev_Anl" localSheetId="24">#REF!</definedName>
    <definedName name="GDP_Exp_Lev_Anl" localSheetId="25">#REF!</definedName>
    <definedName name="GDP_Exp_Lev_Anl" localSheetId="26">#REF!</definedName>
    <definedName name="GDP_Exp_Lev_Anl" localSheetId="27">#REF!</definedName>
    <definedName name="GDP_Exp_Lev_Anl" localSheetId="28">#REF!</definedName>
    <definedName name="GDP_Exp_Lev_Anl" localSheetId="29">#REF!</definedName>
    <definedName name="GDP_Exp_Lev_Anl">#REF!</definedName>
    <definedName name="GDP_Exp_Per_Anl" localSheetId="20">#REF!</definedName>
    <definedName name="GDP_Exp_Per_Anl" localSheetId="21">#REF!</definedName>
    <definedName name="GDP_Exp_Per_Anl" localSheetId="22">#REF!</definedName>
    <definedName name="GDP_Exp_Per_Anl" localSheetId="23">#REF!</definedName>
    <definedName name="GDP_Exp_Per_Anl" localSheetId="24">#REF!</definedName>
    <definedName name="GDP_Exp_Per_Anl" localSheetId="25">#REF!</definedName>
    <definedName name="GDP_Exp_Per_Anl" localSheetId="26">#REF!</definedName>
    <definedName name="GDP_Exp_Per_Anl" localSheetId="27">#REF!</definedName>
    <definedName name="GDP_Exp_Per_Anl" localSheetId="28">#REF!</definedName>
    <definedName name="GDP_Exp_Per_Anl" localSheetId="29">#REF!</definedName>
    <definedName name="GDP_Exp_Per_Anl">#REF!</definedName>
    <definedName name="GDP_Pro_Grw_Anl" localSheetId="20">#REF!</definedName>
    <definedName name="GDP_Pro_Grw_Anl" localSheetId="21">#REF!</definedName>
    <definedName name="GDP_Pro_Grw_Anl" localSheetId="22">#REF!</definedName>
    <definedName name="GDP_Pro_Grw_Anl" localSheetId="23">#REF!</definedName>
    <definedName name="GDP_Pro_Grw_Anl" localSheetId="24">#REF!</definedName>
    <definedName name="GDP_Pro_Grw_Anl" localSheetId="25">#REF!</definedName>
    <definedName name="GDP_Pro_Grw_Anl" localSheetId="26">#REF!</definedName>
    <definedName name="GDP_Pro_Grw_Anl" localSheetId="27">#REF!</definedName>
    <definedName name="GDP_Pro_Grw_Anl" localSheetId="28">#REF!</definedName>
    <definedName name="GDP_Pro_Grw_Anl" localSheetId="29">#REF!</definedName>
    <definedName name="GDP_Pro_Grw_Anl">#REF!</definedName>
    <definedName name="GDP_Pro_Inf_Anl" localSheetId="20">#REF!</definedName>
    <definedName name="GDP_Pro_Inf_Anl" localSheetId="21">#REF!</definedName>
    <definedName name="GDP_Pro_Inf_Anl" localSheetId="22">#REF!</definedName>
    <definedName name="GDP_Pro_Inf_Anl" localSheetId="23">#REF!</definedName>
    <definedName name="GDP_Pro_Inf_Anl" localSheetId="24">#REF!</definedName>
    <definedName name="GDP_Pro_Inf_Anl" localSheetId="25">#REF!</definedName>
    <definedName name="GDP_Pro_Inf_Anl" localSheetId="26">#REF!</definedName>
    <definedName name="GDP_Pro_Inf_Anl" localSheetId="27">#REF!</definedName>
    <definedName name="GDP_Pro_Inf_Anl" localSheetId="28">#REF!</definedName>
    <definedName name="GDP_Pro_Inf_Anl" localSheetId="29">#REF!</definedName>
    <definedName name="GDP_Pro_Inf_Anl">#REF!</definedName>
    <definedName name="GDP_Pro_Inf_Qrt" localSheetId="20">[10]A!#REF!</definedName>
    <definedName name="GDP_Pro_Inf_Qrt" localSheetId="21">[10]A!#REF!</definedName>
    <definedName name="GDP_Pro_Inf_Qrt" localSheetId="22">[10]A!#REF!</definedName>
    <definedName name="GDP_Pro_Inf_Qrt" localSheetId="23">[10]A!#REF!</definedName>
    <definedName name="GDP_Pro_Inf_Qrt" localSheetId="24">[10]A!#REF!</definedName>
    <definedName name="GDP_Pro_Inf_Qrt" localSheetId="25">[10]A!#REF!</definedName>
    <definedName name="GDP_Pro_Inf_Qrt" localSheetId="26">[10]A!#REF!</definedName>
    <definedName name="GDP_Pro_Inf_Qrt" localSheetId="27">[10]A!#REF!</definedName>
    <definedName name="GDP_Pro_Inf_Qrt" localSheetId="28">[10]A!#REF!</definedName>
    <definedName name="GDP_Pro_Inf_Qrt" localSheetId="29">[10]A!#REF!</definedName>
    <definedName name="GDP_Pro_Inf_Qrt">[10]A!#REF!</definedName>
    <definedName name="GDP_Pro_IPIN_Anl" localSheetId="18">#REF!</definedName>
    <definedName name="GDP_Pro_IPIN_Anl" localSheetId="20">#REF!</definedName>
    <definedName name="GDP_Pro_IPIN_Anl" localSheetId="21">#REF!</definedName>
    <definedName name="GDP_Pro_IPIN_Anl" localSheetId="22">#REF!</definedName>
    <definedName name="GDP_Pro_IPIN_Anl" localSheetId="23">#REF!</definedName>
    <definedName name="GDP_Pro_IPIN_Anl" localSheetId="24">#REF!</definedName>
    <definedName name="GDP_Pro_IPIN_Anl" localSheetId="25">#REF!</definedName>
    <definedName name="GDP_Pro_IPIN_Anl" localSheetId="26">#REF!</definedName>
    <definedName name="GDP_Pro_IPIN_Anl" localSheetId="27">#REF!</definedName>
    <definedName name="GDP_Pro_IPIN_Anl" localSheetId="28">#REF!</definedName>
    <definedName name="GDP_Pro_IPIN_Anl" localSheetId="29">#REF!</definedName>
    <definedName name="GDP_Pro_IPIN_Anl">#REF!</definedName>
    <definedName name="GDP_Pro_Lev_Anl" localSheetId="18">#REF!</definedName>
    <definedName name="GDP_Pro_Lev_Anl" localSheetId="20">#REF!</definedName>
    <definedName name="GDP_Pro_Lev_Anl" localSheetId="21">#REF!</definedName>
    <definedName name="GDP_Pro_Lev_Anl" localSheetId="22">#REF!</definedName>
    <definedName name="GDP_Pro_Lev_Anl" localSheetId="23">#REF!</definedName>
    <definedName name="GDP_Pro_Lev_Anl" localSheetId="24">#REF!</definedName>
    <definedName name="GDP_Pro_Lev_Anl" localSheetId="25">#REF!</definedName>
    <definedName name="GDP_Pro_Lev_Anl" localSheetId="26">#REF!</definedName>
    <definedName name="GDP_Pro_Lev_Anl" localSheetId="27">#REF!</definedName>
    <definedName name="GDP_Pro_Lev_Anl" localSheetId="28">#REF!</definedName>
    <definedName name="GDP_Pro_Lev_Anl" localSheetId="29">#REF!</definedName>
    <definedName name="GDP_Pro_Lev_Anl">#REF!</definedName>
    <definedName name="GDP_Pro_Per_Anl" localSheetId="18">#REF!</definedName>
    <definedName name="GDP_Pro_Per_Anl" localSheetId="20">#REF!</definedName>
    <definedName name="GDP_Pro_Per_Anl" localSheetId="21">#REF!</definedName>
    <definedName name="GDP_Pro_Per_Anl" localSheetId="22">#REF!</definedName>
    <definedName name="GDP_Pro_Per_Anl" localSheetId="23">#REF!</definedName>
    <definedName name="GDP_Pro_Per_Anl" localSheetId="24">#REF!</definedName>
    <definedName name="GDP_Pro_Per_Anl" localSheetId="25">#REF!</definedName>
    <definedName name="GDP_Pro_Per_Anl" localSheetId="26">#REF!</definedName>
    <definedName name="GDP_Pro_Per_Anl" localSheetId="27">#REF!</definedName>
    <definedName name="GDP_Pro_Per_Anl" localSheetId="28">#REF!</definedName>
    <definedName name="GDP_Pro_Per_Anl" localSheetId="29">#REF!</definedName>
    <definedName name="GDP_Pro_Per_Anl">#REF!</definedName>
    <definedName name="gdpall">[17]GDP!$B$2:$AD$134</definedName>
    <definedName name="gdppc">[17]GDPpc_WEO!$A$3:$AC$188</definedName>
    <definedName name="gni">[15]GNIpc!$A$1:$R$235</definedName>
    <definedName name="goafrica" localSheetId="18">[18]!goafrica</definedName>
    <definedName name="goafrica" localSheetId="2">[18]!goafrica</definedName>
    <definedName name="goafrica" localSheetId="5">[18]!goafrica</definedName>
    <definedName name="goafrica" localSheetId="6">[18]!goafrica</definedName>
    <definedName name="goafrica">[18]!goafrica</definedName>
    <definedName name="goasia" localSheetId="18">[18]!goasia</definedName>
    <definedName name="goasia" localSheetId="2">[18]!goasia</definedName>
    <definedName name="goasia" localSheetId="5">[18]!goasia</definedName>
    <definedName name="goasia" localSheetId="6">[18]!goasia</definedName>
    <definedName name="goasia">[18]!goasia</definedName>
    <definedName name="goeeup" localSheetId="18">[18]!goeeup</definedName>
    <definedName name="goeeup" localSheetId="2">[18]!goeeup</definedName>
    <definedName name="goeeup" localSheetId="5">[18]!goeeup</definedName>
    <definedName name="goeeup" localSheetId="6">[18]!goeeup</definedName>
    <definedName name="goeeup">[18]!goeeup</definedName>
    <definedName name="goeurope" localSheetId="18">[18]!goeurope</definedName>
    <definedName name="goeurope" localSheetId="2">[18]!goeurope</definedName>
    <definedName name="goeurope" localSheetId="5">[18]!goeurope</definedName>
    <definedName name="goeurope" localSheetId="6">[18]!goeurope</definedName>
    <definedName name="goeurope">[18]!goeurope</definedName>
    <definedName name="golamerica" localSheetId="18">[18]!golamerica</definedName>
    <definedName name="golamerica" localSheetId="2">[18]!golamerica</definedName>
    <definedName name="golamerica" localSheetId="5">[18]!golamerica</definedName>
    <definedName name="golamerica" localSheetId="6">[18]!golamerica</definedName>
    <definedName name="golamerica">[18]!golamerica</definedName>
    <definedName name="gomeast" localSheetId="18">[18]!gomeast</definedName>
    <definedName name="gomeast" localSheetId="2">[18]!gomeast</definedName>
    <definedName name="gomeast" localSheetId="5">[18]!gomeast</definedName>
    <definedName name="gomeast" localSheetId="6">[18]!gomeast</definedName>
    <definedName name="gomeast">[18]!gomeast</definedName>
    <definedName name="gooecd" localSheetId="18">[18]!gooecd</definedName>
    <definedName name="gooecd" localSheetId="2">[18]!gooecd</definedName>
    <definedName name="gooecd" localSheetId="5">[18]!gooecd</definedName>
    <definedName name="gooecd" localSheetId="6">[18]!gooecd</definedName>
    <definedName name="gooecd">[18]!gooecd</definedName>
    <definedName name="goopec" localSheetId="18">[18]!goopec</definedName>
    <definedName name="goopec" localSheetId="2">[18]!goopec</definedName>
    <definedName name="goopec" localSheetId="5">[18]!goopec</definedName>
    <definedName name="goopec" localSheetId="6">[18]!goopec</definedName>
    <definedName name="goopec">[18]!goopec</definedName>
    <definedName name="gosummary" localSheetId="18">[18]!gosummary</definedName>
    <definedName name="gosummary" localSheetId="2">[18]!gosummary</definedName>
    <definedName name="gosummary" localSheetId="5">[18]!gosummary</definedName>
    <definedName name="gosummary" localSheetId="6">[18]!gosummary</definedName>
    <definedName name="gosummary">[18]!gosummary</definedName>
    <definedName name="GSR_Con" localSheetId="18">[10]A!#REF!</definedName>
    <definedName name="GSR_Con">[10]A!#REF!</definedName>
    <definedName name="GSR_Cur" localSheetId="18">[10]A!#REF!</definedName>
    <definedName name="GSR_Cur">[10]A!#REF!</definedName>
    <definedName name="h" localSheetId="17">'Figure I.2.16'!h</definedName>
    <definedName name="h" localSheetId="18">'Figure I.2.17'!h</definedName>
    <definedName name="h" localSheetId="20">#N/A</definedName>
    <definedName name="h" localSheetId="21">#N/A</definedName>
    <definedName name="h" localSheetId="22">'Figure I.2.21 A-B'!h</definedName>
    <definedName name="h" localSheetId="23">#N/A</definedName>
    <definedName name="h" localSheetId="24">#N/A</definedName>
    <definedName name="h" localSheetId="25">#N/A</definedName>
    <definedName name="h" localSheetId="26">#N/A</definedName>
    <definedName name="h" localSheetId="27">#N/A</definedName>
    <definedName name="h" localSheetId="28">#N/A</definedName>
    <definedName name="h" localSheetId="29">#N/A</definedName>
    <definedName name="h" localSheetId="30">'Figure I.2.28'!h</definedName>
    <definedName name="h" localSheetId="35">'Figure I.2.30 A'!h</definedName>
    <definedName name="h" localSheetId="36">'Figure I.2.30 B'!h</definedName>
    <definedName name="h" localSheetId="37">'Figure I.2.30 C'!h</definedName>
    <definedName name="h" localSheetId="38">'Figure I.2.30 D'!h</definedName>
    <definedName name="h" localSheetId="39">'Figure I.2.30 E'!h</definedName>
    <definedName name="h" localSheetId="42">'Figure I.2.31 B'!h</definedName>
    <definedName name="h" localSheetId="43">'Figure I.2.31 C'!h</definedName>
    <definedName name="h" localSheetId="44">'Figure I.2.31 D'!h</definedName>
    <definedName name="h" localSheetId="46">'Figure I.2.31 F'!h</definedName>
    <definedName name="h" localSheetId="48">'Figure I.2.32 B'!h</definedName>
    <definedName name="h" localSheetId="6">'Figure I.2.7'!h</definedName>
    <definedName name="h">[0]!h</definedName>
    <definedName name="Highest_Inter_Bank_Rate" localSheetId="17">'[12]Inter-Bank'!$L$5</definedName>
    <definedName name="Highest_Inter_Bank_Rate" localSheetId="23">'[12]Inter-Bank'!$L$5</definedName>
    <definedName name="Highest_Inter_Bank_Rate" localSheetId="27">'[12]Inter-Bank'!$L$5</definedName>
    <definedName name="Highest_Inter_Bank_Rate" localSheetId="30">'[12]Inter-Bank'!$L$5</definedName>
    <definedName name="Highest_Inter_Bank_Rate" localSheetId="35">'[12]Inter-Bank'!$L$5</definedName>
    <definedName name="Highest_Inter_Bank_Rate" localSheetId="36">'[12]Inter-Bank'!$L$5</definedName>
    <definedName name="Highest_Inter_Bank_Rate" localSheetId="37">'[12]Inter-Bank'!$L$5</definedName>
    <definedName name="Highest_Inter_Bank_Rate" localSheetId="38">'[12]Inter-Bank'!$L$5</definedName>
    <definedName name="Highest_Inter_Bank_Rate" localSheetId="39">'[12]Inter-Bank'!$L$5</definedName>
    <definedName name="Highest_Inter_Bank_Rate" localSheetId="42">'[12]Inter-Bank'!$L$5</definedName>
    <definedName name="Highest_Inter_Bank_Rate" localSheetId="43">'[12]Inter-Bank'!$L$5</definedName>
    <definedName name="Highest_Inter_Bank_Rate" localSheetId="44">'[12]Inter-Bank'!$L$5</definedName>
    <definedName name="Highest_Inter_Bank_Rate" localSheetId="46">'[12]Inter-Bank'!$L$5</definedName>
    <definedName name="Highest_Inter_Bank_Rate" localSheetId="48">'[12]Inter-Bank'!$L$5</definedName>
    <definedName name="Highest_Inter_Bank_Rate" localSheetId="6">'[12]Inter-Bank'!$L$5</definedName>
    <definedName name="Highest_Inter_Bank_Rate">'[13]Inter-Bank'!$L$5</definedName>
    <definedName name="hola" localSheetId="17">#REF!</definedName>
    <definedName name="hola" localSheetId="30">#REF!</definedName>
    <definedName name="hola" localSheetId="35">#REF!</definedName>
    <definedName name="hola" localSheetId="36">#REF!</definedName>
    <definedName name="hola" localSheetId="37">#REF!</definedName>
    <definedName name="hola" localSheetId="38">#REF!</definedName>
    <definedName name="hola" localSheetId="39">#REF!</definedName>
    <definedName name="hola" localSheetId="42">#REF!</definedName>
    <definedName name="hola" localSheetId="43">#REF!</definedName>
    <definedName name="hola" localSheetId="44">#REF!</definedName>
    <definedName name="hola" localSheetId="46">#REF!</definedName>
    <definedName name="hola" localSheetId="48">#REF!</definedName>
    <definedName name="hola" localSheetId="6">#REF!</definedName>
    <definedName name="hola">#REF!</definedName>
    <definedName name="HVYNONO1" localSheetId="17">[1]nonopec!#REF!</definedName>
    <definedName name="HVYNONO1" localSheetId="18">[1]nonopec!#REF!</definedName>
    <definedName name="HVYNONO1" localSheetId="30">[1]nonopec!#REF!</definedName>
    <definedName name="HVYNONO1" localSheetId="35">[1]nonopec!#REF!</definedName>
    <definedName name="HVYNONO1" localSheetId="36">[1]nonopec!#REF!</definedName>
    <definedName name="HVYNONO1" localSheetId="37">[1]nonopec!#REF!</definedName>
    <definedName name="HVYNONO1" localSheetId="38">[1]nonopec!#REF!</definedName>
    <definedName name="HVYNONO1" localSheetId="39">[1]nonopec!#REF!</definedName>
    <definedName name="HVYNONO1" localSheetId="42">[1]nonopec!#REF!</definedName>
    <definedName name="HVYNONO1" localSheetId="43">[1]nonopec!#REF!</definedName>
    <definedName name="HVYNONO1" localSheetId="44">[1]nonopec!#REF!</definedName>
    <definedName name="HVYNONO1" localSheetId="46">[1]nonopec!#REF!</definedName>
    <definedName name="HVYNONO1" localSheetId="48">[1]nonopec!#REF!</definedName>
    <definedName name="HVYNONO1" localSheetId="6">[1]nonopec!#REF!</definedName>
    <definedName name="HVYNONO1">[1]nonopec!#REF!</definedName>
    <definedName name="HVYNONO2" localSheetId="17">[1]nonopec!#REF!</definedName>
    <definedName name="HVYNONO2" localSheetId="18">[1]nonopec!#REF!</definedName>
    <definedName name="HVYNONO2" localSheetId="30">[1]nonopec!#REF!</definedName>
    <definedName name="HVYNONO2" localSheetId="35">[1]nonopec!#REF!</definedName>
    <definedName name="HVYNONO2" localSheetId="36">[1]nonopec!#REF!</definedName>
    <definedName name="HVYNONO2" localSheetId="37">[1]nonopec!#REF!</definedName>
    <definedName name="HVYNONO2" localSheetId="38">[1]nonopec!#REF!</definedName>
    <definedName name="HVYNONO2" localSheetId="39">[1]nonopec!#REF!</definedName>
    <definedName name="HVYNONO2" localSheetId="42">[1]nonopec!#REF!</definedName>
    <definedName name="HVYNONO2" localSheetId="43">[1]nonopec!#REF!</definedName>
    <definedName name="HVYNONO2" localSheetId="44">[1]nonopec!#REF!</definedName>
    <definedName name="HVYNONO2" localSheetId="46">[1]nonopec!#REF!</definedName>
    <definedName name="HVYNONO2" localSheetId="48">[1]nonopec!#REF!</definedName>
    <definedName name="HVYNONO2" localSheetId="6">[1]nonopec!#REF!</definedName>
    <definedName name="HVYNONO2">[1]nonopec!#REF!</definedName>
    <definedName name="HVYNONOPEC" localSheetId="18">[1]nonopec!#REF!</definedName>
    <definedName name="HVYNONOPEC" localSheetId="6">[1]nonopec!#REF!</definedName>
    <definedName name="HVYNONOPEC">[1]nonopec!#REF!</definedName>
    <definedName name="HVYOECD" localSheetId="18">[1]nonopec!#REF!</definedName>
    <definedName name="HVYOECD" localSheetId="6">[1]nonopec!#REF!</definedName>
    <definedName name="HVYOECD">[1]nonopec!#REF!</definedName>
    <definedName name="HVYOPEC">[1]nonopec!#REF!</definedName>
    <definedName name="HVYSUMM">[1]nonopec!#REF!</definedName>
    <definedName name="Indicators_Anl" localSheetId="18">#REF!</definedName>
    <definedName name="Indicators_Anl" localSheetId="20">#REF!</definedName>
    <definedName name="Indicators_Anl" localSheetId="21">#REF!</definedName>
    <definedName name="Indicators_Anl" localSheetId="22">#REF!</definedName>
    <definedName name="Indicators_Anl" localSheetId="23">#REF!</definedName>
    <definedName name="Indicators_Anl" localSheetId="24">#REF!</definedName>
    <definedName name="Indicators_Anl" localSheetId="25">#REF!</definedName>
    <definedName name="Indicators_Anl" localSheetId="26">#REF!</definedName>
    <definedName name="Indicators_Anl" localSheetId="27">#REF!</definedName>
    <definedName name="Indicators_Anl" localSheetId="28">#REF!</definedName>
    <definedName name="Indicators_Anl" localSheetId="29">#REF!</definedName>
    <definedName name="Indicators_Anl">#REF!</definedName>
    <definedName name="INDICE" localSheetId="18">[19]!INDICE</definedName>
    <definedName name="INDICE" localSheetId="2">[19]!INDICE</definedName>
    <definedName name="INDICE" localSheetId="5">[19]!INDICE</definedName>
    <definedName name="INDICE" localSheetId="6">[19]!INDICE</definedName>
    <definedName name="INDICE">[19]!INDICE</definedName>
    <definedName name="Inicio" localSheetId="18">'[20]02-T_DEP'!#REF!</definedName>
    <definedName name="Inicio">'[20]02-T_DEP'!#REF!</definedName>
    <definedName name="INTEREST" localSheetId="17">#REF!</definedName>
    <definedName name="INTEREST" localSheetId="18">#REF!</definedName>
    <definedName name="INTEREST" localSheetId="20">#REF!</definedName>
    <definedName name="INTEREST" localSheetId="21">#REF!</definedName>
    <definedName name="INTEREST" localSheetId="22">#REF!</definedName>
    <definedName name="INTEREST" localSheetId="23">#REF!</definedName>
    <definedName name="INTEREST" localSheetId="24">#REF!</definedName>
    <definedName name="INTEREST" localSheetId="25">#REF!</definedName>
    <definedName name="INTEREST" localSheetId="26">#REF!</definedName>
    <definedName name="INTEREST" localSheetId="27">#REF!</definedName>
    <definedName name="INTEREST" localSheetId="28">#REF!</definedName>
    <definedName name="INTEREST" localSheetId="29">#REF!</definedName>
    <definedName name="INTEREST" localSheetId="30">#REF!</definedName>
    <definedName name="INTEREST" localSheetId="35">#REF!</definedName>
    <definedName name="INTEREST" localSheetId="36">#REF!</definedName>
    <definedName name="INTEREST" localSheetId="37">#REF!</definedName>
    <definedName name="INTEREST" localSheetId="38">#REF!</definedName>
    <definedName name="INTEREST" localSheetId="39">#REF!</definedName>
    <definedName name="INTEREST" localSheetId="42">#REF!</definedName>
    <definedName name="INTEREST" localSheetId="43">#REF!</definedName>
    <definedName name="INTEREST" localSheetId="44">#REF!</definedName>
    <definedName name="INTEREST" localSheetId="46">#REF!</definedName>
    <definedName name="INTEREST" localSheetId="48">#REF!</definedName>
    <definedName name="INTEREST" localSheetId="6">#REF!</definedName>
    <definedName name="INTEREST">#REF!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43698.7857638889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f.kugj" localSheetId="17">'Figure I.2.16'!iuf.kugj</definedName>
    <definedName name="iuf.kugj" localSheetId="18">'Figure I.2.17'!iuf.kugj</definedName>
    <definedName name="iuf.kugj" localSheetId="20">#N/A</definedName>
    <definedName name="iuf.kugj" localSheetId="21">#N/A</definedName>
    <definedName name="iuf.kugj" localSheetId="22">'Figure I.2.21 A-B'!iuf.kugj</definedName>
    <definedName name="iuf.kugj" localSheetId="23">#N/A</definedName>
    <definedName name="iuf.kugj" localSheetId="24">#N/A</definedName>
    <definedName name="iuf.kugj" localSheetId="25">#N/A</definedName>
    <definedName name="iuf.kugj" localSheetId="26">#N/A</definedName>
    <definedName name="iuf.kugj" localSheetId="27">#N/A</definedName>
    <definedName name="iuf.kugj" localSheetId="28">#N/A</definedName>
    <definedName name="iuf.kugj" localSheetId="29">#N/A</definedName>
    <definedName name="iuf.kugj" localSheetId="30">'Figure I.2.28'!iuf.kugj</definedName>
    <definedName name="iuf.kugj" localSheetId="35">'Figure I.2.30 A'!iuf.kugj</definedName>
    <definedName name="iuf.kugj" localSheetId="36">'Figure I.2.30 B'!iuf.kugj</definedName>
    <definedName name="iuf.kugj" localSheetId="37">'Figure I.2.30 C'!iuf.kugj</definedName>
    <definedName name="iuf.kugj" localSheetId="38">'Figure I.2.30 D'!iuf.kugj</definedName>
    <definedName name="iuf.kugj" localSheetId="39">'Figure I.2.30 E'!iuf.kugj</definedName>
    <definedName name="iuf.kugj" localSheetId="42">'Figure I.2.31 B'!iuf.kugj</definedName>
    <definedName name="iuf.kugj" localSheetId="43">'Figure I.2.31 C'!iuf.kugj</definedName>
    <definedName name="iuf.kugj" localSheetId="44">'Figure I.2.31 D'!iuf.kugj</definedName>
    <definedName name="iuf.kugj" localSheetId="46">'Figure I.2.31 F'!iuf.kugj</definedName>
    <definedName name="iuf.kugj" localSheetId="48">'Figure I.2.32 B'!iuf.kugj</definedName>
    <definedName name="iuf.kugj" localSheetId="6">'Figure I.2.7'!iuf.kugj</definedName>
    <definedName name="iuf.kugj">[0]!iuf.kugj</definedName>
    <definedName name="JAPCRUDE87" localSheetId="17">#REF!</definedName>
    <definedName name="JAPCRUDE87" localSheetId="18">#REF!</definedName>
    <definedName name="JAPCRUDE87" localSheetId="20">#REF!</definedName>
    <definedName name="JAPCRUDE87" localSheetId="21">#REF!</definedName>
    <definedName name="JAPCRUDE87" localSheetId="22">#REF!</definedName>
    <definedName name="JAPCRUDE87" localSheetId="23">#REF!</definedName>
    <definedName name="JAPCRUDE87" localSheetId="24">#REF!</definedName>
    <definedName name="JAPCRUDE87" localSheetId="25">#REF!</definedName>
    <definedName name="JAPCRUDE87" localSheetId="26">#REF!</definedName>
    <definedName name="JAPCRUDE87" localSheetId="27">#REF!</definedName>
    <definedName name="JAPCRUDE87" localSheetId="28">#REF!</definedName>
    <definedName name="JAPCRUDE87" localSheetId="29">#REF!</definedName>
    <definedName name="JAPCRUDE87" localSheetId="30">#REF!</definedName>
    <definedName name="JAPCRUDE87" localSheetId="35">#REF!</definedName>
    <definedName name="JAPCRUDE87" localSheetId="36">#REF!</definedName>
    <definedName name="JAPCRUDE87" localSheetId="37">#REF!</definedName>
    <definedName name="JAPCRUDE87" localSheetId="38">#REF!</definedName>
    <definedName name="JAPCRUDE87" localSheetId="39">#REF!</definedName>
    <definedName name="JAPCRUDE87" localSheetId="42">#REF!</definedName>
    <definedName name="JAPCRUDE87" localSheetId="43">#REF!</definedName>
    <definedName name="JAPCRUDE87" localSheetId="44">#REF!</definedName>
    <definedName name="JAPCRUDE87" localSheetId="46">#REF!</definedName>
    <definedName name="JAPCRUDE87" localSheetId="48">#REF!</definedName>
    <definedName name="JAPCRUDE87" localSheetId="6">#REF!</definedName>
    <definedName name="JAPCRUDE87">#REF!</definedName>
    <definedName name="JAPCRUDE88" localSheetId="18">#REF!</definedName>
    <definedName name="JAPCRUDE88" localSheetId="20">#REF!</definedName>
    <definedName name="JAPCRUDE88" localSheetId="21">#REF!</definedName>
    <definedName name="JAPCRUDE88" localSheetId="22">#REF!</definedName>
    <definedName name="JAPCRUDE88" localSheetId="23">#REF!</definedName>
    <definedName name="JAPCRUDE88" localSheetId="24">#REF!</definedName>
    <definedName name="JAPCRUDE88" localSheetId="25">#REF!</definedName>
    <definedName name="JAPCRUDE88" localSheetId="26">#REF!</definedName>
    <definedName name="JAPCRUDE88" localSheetId="27">#REF!</definedName>
    <definedName name="JAPCRUDE88" localSheetId="28">#REF!</definedName>
    <definedName name="JAPCRUDE88" localSheetId="29">#REF!</definedName>
    <definedName name="JAPCRUDE88" localSheetId="6">#REF!</definedName>
    <definedName name="JAPCRUDE88">#REF!</definedName>
    <definedName name="JAPPROD87" localSheetId="18">#REF!</definedName>
    <definedName name="JAPPROD87" localSheetId="20">#REF!</definedName>
    <definedName name="JAPPROD87" localSheetId="21">#REF!</definedName>
    <definedName name="JAPPROD87" localSheetId="22">#REF!</definedName>
    <definedName name="JAPPROD87" localSheetId="23">#REF!</definedName>
    <definedName name="JAPPROD87" localSheetId="24">#REF!</definedName>
    <definedName name="JAPPROD87" localSheetId="25">#REF!</definedName>
    <definedName name="JAPPROD87" localSheetId="26">#REF!</definedName>
    <definedName name="JAPPROD87" localSheetId="27">#REF!</definedName>
    <definedName name="JAPPROD87" localSheetId="28">#REF!</definedName>
    <definedName name="JAPPROD87" localSheetId="29">#REF!</definedName>
    <definedName name="JAPPROD87" localSheetId="6">#REF!</definedName>
    <definedName name="JAPPROD87">#REF!</definedName>
    <definedName name="JAPPROD88" localSheetId="20">#REF!</definedName>
    <definedName name="JAPPROD88" localSheetId="21">#REF!</definedName>
    <definedName name="JAPPROD88" localSheetId="22">#REF!</definedName>
    <definedName name="JAPPROD88" localSheetId="23">#REF!</definedName>
    <definedName name="JAPPROD88" localSheetId="24">#REF!</definedName>
    <definedName name="JAPPROD88" localSheetId="25">#REF!</definedName>
    <definedName name="JAPPROD88" localSheetId="26">#REF!</definedName>
    <definedName name="JAPPROD88" localSheetId="27">#REF!</definedName>
    <definedName name="JAPPROD88" localSheetId="28">#REF!</definedName>
    <definedName name="JAPPROD88" localSheetId="29">#REF!</definedName>
    <definedName name="JAPPROD88">#REF!</definedName>
    <definedName name="JAPTOT87" localSheetId="20">#REF!</definedName>
    <definedName name="JAPTOT87" localSheetId="21">#REF!</definedName>
    <definedName name="JAPTOT87" localSheetId="22">#REF!</definedName>
    <definedName name="JAPTOT87" localSheetId="23">#REF!</definedName>
    <definedName name="JAPTOT87" localSheetId="24">#REF!</definedName>
    <definedName name="JAPTOT87" localSheetId="25">#REF!</definedName>
    <definedName name="JAPTOT87" localSheetId="26">#REF!</definedName>
    <definedName name="JAPTOT87" localSheetId="27">#REF!</definedName>
    <definedName name="JAPTOT87" localSheetId="28">#REF!</definedName>
    <definedName name="JAPTOT87" localSheetId="29">#REF!</definedName>
    <definedName name="JAPTOT87">#REF!</definedName>
    <definedName name="JAPTOT88" localSheetId="20">#REF!</definedName>
    <definedName name="JAPTOT88" localSheetId="21">#REF!</definedName>
    <definedName name="JAPTOT88" localSheetId="22">#REF!</definedName>
    <definedName name="JAPTOT88" localSheetId="23">#REF!</definedName>
    <definedName name="JAPTOT88" localSheetId="24">#REF!</definedName>
    <definedName name="JAPTOT88" localSheetId="25">#REF!</definedName>
    <definedName name="JAPTOT88" localSheetId="26">#REF!</definedName>
    <definedName name="JAPTOT88" localSheetId="27">#REF!</definedName>
    <definedName name="JAPTOT88" localSheetId="28">#REF!</definedName>
    <definedName name="JAPTOT88" localSheetId="29">#REF!</definedName>
    <definedName name="JAPTOT88">#REF!</definedName>
    <definedName name="kim" localSheetId="20">#REF!</definedName>
    <definedName name="kim" localSheetId="21">#REF!</definedName>
    <definedName name="kim" localSheetId="22">#REF!</definedName>
    <definedName name="kim" localSheetId="23">#REF!</definedName>
    <definedName name="kim" localSheetId="24">#REF!</definedName>
    <definedName name="kim" localSheetId="25">#REF!</definedName>
    <definedName name="kim" localSheetId="26">#REF!</definedName>
    <definedName name="kim" localSheetId="27">#REF!</definedName>
    <definedName name="kim" localSheetId="28">#REF!</definedName>
    <definedName name="kim" localSheetId="29">#REF!</definedName>
    <definedName name="kim">#REF!</definedName>
    <definedName name="LastOpenedWorkSheet" localSheetId="20">#REF!</definedName>
    <definedName name="LastOpenedWorkSheet" localSheetId="21">#REF!</definedName>
    <definedName name="LastOpenedWorkSheet" localSheetId="22">#REF!</definedName>
    <definedName name="LastOpenedWorkSheet" localSheetId="23">#REF!</definedName>
    <definedName name="LastOpenedWorkSheet" localSheetId="24">#REF!</definedName>
    <definedName name="LastOpenedWorkSheet" localSheetId="25">#REF!</definedName>
    <definedName name="LastOpenedWorkSheet" localSheetId="26">#REF!</definedName>
    <definedName name="LastOpenedWorkSheet" localSheetId="27">#REF!</definedName>
    <definedName name="LastOpenedWorkSheet" localSheetId="28">#REF!</definedName>
    <definedName name="LastOpenedWorkSheet" localSheetId="29">#REF!</definedName>
    <definedName name="LastOpenedWorkSheet">#REF!</definedName>
    <definedName name="LastRefreshed" localSheetId="20">#REF!</definedName>
    <definedName name="LastRefreshed" localSheetId="21">#REF!</definedName>
    <definedName name="LastRefreshed" localSheetId="22">#REF!</definedName>
    <definedName name="LastRefreshed" localSheetId="23">#REF!</definedName>
    <definedName name="LastRefreshed" localSheetId="24">#REF!</definedName>
    <definedName name="LastRefreshed" localSheetId="25">#REF!</definedName>
    <definedName name="LastRefreshed" localSheetId="26">#REF!</definedName>
    <definedName name="LastRefreshed" localSheetId="27">#REF!</definedName>
    <definedName name="LastRefreshed" localSheetId="28">#REF!</definedName>
    <definedName name="LastRefreshed" localSheetId="29">#REF!</definedName>
    <definedName name="LastRefreshed">#REF!</definedName>
    <definedName name="LGTNONO1" localSheetId="20">[1]nonopec!#REF!</definedName>
    <definedName name="LGTNONO1" localSheetId="21">[1]nonopec!#REF!</definedName>
    <definedName name="LGTNONO1" localSheetId="22">[1]nonopec!#REF!</definedName>
    <definedName name="LGTNONO1" localSheetId="23">[1]nonopec!#REF!</definedName>
    <definedName name="LGTNONO1" localSheetId="24">[1]nonopec!#REF!</definedName>
    <definedName name="LGTNONO1" localSheetId="25">[1]nonopec!#REF!</definedName>
    <definedName name="LGTNONO1" localSheetId="26">[1]nonopec!#REF!</definedName>
    <definedName name="LGTNONO1" localSheetId="27">[1]nonopec!#REF!</definedName>
    <definedName name="LGTNONO1" localSheetId="28">[1]nonopec!#REF!</definedName>
    <definedName name="LGTNONO1" localSheetId="29">[1]nonopec!#REF!</definedName>
    <definedName name="LGTNONO1">[1]nonopec!#REF!</definedName>
    <definedName name="LGTNONO2" localSheetId="20">[1]nonopec!#REF!</definedName>
    <definedName name="LGTNONO2" localSheetId="21">[1]nonopec!#REF!</definedName>
    <definedName name="LGTNONO2" localSheetId="22">[1]nonopec!#REF!</definedName>
    <definedName name="LGTNONO2" localSheetId="23">[1]nonopec!#REF!</definedName>
    <definedName name="LGTNONO2" localSheetId="24">[1]nonopec!#REF!</definedName>
    <definedName name="LGTNONO2" localSheetId="25">[1]nonopec!#REF!</definedName>
    <definedName name="LGTNONO2" localSheetId="26">[1]nonopec!#REF!</definedName>
    <definedName name="LGTNONO2" localSheetId="27">[1]nonopec!#REF!</definedName>
    <definedName name="LGTNONO2" localSheetId="28">[1]nonopec!#REF!</definedName>
    <definedName name="LGTNONO2" localSheetId="29">[1]nonopec!#REF!</definedName>
    <definedName name="LGTNONO2">[1]nonopec!#REF!</definedName>
    <definedName name="LGTNONOPEC" localSheetId="20">[1]nonopec!#REF!</definedName>
    <definedName name="LGTNONOPEC" localSheetId="21">[1]nonopec!#REF!</definedName>
    <definedName name="LGTNONOPEC" localSheetId="22">[1]nonopec!#REF!</definedName>
    <definedName name="LGTNONOPEC" localSheetId="23">[1]nonopec!#REF!</definedName>
    <definedName name="LGTNONOPEC" localSheetId="24">[1]nonopec!#REF!</definedName>
    <definedName name="LGTNONOPEC" localSheetId="25">[1]nonopec!#REF!</definedName>
    <definedName name="LGTNONOPEC" localSheetId="26">[1]nonopec!#REF!</definedName>
    <definedName name="LGTNONOPEC" localSheetId="27">[1]nonopec!#REF!</definedName>
    <definedName name="LGTNONOPEC" localSheetId="28">[1]nonopec!#REF!</definedName>
    <definedName name="LGTNONOPEC" localSheetId="29">[1]nonopec!#REF!</definedName>
    <definedName name="LGTNONOPEC">[1]nonopec!#REF!</definedName>
    <definedName name="LGTNSUMM" localSheetId="20">[1]nonopec!#REF!</definedName>
    <definedName name="LGTNSUMM" localSheetId="21">[1]nonopec!#REF!</definedName>
    <definedName name="LGTNSUMM" localSheetId="22">[1]nonopec!#REF!</definedName>
    <definedName name="LGTNSUMM" localSheetId="23">[1]nonopec!#REF!</definedName>
    <definedName name="LGTNSUMM" localSheetId="24">[1]nonopec!#REF!</definedName>
    <definedName name="LGTNSUMM" localSheetId="25">[1]nonopec!#REF!</definedName>
    <definedName name="LGTNSUMM" localSheetId="26">[1]nonopec!#REF!</definedName>
    <definedName name="LGTNSUMM" localSheetId="27">[1]nonopec!#REF!</definedName>
    <definedName name="LGTNSUMM" localSheetId="28">[1]nonopec!#REF!</definedName>
    <definedName name="LGTNSUMM" localSheetId="29">[1]nonopec!#REF!</definedName>
    <definedName name="LGTNSUMM">[1]nonopec!#REF!</definedName>
    <definedName name="LGTOECD">[1]nonopec!#REF!</definedName>
    <definedName name="LGTOPEC">[1]nonopec!#REF!</definedName>
    <definedName name="LGTPCNT">[1]nonopec!#REF!</definedName>
    <definedName name="Lowest_Inter_Bank_Rate" localSheetId="17">'[12]Inter-Bank'!$M$5</definedName>
    <definedName name="Lowest_Inter_Bank_Rate" localSheetId="23">'[12]Inter-Bank'!$M$5</definedName>
    <definedName name="Lowest_Inter_Bank_Rate" localSheetId="27">'[12]Inter-Bank'!$M$5</definedName>
    <definedName name="Lowest_Inter_Bank_Rate" localSheetId="30">'[12]Inter-Bank'!$M$5</definedName>
    <definedName name="Lowest_Inter_Bank_Rate" localSheetId="35">'[12]Inter-Bank'!$M$5</definedName>
    <definedName name="Lowest_Inter_Bank_Rate" localSheetId="36">'[12]Inter-Bank'!$M$5</definedName>
    <definedName name="Lowest_Inter_Bank_Rate" localSheetId="37">'[12]Inter-Bank'!$M$5</definedName>
    <definedName name="Lowest_Inter_Bank_Rate" localSheetId="38">'[12]Inter-Bank'!$M$5</definedName>
    <definedName name="Lowest_Inter_Bank_Rate" localSheetId="39">'[12]Inter-Bank'!$M$5</definedName>
    <definedName name="Lowest_Inter_Bank_Rate" localSheetId="42">'[12]Inter-Bank'!$M$5</definedName>
    <definedName name="Lowest_Inter_Bank_Rate" localSheetId="43">'[12]Inter-Bank'!$M$5</definedName>
    <definedName name="Lowest_Inter_Bank_Rate" localSheetId="44">'[12]Inter-Bank'!$M$5</definedName>
    <definedName name="Lowest_Inter_Bank_Rate" localSheetId="46">'[12]Inter-Bank'!$M$5</definedName>
    <definedName name="Lowest_Inter_Bank_Rate" localSheetId="48">'[12]Inter-Bank'!$M$5</definedName>
    <definedName name="Lowest_Inter_Bank_Rate" localSheetId="6">'[12]Inter-Bank'!$M$5</definedName>
    <definedName name="Lowest_Inter_Bank_Rate">'[13]Inter-Bank'!$M$5</definedName>
    <definedName name="m" localSheetId="17">'Figure I.2.16'!m</definedName>
    <definedName name="m" localSheetId="18">'Figure I.2.17'!m</definedName>
    <definedName name="m" localSheetId="20">#N/A</definedName>
    <definedName name="m" localSheetId="21">#N/A</definedName>
    <definedName name="m" localSheetId="22">'Figure I.2.21 A-B'!m</definedName>
    <definedName name="m" localSheetId="23">#N/A</definedName>
    <definedName name="m" localSheetId="24">#N/A</definedName>
    <definedName name="m" localSheetId="25">#N/A</definedName>
    <definedName name="m" localSheetId="26">#N/A</definedName>
    <definedName name="m" localSheetId="27">#N/A</definedName>
    <definedName name="m" localSheetId="28">#N/A</definedName>
    <definedName name="m" localSheetId="29">#N/A</definedName>
    <definedName name="m" localSheetId="30">'Figure I.2.28'!m</definedName>
    <definedName name="m" localSheetId="35">'Figure I.2.30 A'!m</definedName>
    <definedName name="m" localSheetId="36">'Figure I.2.30 B'!m</definedName>
    <definedName name="m" localSheetId="37">'Figure I.2.30 C'!m</definedName>
    <definedName name="m" localSheetId="38">'Figure I.2.30 D'!m</definedName>
    <definedName name="m" localSheetId="39">'Figure I.2.30 E'!m</definedName>
    <definedName name="m" localSheetId="42">'Figure I.2.31 B'!m</definedName>
    <definedName name="m" localSheetId="43">'Figure I.2.31 C'!m</definedName>
    <definedName name="m" localSheetId="44">'Figure I.2.31 D'!m</definedName>
    <definedName name="m" localSheetId="46">'Figure I.2.31 F'!m</definedName>
    <definedName name="m" localSheetId="48">'Figure I.2.32 B'!m</definedName>
    <definedName name="m" localSheetId="6">'Figure I.2.7'!m</definedName>
    <definedName name="m">[0]!m</definedName>
    <definedName name="maintabs">[4]QNEWLOR!$B$3:$G$17,[4]QNEWLOR!$B$20:$G$87,[4]QNEWLOR!$B$90:$G$159</definedName>
    <definedName name="MAQ_Con" localSheetId="18">[10]A!#REF!</definedName>
    <definedName name="MAQ_Con" localSheetId="20">[10]A!#REF!</definedName>
    <definedName name="MAQ_Con" localSheetId="21">[10]A!#REF!</definedName>
    <definedName name="MAQ_Con" localSheetId="22">[10]A!#REF!</definedName>
    <definedName name="MAQ_Con" localSheetId="23">[10]A!#REF!</definedName>
    <definedName name="MAQ_Con" localSheetId="24">[10]A!#REF!</definedName>
    <definedName name="MAQ_Con" localSheetId="25">[10]A!#REF!</definedName>
    <definedName name="MAQ_Con" localSheetId="26">[10]A!#REF!</definedName>
    <definedName name="MAQ_Con" localSheetId="27">[10]A!#REF!</definedName>
    <definedName name="MAQ_Con" localSheetId="28">[10]A!#REF!</definedName>
    <definedName name="MAQ_Con" localSheetId="29">[10]A!#REF!</definedName>
    <definedName name="MAQ_Con">[10]A!#REF!</definedName>
    <definedName name="MAQ_Cur" localSheetId="18">[10]A!#REF!</definedName>
    <definedName name="MAQ_Cur">[10]A!#REF!</definedName>
    <definedName name="MEDTERM" localSheetId="17">#REF!</definedName>
    <definedName name="MEDTERM" localSheetId="18">#REF!</definedName>
    <definedName name="MEDTERM" localSheetId="20">#REF!</definedName>
    <definedName name="MEDTERM" localSheetId="21">#REF!</definedName>
    <definedName name="MEDTERM" localSheetId="22">#REF!</definedName>
    <definedName name="MEDTERM" localSheetId="23">#REF!</definedName>
    <definedName name="MEDTERM" localSheetId="24">#REF!</definedName>
    <definedName name="MEDTERM" localSheetId="25">#REF!</definedName>
    <definedName name="MEDTERM" localSheetId="26">#REF!</definedName>
    <definedName name="MEDTERM" localSheetId="27">#REF!</definedName>
    <definedName name="MEDTERM" localSheetId="28">#REF!</definedName>
    <definedName name="MEDTERM" localSheetId="29">#REF!</definedName>
    <definedName name="MEDTERM" localSheetId="30">#REF!</definedName>
    <definedName name="MEDTERM" localSheetId="35">#REF!</definedName>
    <definedName name="MEDTERM" localSheetId="36">#REF!</definedName>
    <definedName name="MEDTERM" localSheetId="37">#REF!</definedName>
    <definedName name="MEDTERM" localSheetId="38">#REF!</definedName>
    <definedName name="MEDTERM" localSheetId="39">#REF!</definedName>
    <definedName name="MEDTERM" localSheetId="42">#REF!</definedName>
    <definedName name="MEDTERM" localSheetId="43">#REF!</definedName>
    <definedName name="MEDTERM" localSheetId="44">#REF!</definedName>
    <definedName name="MEDTERM" localSheetId="46">#REF!</definedName>
    <definedName name="MEDTERM" localSheetId="48">#REF!</definedName>
    <definedName name="MEDTERM" localSheetId="6">#REF!</definedName>
    <definedName name="MEDTERM">#REF!</definedName>
    <definedName name="MEX_Con" localSheetId="18">[10]A!#REF!</definedName>
    <definedName name="MEX_Con" localSheetId="20">[10]A!#REF!</definedName>
    <definedName name="MEX_Con" localSheetId="21">[10]A!#REF!</definedName>
    <definedName name="MEX_Con" localSheetId="22">[10]A!#REF!</definedName>
    <definedName name="MEX_Con" localSheetId="23">[10]A!#REF!</definedName>
    <definedName name="MEX_Con" localSheetId="24">[10]A!#REF!</definedName>
    <definedName name="MEX_Con" localSheetId="25">[10]A!#REF!</definedName>
    <definedName name="MEX_Con" localSheetId="26">[10]A!#REF!</definedName>
    <definedName name="MEX_Con" localSheetId="27">[10]A!#REF!</definedName>
    <definedName name="MEX_Con" localSheetId="28">[10]A!#REF!</definedName>
    <definedName name="MEX_Con" localSheetId="29">[10]A!#REF!</definedName>
    <definedName name="MEX_Con">[10]A!#REF!</definedName>
    <definedName name="MEX_Cur" localSheetId="18">[10]A!#REF!</definedName>
    <definedName name="MEX_Cur" localSheetId="20">[10]A!#REF!</definedName>
    <definedName name="MEX_Cur" localSheetId="21">[10]A!#REF!</definedName>
    <definedName name="MEX_Cur" localSheetId="22">[10]A!#REF!</definedName>
    <definedName name="MEX_Cur" localSheetId="23">[10]A!#REF!</definedName>
    <definedName name="MEX_Cur" localSheetId="24">[10]A!#REF!</definedName>
    <definedName name="MEX_Cur" localSheetId="25">[10]A!#REF!</definedName>
    <definedName name="MEX_Cur" localSheetId="26">[10]A!#REF!</definedName>
    <definedName name="MEX_Cur" localSheetId="27">[10]A!#REF!</definedName>
    <definedName name="MEX_Cur" localSheetId="28">[10]A!#REF!</definedName>
    <definedName name="MEX_Cur" localSheetId="29">[10]A!#REF!</definedName>
    <definedName name="MEX_Cur">[10]A!#REF!</definedName>
    <definedName name="MFG_Con" localSheetId="18">[10]A!#REF!</definedName>
    <definedName name="MFG_Con" localSheetId="20">[10]A!#REF!</definedName>
    <definedName name="MFG_Con" localSheetId="21">[10]A!#REF!</definedName>
    <definedName name="MFG_Con" localSheetId="22">[10]A!#REF!</definedName>
    <definedName name="MFG_Con" localSheetId="23">[10]A!#REF!</definedName>
    <definedName name="MFG_Con" localSheetId="24">[10]A!#REF!</definedName>
    <definedName name="MFG_Con" localSheetId="25">[10]A!#REF!</definedName>
    <definedName name="MFG_Con" localSheetId="26">[10]A!#REF!</definedName>
    <definedName name="MFG_Con" localSheetId="27">[10]A!#REF!</definedName>
    <definedName name="MFG_Con" localSheetId="28">[10]A!#REF!</definedName>
    <definedName name="MFG_Con" localSheetId="29">[10]A!#REF!</definedName>
    <definedName name="MFG_Con">[10]A!#REF!</definedName>
    <definedName name="MFG_Cur" localSheetId="20">[10]A!#REF!</definedName>
    <definedName name="MFG_Cur" localSheetId="21">[10]A!#REF!</definedName>
    <definedName name="MFG_Cur" localSheetId="22">[10]A!#REF!</definedName>
    <definedName name="MFG_Cur" localSheetId="23">[10]A!#REF!</definedName>
    <definedName name="MFG_Cur" localSheetId="24">[10]A!#REF!</definedName>
    <definedName name="MFG_Cur" localSheetId="25">[10]A!#REF!</definedName>
    <definedName name="MFG_Cur" localSheetId="26">[10]A!#REF!</definedName>
    <definedName name="MFG_Cur" localSheetId="27">[10]A!#REF!</definedName>
    <definedName name="MFG_Cur" localSheetId="28">[10]A!#REF!</definedName>
    <definedName name="MFG_Cur" localSheetId="29">[10]A!#REF!</definedName>
    <definedName name="MFG_Cur">[10]A!#REF!</definedName>
    <definedName name="Million_b_d">[1]nonopec!$D$426:$D$426</definedName>
    <definedName name="MIM_Con" localSheetId="18">[10]A!#REF!</definedName>
    <definedName name="MIM_Con">[10]A!#REF!</definedName>
    <definedName name="MIM_Cur" localSheetId="18">[10]A!#REF!</definedName>
    <definedName name="MIM_Cur">[10]A!#REF!</definedName>
    <definedName name="Month" localSheetId="17">#REF!</definedName>
    <definedName name="Month" localSheetId="18">#REF!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5">#REF!</definedName>
    <definedName name="Month" localSheetId="36">#REF!</definedName>
    <definedName name="Month" localSheetId="37">#REF!</definedName>
    <definedName name="Month" localSheetId="38">#REF!</definedName>
    <definedName name="Month" localSheetId="39">#REF!</definedName>
    <definedName name="Month" localSheetId="42">#REF!</definedName>
    <definedName name="Month" localSheetId="43">#REF!</definedName>
    <definedName name="Month" localSheetId="44">#REF!</definedName>
    <definedName name="Month" localSheetId="46">#REF!</definedName>
    <definedName name="Month" localSheetId="48">#REF!</definedName>
    <definedName name="Month" localSheetId="6">#REF!</definedName>
    <definedName name="Month">#REF!</definedName>
    <definedName name="MonthIndex" localSheetId="18">#REF!</definedName>
    <definedName name="MonthIndex" localSheetId="20">#REF!</definedName>
    <definedName name="MonthIndex" localSheetId="21">#REF!</definedName>
    <definedName name="MonthIndex" localSheetId="22">#REF!</definedName>
    <definedName name="MonthIndex" localSheetId="23">#REF!</definedName>
    <definedName name="MonthIndex" localSheetId="24">#REF!</definedName>
    <definedName name="MonthIndex" localSheetId="25">#REF!</definedName>
    <definedName name="MonthIndex" localSheetId="26">#REF!</definedName>
    <definedName name="MonthIndex" localSheetId="27">#REF!</definedName>
    <definedName name="MonthIndex" localSheetId="28">#REF!</definedName>
    <definedName name="MonthIndex" localSheetId="29">#REF!</definedName>
    <definedName name="MonthIndex" localSheetId="6">#REF!</definedName>
    <definedName name="MonthIndex">#REF!</definedName>
    <definedName name="MONTHS">[2]MONTHLY!$BV$3:$CG$3</definedName>
    <definedName name="moodys" localSheetId="17">'[21]Credit ratings on 1st issues'!#REF!</definedName>
    <definedName name="moodys" localSheetId="18">'[21]Credit ratings on 1st issues'!#REF!</definedName>
    <definedName name="moodys" localSheetId="30">'[21]Credit ratings on 1st issues'!#REF!</definedName>
    <definedName name="moodys" localSheetId="35">'[21]Credit ratings on 1st issues'!#REF!</definedName>
    <definedName name="moodys" localSheetId="36">'[21]Credit ratings on 1st issues'!#REF!</definedName>
    <definedName name="moodys" localSheetId="37">'[21]Credit ratings on 1st issues'!#REF!</definedName>
    <definedName name="moodys" localSheetId="38">'[21]Credit ratings on 1st issues'!#REF!</definedName>
    <definedName name="moodys" localSheetId="39">'[21]Credit ratings on 1st issues'!#REF!</definedName>
    <definedName name="moodys" localSheetId="42">'[21]Credit ratings on 1st issues'!#REF!</definedName>
    <definedName name="moodys" localSheetId="43">'[21]Credit ratings on 1st issues'!#REF!</definedName>
    <definedName name="moodys" localSheetId="44">'[21]Credit ratings on 1st issues'!#REF!</definedName>
    <definedName name="moodys" localSheetId="46">'[21]Credit ratings on 1st issues'!#REF!</definedName>
    <definedName name="moodys" localSheetId="48">'[21]Credit ratings on 1st issues'!#REF!</definedName>
    <definedName name="moodys" localSheetId="6">'[21]Credit ratings on 1st issues'!#REF!</definedName>
    <definedName name="moodys">'[21]Credit ratings on 1st issues'!#REF!</definedName>
    <definedName name="msci">[16]Sheet1!$H$2:$K$24</definedName>
    <definedName name="mscid">[16]Sheet1!$B$2:$E$24</definedName>
    <definedName name="mscil">[16]Sheet1!$H$2:$K$24</definedName>
    <definedName name="MyData" localSheetId="18">#REF!</definedName>
    <definedName name="MyData" localSheetId="20">#REF!</definedName>
    <definedName name="MyData" localSheetId="21">#REF!</definedName>
    <definedName name="MyData" localSheetId="22">#REF!</definedName>
    <definedName name="MyData" localSheetId="23">#REF!</definedName>
    <definedName name="MyData" localSheetId="24">#REF!</definedName>
    <definedName name="MyData" localSheetId="25">#REF!</definedName>
    <definedName name="MyData" localSheetId="26">#REF!</definedName>
    <definedName name="MyData" localSheetId="27">#REF!</definedName>
    <definedName name="MyData" localSheetId="28">#REF!</definedName>
    <definedName name="MyData" localSheetId="29">#REF!</definedName>
    <definedName name="MyData" localSheetId="2">#REF!</definedName>
    <definedName name="MyData">#REF!</definedName>
    <definedName name="n" localSheetId="17">'Figure I.2.16'!n</definedName>
    <definedName name="n" localSheetId="18">'Figure I.2.17'!n</definedName>
    <definedName name="n" localSheetId="20">#N/A</definedName>
    <definedName name="n" localSheetId="21">#N/A</definedName>
    <definedName name="n" localSheetId="22">'Figure I.2.21 A-B'!n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29">#N/A</definedName>
    <definedName name="n" localSheetId="30">'Figure I.2.28'!n</definedName>
    <definedName name="n" localSheetId="35">'Figure I.2.30 A'!n</definedName>
    <definedName name="n" localSheetId="36">'Figure I.2.30 B'!n</definedName>
    <definedName name="n" localSheetId="37">'Figure I.2.30 C'!n</definedName>
    <definedName name="n" localSheetId="38">'Figure I.2.30 D'!n</definedName>
    <definedName name="n" localSheetId="39">'Figure I.2.30 E'!n</definedName>
    <definedName name="n" localSheetId="42">'Figure I.2.31 B'!n</definedName>
    <definedName name="n" localSheetId="43">'Figure I.2.31 C'!n</definedName>
    <definedName name="n" localSheetId="44">'Figure I.2.31 D'!n</definedName>
    <definedName name="n" localSheetId="46">'Figure I.2.31 F'!n</definedName>
    <definedName name="n" localSheetId="48">'Figure I.2.32 B'!n</definedName>
    <definedName name="n" localSheetId="6">'Figure I.2.7'!n</definedName>
    <definedName name="n">[0]!n</definedName>
    <definedName name="N924VIH_EMERGEPR" localSheetId="17">#REF!</definedName>
    <definedName name="N924VIH_EMERGEPR" localSheetId="18">#REF!</definedName>
    <definedName name="N924VIH_EMERGEPR" localSheetId="20">#REF!</definedName>
    <definedName name="N924VIH_EMERGEPR" localSheetId="21">#REF!</definedName>
    <definedName name="N924VIH_EMERGEPR" localSheetId="22">#REF!</definedName>
    <definedName name="N924VIH_EMERGEPR" localSheetId="23">#REF!</definedName>
    <definedName name="N924VIH_EMERGEPR" localSheetId="24">#REF!</definedName>
    <definedName name="N924VIH_EMERGEPR" localSheetId="25">#REF!</definedName>
    <definedName name="N924VIH_EMERGEPR" localSheetId="26">#REF!</definedName>
    <definedName name="N924VIH_EMERGEPR" localSheetId="27">#REF!</definedName>
    <definedName name="N924VIH_EMERGEPR" localSheetId="28">#REF!</definedName>
    <definedName name="N924VIH_EMERGEPR" localSheetId="29">#REF!</definedName>
    <definedName name="N924VIH_EMERGEPR" localSheetId="30">#REF!</definedName>
    <definedName name="N924VIH_EMERGEPR" localSheetId="35">#REF!</definedName>
    <definedName name="N924VIH_EMERGEPR" localSheetId="36">#REF!</definedName>
    <definedName name="N924VIH_EMERGEPR" localSheetId="37">#REF!</definedName>
    <definedName name="N924VIH_EMERGEPR" localSheetId="38">#REF!</definedName>
    <definedName name="N924VIH_EMERGEPR" localSheetId="39">#REF!</definedName>
    <definedName name="N924VIH_EMERGEPR" localSheetId="42">#REF!</definedName>
    <definedName name="N924VIH_EMERGEPR" localSheetId="43">#REF!</definedName>
    <definedName name="N924VIH_EMERGEPR" localSheetId="44">#REF!</definedName>
    <definedName name="N924VIH_EMERGEPR" localSheetId="46">#REF!</definedName>
    <definedName name="N924VIH_EMERGEPR" localSheetId="48">#REF!</definedName>
    <definedName name="N924VIH_EMERGEPR" localSheetId="6">#REF!</definedName>
    <definedName name="N924VIH_EMERGEPR">#REF!</definedName>
    <definedName name="new" localSheetId="18">#REF!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28">#REF!</definedName>
    <definedName name="new" localSheetId="29">#REF!</definedName>
    <definedName name="new" localSheetId="6">#REF!</definedName>
    <definedName name="new">#REF!</definedName>
    <definedName name="NFIA_Con_Lev_Anl" localSheetId="18">#REF!</definedName>
    <definedName name="NFIA_Con_Lev_Anl" localSheetId="20">#REF!</definedName>
    <definedName name="NFIA_Con_Lev_Anl" localSheetId="21">#REF!</definedName>
    <definedName name="NFIA_Con_Lev_Anl" localSheetId="22">#REF!</definedName>
    <definedName name="NFIA_Con_Lev_Anl" localSheetId="23">#REF!</definedName>
    <definedName name="NFIA_Con_Lev_Anl" localSheetId="24">#REF!</definedName>
    <definedName name="NFIA_Con_Lev_Anl" localSheetId="25">#REF!</definedName>
    <definedName name="NFIA_Con_Lev_Anl" localSheetId="26">#REF!</definedName>
    <definedName name="NFIA_Con_Lev_Anl" localSheetId="27">#REF!</definedName>
    <definedName name="NFIA_Con_Lev_Anl" localSheetId="28">#REF!</definedName>
    <definedName name="NFIA_Con_Lev_Anl" localSheetId="29">#REF!</definedName>
    <definedName name="NFIA_Con_Lev_Anl">#REF!</definedName>
    <definedName name="NFIA_Cur_Lev_Anl" localSheetId="20">#REF!</definedName>
    <definedName name="NFIA_Cur_Lev_Anl" localSheetId="21">#REF!</definedName>
    <definedName name="NFIA_Cur_Lev_Anl" localSheetId="22">#REF!</definedName>
    <definedName name="NFIA_Cur_Lev_Anl" localSheetId="23">#REF!</definedName>
    <definedName name="NFIA_Cur_Lev_Anl" localSheetId="24">#REF!</definedName>
    <definedName name="NFIA_Cur_Lev_Anl" localSheetId="25">#REF!</definedName>
    <definedName name="NFIA_Cur_Lev_Anl" localSheetId="26">#REF!</definedName>
    <definedName name="NFIA_Cur_Lev_Anl" localSheetId="27">#REF!</definedName>
    <definedName name="NFIA_Cur_Lev_Anl" localSheetId="28">#REF!</definedName>
    <definedName name="NFIA_Cur_Lev_Anl" localSheetId="29">#REF!</definedName>
    <definedName name="NFIA_Cur_Lev_Anl">#REF!</definedName>
    <definedName name="NFIA_Grw_Anl" localSheetId="20">#REF!</definedName>
    <definedName name="NFIA_Grw_Anl" localSheetId="21">#REF!</definedName>
    <definedName name="NFIA_Grw_Anl" localSheetId="22">#REF!</definedName>
    <definedName name="NFIA_Grw_Anl" localSheetId="23">#REF!</definedName>
    <definedName name="NFIA_Grw_Anl" localSheetId="24">#REF!</definedName>
    <definedName name="NFIA_Grw_Anl" localSheetId="25">#REF!</definedName>
    <definedName name="NFIA_Grw_Anl" localSheetId="26">#REF!</definedName>
    <definedName name="NFIA_Grw_Anl" localSheetId="27">#REF!</definedName>
    <definedName name="NFIA_Grw_Anl" localSheetId="28">#REF!</definedName>
    <definedName name="NFIA_Grw_Anl" localSheetId="29">#REF!</definedName>
    <definedName name="NFIA_Grw_Anl">#REF!</definedName>
    <definedName name="nmBlankCell" localSheetId="17">#REF!</definedName>
    <definedName name="nmBlankCell" localSheetId="23">#REF!</definedName>
    <definedName name="nmBlankCell" localSheetId="27">#REF!</definedName>
    <definedName name="nmBlankCell" localSheetId="30">#REF!</definedName>
    <definedName name="nmBlankCell" localSheetId="35">#REF!</definedName>
    <definedName name="nmBlankCell" localSheetId="36">#REF!</definedName>
    <definedName name="nmBlankCell" localSheetId="37">#REF!</definedName>
    <definedName name="nmBlankCell" localSheetId="38">#REF!</definedName>
    <definedName name="nmBlankCell" localSheetId="39">#REF!</definedName>
    <definedName name="nmBlankCell" localSheetId="42">#REF!</definedName>
    <definedName name="nmBlankCell" localSheetId="43">#REF!</definedName>
    <definedName name="nmBlankCell" localSheetId="44">#REF!</definedName>
    <definedName name="nmBlankCell" localSheetId="46">#REF!</definedName>
    <definedName name="nmBlankCell" localSheetId="48">#REF!</definedName>
    <definedName name="nmBlankCell" localSheetId="6">#REF!</definedName>
    <definedName name="nmBlankCell">'[22]Table 2.1 from DDP program'!$A$2:$A$2</definedName>
    <definedName name="nmBlankRow" localSheetId="17">#REF!</definedName>
    <definedName name="nmBlankRow" localSheetId="18">[23]EDT!#REF!</definedName>
    <definedName name="nmBlankRow" localSheetId="20">[23]EDT!#REF!</definedName>
    <definedName name="nmBlankRow" localSheetId="21">[23]EDT!#REF!</definedName>
    <definedName name="nmBlankRow" localSheetId="22">[23]EDT!#REF!</definedName>
    <definedName name="nmBlankRow" localSheetId="23">#REF!</definedName>
    <definedName name="nmBlankRow" localSheetId="24">[23]EDT!#REF!</definedName>
    <definedName name="nmBlankRow" localSheetId="25">[23]EDT!#REF!</definedName>
    <definedName name="nmBlankRow" localSheetId="26">[23]EDT!#REF!</definedName>
    <definedName name="nmBlankRow" localSheetId="27">#REF!</definedName>
    <definedName name="nmBlankRow" localSheetId="28">[23]EDT!#REF!</definedName>
    <definedName name="nmBlankRow" localSheetId="29">[23]EDT!#REF!</definedName>
    <definedName name="nmBlankRow" localSheetId="30">#REF!</definedName>
    <definedName name="nmBlankRow" localSheetId="35">#REF!</definedName>
    <definedName name="nmBlankRow" localSheetId="36">#REF!</definedName>
    <definedName name="nmBlankRow" localSheetId="37">#REF!</definedName>
    <definedName name="nmBlankRow" localSheetId="38">#REF!</definedName>
    <definedName name="nmBlankRow" localSheetId="39">#REF!</definedName>
    <definedName name="nmBlankRow" localSheetId="42">#REF!</definedName>
    <definedName name="nmBlankRow" localSheetId="43">#REF!</definedName>
    <definedName name="nmBlankRow" localSheetId="44">#REF!</definedName>
    <definedName name="nmBlankRow" localSheetId="46">#REF!</definedName>
    <definedName name="nmBlankRow" localSheetId="48">#REF!</definedName>
    <definedName name="nmBlankRow" localSheetId="6">#REF!</definedName>
    <definedName name="nmBlankRow">[23]EDT!#REF!</definedName>
    <definedName name="nmColumnHeader" localSheetId="17">#REF!</definedName>
    <definedName name="nmColumnHeader" localSheetId="23">#REF!</definedName>
    <definedName name="nmColumnHeader" localSheetId="27">#REF!</definedName>
    <definedName name="nmColumnHeader" localSheetId="30">#REF!</definedName>
    <definedName name="nmColumnHeader" localSheetId="35">#REF!</definedName>
    <definedName name="nmColumnHeader" localSheetId="36">#REF!</definedName>
    <definedName name="nmColumnHeader" localSheetId="37">#REF!</definedName>
    <definedName name="nmColumnHeader" localSheetId="38">#REF!</definedName>
    <definedName name="nmColumnHeader" localSheetId="39">#REF!</definedName>
    <definedName name="nmColumnHeader" localSheetId="42">#REF!</definedName>
    <definedName name="nmColumnHeader" localSheetId="43">#REF!</definedName>
    <definedName name="nmColumnHeader" localSheetId="44">#REF!</definedName>
    <definedName name="nmColumnHeader" localSheetId="46">#REF!</definedName>
    <definedName name="nmColumnHeader" localSheetId="48">#REF!</definedName>
    <definedName name="nmColumnHeader" localSheetId="6">#REF!</definedName>
    <definedName name="nmColumnHeader">[23]EDT!$3:$3</definedName>
    <definedName name="nmData" localSheetId="17">#REF!</definedName>
    <definedName name="nmData" localSheetId="23">#REF!</definedName>
    <definedName name="nmData" localSheetId="27">#REF!</definedName>
    <definedName name="nmData" localSheetId="30">#REF!</definedName>
    <definedName name="nmData" localSheetId="35">#REF!</definedName>
    <definedName name="nmData" localSheetId="36">#REF!</definedName>
    <definedName name="nmData" localSheetId="37">#REF!</definedName>
    <definedName name="nmData" localSheetId="38">#REF!</definedName>
    <definedName name="nmData" localSheetId="39">#REF!</definedName>
    <definedName name="nmData" localSheetId="42">#REF!</definedName>
    <definedName name="nmData" localSheetId="43">#REF!</definedName>
    <definedName name="nmData" localSheetId="44">#REF!</definedName>
    <definedName name="nmData" localSheetId="46">#REF!</definedName>
    <definedName name="nmData" localSheetId="48">#REF!</definedName>
    <definedName name="nmData" localSheetId="6">#REF!</definedName>
    <definedName name="nmData">[23]EDT!$B$4:$AA$36</definedName>
    <definedName name="NMI_Con" localSheetId="18">[10]A!#REF!</definedName>
    <definedName name="NMI_Con">[10]A!#REF!</definedName>
    <definedName name="NMI_Cur" localSheetId="18">[10]A!#REF!</definedName>
    <definedName name="NMI_Cur">[10]A!#REF!</definedName>
    <definedName name="nmIndexTable" localSheetId="17">#REF!</definedName>
    <definedName name="nmIndexTable" localSheetId="18">[23]EDT!#REF!</definedName>
    <definedName name="nmIndexTable" localSheetId="20">[23]EDT!#REF!</definedName>
    <definedName name="nmIndexTable" localSheetId="21">[23]EDT!#REF!</definedName>
    <definedName name="nmIndexTable" localSheetId="22">[23]EDT!#REF!</definedName>
    <definedName name="nmIndexTable" localSheetId="23">#REF!</definedName>
    <definedName name="nmIndexTable" localSheetId="24">[23]EDT!#REF!</definedName>
    <definedName name="nmIndexTable" localSheetId="25">[23]EDT!#REF!</definedName>
    <definedName name="nmIndexTable" localSheetId="26">[23]EDT!#REF!</definedName>
    <definedName name="nmIndexTable" localSheetId="27">#REF!</definedName>
    <definedName name="nmIndexTable" localSheetId="28">[23]EDT!#REF!</definedName>
    <definedName name="nmIndexTable" localSheetId="29">[23]EDT!#REF!</definedName>
    <definedName name="nmIndexTable" localSheetId="30">#REF!</definedName>
    <definedName name="nmIndexTable" localSheetId="35">#REF!</definedName>
    <definedName name="nmIndexTable" localSheetId="36">#REF!</definedName>
    <definedName name="nmIndexTable" localSheetId="37">#REF!</definedName>
    <definedName name="nmIndexTable" localSheetId="38">#REF!</definedName>
    <definedName name="nmIndexTable" localSheetId="39">#REF!</definedName>
    <definedName name="nmIndexTable" localSheetId="42">#REF!</definedName>
    <definedName name="nmIndexTable" localSheetId="43">#REF!</definedName>
    <definedName name="nmIndexTable" localSheetId="44">#REF!</definedName>
    <definedName name="nmIndexTable" localSheetId="46">#REF!</definedName>
    <definedName name="nmIndexTable" localSheetId="48">#REF!</definedName>
    <definedName name="nmIndexTable" localSheetId="6">#REF!</definedName>
    <definedName name="nmIndexTable">[23]EDT!#REF!</definedName>
    <definedName name="nmReportFooter" localSheetId="17">#REF!</definedName>
    <definedName name="nmReportFooter" localSheetId="23">#REF!</definedName>
    <definedName name="nmReportFooter" localSheetId="27">#REF!</definedName>
    <definedName name="nmReportFooter" localSheetId="30">#REF!</definedName>
    <definedName name="nmReportFooter" localSheetId="35">#REF!</definedName>
    <definedName name="nmReportFooter" localSheetId="36">#REF!</definedName>
    <definedName name="nmReportFooter" localSheetId="37">#REF!</definedName>
    <definedName name="nmReportFooter" localSheetId="38">#REF!</definedName>
    <definedName name="nmReportFooter" localSheetId="39">#REF!</definedName>
    <definedName name="nmReportFooter" localSheetId="42">#REF!</definedName>
    <definedName name="nmReportFooter" localSheetId="43">#REF!</definedName>
    <definedName name="nmReportFooter" localSheetId="44">#REF!</definedName>
    <definedName name="nmReportFooter" localSheetId="46">#REF!</definedName>
    <definedName name="nmReportFooter" localSheetId="48">#REF!</definedName>
    <definedName name="nmReportFooter" localSheetId="6">#REF!</definedName>
    <definedName name="nmReportFooter">'[24]Table 1'!$29:$29</definedName>
    <definedName name="nmReportHeader" localSheetId="17">#REF!:R0</definedName>
    <definedName name="nmReportHeader" localSheetId="18">[25]IMF!$A$1:$IV$1:R0</definedName>
    <definedName name="nmReportHeader" localSheetId="20">[25]IMF!$A$1:$IV$1:R0</definedName>
    <definedName name="nmReportHeader" localSheetId="21">[25]IMF!$A$1:$IV$1:R0</definedName>
    <definedName name="nmReportHeader" localSheetId="22">[25]IMF!$A$1:$IV$1:R0</definedName>
    <definedName name="nmReportHeader" localSheetId="23">#REF!:R0</definedName>
    <definedName name="nmReportHeader" localSheetId="24">[25]IMF!$A$1:$IV$1:R0</definedName>
    <definedName name="nmReportHeader" localSheetId="25">[25]IMF!$A$1:$IV$1:R0</definedName>
    <definedName name="nmReportHeader" localSheetId="26">[25]IMF!$A$1:$IV$1:R0</definedName>
    <definedName name="nmReportHeader" localSheetId="27">#REF!:R0</definedName>
    <definedName name="nmReportHeader" localSheetId="28">[25]IMF!$A$1:$IV$1:R0</definedName>
    <definedName name="nmReportHeader" localSheetId="29">[25]IMF!$A$1:$IV$1:R0</definedName>
    <definedName name="nmReportHeader" localSheetId="30">#REF!:R0</definedName>
    <definedName name="nmReportHeader" localSheetId="2">[25]IMF!$A$1:$IV$1:R0</definedName>
    <definedName name="nmReportHeader" localSheetId="35">#REF!:R0</definedName>
    <definedName name="nmReportHeader" localSheetId="36">#REF!:R0</definedName>
    <definedName name="nmReportHeader" localSheetId="37">#REF!:R0</definedName>
    <definedName name="nmReportHeader" localSheetId="38">#REF!:R0</definedName>
    <definedName name="nmReportHeader" localSheetId="39">#REF!:R0</definedName>
    <definedName name="nmReportHeader" localSheetId="42">#REF!:R0</definedName>
    <definedName name="nmReportHeader" localSheetId="43">#REF!:R0</definedName>
    <definedName name="nmReportHeader" localSheetId="44">#REF!:R0</definedName>
    <definedName name="nmReportHeader" localSheetId="46">#REF!:R0</definedName>
    <definedName name="nmReportHeader" localSheetId="48">#REF!:R0</definedName>
    <definedName name="nmReportHeader" localSheetId="5">[25]IMF!$A$1:$IV$1:R0</definedName>
    <definedName name="nmReportHeader" localSheetId="6">#REF!:R0</definedName>
    <definedName name="nmReportHeader">[25]IMF!$A$1:$IV$1:R0</definedName>
    <definedName name="nmReportNotes" localSheetId="17">#REF!</definedName>
    <definedName name="nmReportNotes" localSheetId="23">#REF!</definedName>
    <definedName name="nmReportNotes" localSheetId="27">#REF!</definedName>
    <definedName name="nmReportNotes" localSheetId="30">#REF!</definedName>
    <definedName name="nmReportNotes" localSheetId="35">#REF!</definedName>
    <definedName name="nmReportNotes" localSheetId="36">#REF!</definedName>
    <definedName name="nmReportNotes" localSheetId="37">#REF!</definedName>
    <definedName name="nmReportNotes" localSheetId="38">#REF!</definedName>
    <definedName name="nmReportNotes" localSheetId="39">#REF!</definedName>
    <definedName name="nmReportNotes" localSheetId="42">#REF!</definedName>
    <definedName name="nmReportNotes" localSheetId="43">#REF!</definedName>
    <definedName name="nmReportNotes" localSheetId="44">#REF!</definedName>
    <definedName name="nmReportNotes" localSheetId="46">#REF!</definedName>
    <definedName name="nmReportNotes" localSheetId="48">#REF!</definedName>
    <definedName name="nmReportNotes" localSheetId="6">#REF!</definedName>
    <definedName name="nmReportNotes">'[24]Table 1'!$30:$30</definedName>
    <definedName name="nmRowHeader" localSheetId="17">#REF!</definedName>
    <definedName name="nmRowHeader" localSheetId="23">#REF!</definedName>
    <definedName name="nmRowHeader" localSheetId="27">#REF!</definedName>
    <definedName name="nmRowHeader" localSheetId="30">#REF!</definedName>
    <definedName name="nmRowHeader" localSheetId="35">#REF!</definedName>
    <definedName name="nmRowHeader" localSheetId="36">#REF!</definedName>
    <definedName name="nmRowHeader" localSheetId="37">#REF!</definedName>
    <definedName name="nmRowHeader" localSheetId="38">#REF!</definedName>
    <definedName name="nmRowHeader" localSheetId="39">#REF!</definedName>
    <definedName name="nmRowHeader" localSheetId="42">#REF!</definedName>
    <definedName name="nmRowHeader" localSheetId="43">#REF!</definedName>
    <definedName name="nmRowHeader" localSheetId="44">#REF!</definedName>
    <definedName name="nmRowHeader" localSheetId="46">#REF!</definedName>
    <definedName name="nmRowHeader" localSheetId="48">#REF!</definedName>
    <definedName name="nmRowHeader" localSheetId="6">#REF!</definedName>
    <definedName name="nmRowHeader">[23]EDT!$A$4:$A$36</definedName>
    <definedName name="nmScale" localSheetId="17">[23]EDT!#REF!</definedName>
    <definedName name="nmScale" localSheetId="18">[23]EDT!#REF!</definedName>
    <definedName name="nmScale" localSheetId="30">[23]EDT!#REF!</definedName>
    <definedName name="nmScale" localSheetId="35">[23]EDT!#REF!</definedName>
    <definedName name="nmScale" localSheetId="36">[23]EDT!#REF!</definedName>
    <definedName name="nmScale" localSheetId="37">[23]EDT!#REF!</definedName>
    <definedName name="nmScale" localSheetId="38">[23]EDT!#REF!</definedName>
    <definedName name="nmScale" localSheetId="39">[23]EDT!#REF!</definedName>
    <definedName name="nmScale" localSheetId="42">[23]EDT!#REF!</definedName>
    <definedName name="nmScale" localSheetId="43">[23]EDT!#REF!</definedName>
    <definedName name="nmScale" localSheetId="44">[23]EDT!#REF!</definedName>
    <definedName name="nmScale" localSheetId="46">[23]EDT!#REF!</definedName>
    <definedName name="nmScale" localSheetId="48">[23]EDT!#REF!</definedName>
    <definedName name="nmScale" localSheetId="6">[23]EDT!#REF!</definedName>
    <definedName name="nmScale">[23]EDT!#REF!</definedName>
    <definedName name="NMX_Con" localSheetId="18">[10]A!#REF!</definedName>
    <definedName name="NMX_Con">[10]A!#REF!</definedName>
    <definedName name="NMX_Cur" localSheetId="18">[10]A!#REF!</definedName>
    <definedName name="NMX_Cur">[10]A!#REF!</definedName>
    <definedName name="Noah" localSheetId="17">#REF!</definedName>
    <definedName name="Noah" localSheetId="18">#REF!</definedName>
    <definedName name="Noah" localSheetId="20">#REF!</definedName>
    <definedName name="Noah" localSheetId="21">#REF!</definedName>
    <definedName name="Noah" localSheetId="22">#REF!</definedName>
    <definedName name="Noah" localSheetId="23">#REF!</definedName>
    <definedName name="Noah" localSheetId="24">#REF!</definedName>
    <definedName name="Noah" localSheetId="25">#REF!</definedName>
    <definedName name="Noah" localSheetId="26">#REF!</definedName>
    <definedName name="Noah" localSheetId="27">#REF!</definedName>
    <definedName name="Noah" localSheetId="28">#REF!</definedName>
    <definedName name="Noah" localSheetId="29">#REF!</definedName>
    <definedName name="Noah" localSheetId="30">#REF!</definedName>
    <definedName name="Noah" localSheetId="35">#REF!</definedName>
    <definedName name="Noah" localSheetId="36">#REF!</definedName>
    <definedName name="Noah" localSheetId="37">#REF!</definedName>
    <definedName name="Noah" localSheetId="38">#REF!</definedName>
    <definedName name="Noah" localSheetId="39">#REF!</definedName>
    <definedName name="Noah" localSheetId="42">#REF!</definedName>
    <definedName name="Noah" localSheetId="43">#REF!</definedName>
    <definedName name="Noah" localSheetId="44">#REF!</definedName>
    <definedName name="Noah" localSheetId="46">#REF!</definedName>
    <definedName name="Noah" localSheetId="48">#REF!</definedName>
    <definedName name="Noah" localSheetId="6">#REF!</definedName>
    <definedName name="Noah">#REF!</definedName>
    <definedName name="NONOECD1">[1]nonopec!$D$29:$AD$70</definedName>
    <definedName name="NONOECD2">[1]nonopec!$D$71:$AD$135</definedName>
    <definedName name="NONOPEC">[1]nonopec!$D$136:$AD$155</definedName>
    <definedName name="NOPEC1">[2]MONTHLY!$BP$19:$CA$19</definedName>
    <definedName name="NOPEC2">[2]MONTHLY!$CB$19:$CM$19</definedName>
    <definedName name="NORM1">[2]MONTHLY!$A$5:$O$117</definedName>
    <definedName name="NORM2">[2]MONTHLY!$A$422:$Z$491</definedName>
    <definedName name="NORM3">[2]MONTHLY!$A$334:$Z$380</definedName>
    <definedName name="note_currency" localSheetId="18">[26]Observaciones!#REF!</definedName>
    <definedName name="note_currency" localSheetId="2">[26]Observaciones!#REF!</definedName>
    <definedName name="note_currency">[26]Observaciones!#REF!</definedName>
    <definedName name="NSUMMARY">[1]nonopec!$D$157:$AD$204</definedName>
    <definedName name="ODR_Con" localSheetId="18">[10]A!#REF!</definedName>
    <definedName name="ODR_Con">[10]A!#REF!</definedName>
    <definedName name="ODR_Cur" localSheetId="18">[10]A!#REF!</definedName>
    <definedName name="ODR_Cur">[10]A!#REF!</definedName>
    <definedName name="OECD">[1]nonopec!$D$1:$AD$28</definedName>
    <definedName name="OPEC">[1]nonopec!$D$204:$AD$251</definedName>
    <definedName name="OPEC1">[2]MONTHLY!$BP$12:$CA$12</definedName>
    <definedName name="OPEC2">[2]MONTHLY!$CB$12:$CM$12</definedName>
    <definedName name="PCE_Con" localSheetId="18">[10]A!#REF!</definedName>
    <definedName name="PCE_Con">[10]A!#REF!</definedName>
    <definedName name="PCE_Cur" localSheetId="18">[10]A!#REF!</definedName>
    <definedName name="PCE_Cur">[10]A!#REF!</definedName>
    <definedName name="PCNTLGT" localSheetId="17">[1]nonopec!#REF!</definedName>
    <definedName name="PCNTLGT" localSheetId="18">[1]nonopec!#REF!</definedName>
    <definedName name="PCNTLGT" localSheetId="30">[1]nonopec!#REF!</definedName>
    <definedName name="PCNTLGT" localSheetId="35">[1]nonopec!#REF!</definedName>
    <definedName name="PCNTLGT" localSheetId="36">[1]nonopec!#REF!</definedName>
    <definedName name="PCNTLGT" localSheetId="37">[1]nonopec!#REF!</definedName>
    <definedName name="PCNTLGT" localSheetId="38">[1]nonopec!#REF!</definedName>
    <definedName name="PCNTLGT" localSheetId="39">[1]nonopec!#REF!</definedName>
    <definedName name="PCNTLGT" localSheetId="42">[1]nonopec!#REF!</definedName>
    <definedName name="PCNTLGT" localSheetId="43">[1]nonopec!#REF!</definedName>
    <definedName name="PCNTLGT" localSheetId="44">[1]nonopec!#REF!</definedName>
    <definedName name="PCNTLGT" localSheetId="46">[1]nonopec!#REF!</definedName>
    <definedName name="PCNTLGT" localSheetId="48">[1]nonopec!#REF!</definedName>
    <definedName name="PCNTLGT" localSheetId="6">[1]nonopec!#REF!</definedName>
    <definedName name="PCNTLGT">[1]nonopec!#REF!</definedName>
    <definedName name="Per_Cap_GDP_Grw_Anl" localSheetId="18">#REF!</definedName>
    <definedName name="Per_Cap_GDP_Grw_Anl" localSheetId="20">#REF!</definedName>
    <definedName name="Per_Cap_GDP_Grw_Anl" localSheetId="21">#REF!</definedName>
    <definedName name="Per_Cap_GDP_Grw_Anl" localSheetId="22">#REF!</definedName>
    <definedName name="Per_Cap_GDP_Grw_Anl" localSheetId="23">#REF!</definedName>
    <definedName name="Per_Cap_GDP_Grw_Anl" localSheetId="24">#REF!</definedName>
    <definedName name="Per_Cap_GDP_Grw_Anl" localSheetId="25">#REF!</definedName>
    <definedName name="Per_Cap_GDP_Grw_Anl" localSheetId="26">#REF!</definedName>
    <definedName name="Per_Cap_GDP_Grw_Anl" localSheetId="27">#REF!</definedName>
    <definedName name="Per_Cap_GDP_Grw_Anl" localSheetId="28">#REF!</definedName>
    <definedName name="Per_Cap_GDP_Grw_Anl" localSheetId="29">#REF!</definedName>
    <definedName name="Per_Cap_GDP_Grw_Anl">#REF!</definedName>
    <definedName name="Per_Cap_GDP_Lev_Anl" localSheetId="18">#REF!</definedName>
    <definedName name="Per_Cap_GDP_Lev_Anl" localSheetId="20">#REF!</definedName>
    <definedName name="Per_Cap_GDP_Lev_Anl" localSheetId="21">#REF!</definedName>
    <definedName name="Per_Cap_GDP_Lev_Anl" localSheetId="22">#REF!</definedName>
    <definedName name="Per_Cap_GDP_Lev_Anl" localSheetId="23">#REF!</definedName>
    <definedName name="Per_Cap_GDP_Lev_Anl" localSheetId="24">#REF!</definedName>
    <definedName name="Per_Cap_GDP_Lev_Anl" localSheetId="25">#REF!</definedName>
    <definedName name="Per_Cap_GDP_Lev_Anl" localSheetId="26">#REF!</definedName>
    <definedName name="Per_Cap_GDP_Lev_Anl" localSheetId="27">#REF!</definedName>
    <definedName name="Per_Cap_GDP_Lev_Anl" localSheetId="28">#REF!</definedName>
    <definedName name="Per_Cap_GDP_Lev_Anl" localSheetId="29">#REF!</definedName>
    <definedName name="Per_Cap_GDP_Lev_Anl">#REF!</definedName>
    <definedName name="PONFORSERNOR" localSheetId="20">#REF!</definedName>
    <definedName name="PONFORSERNOR" localSheetId="21">#REF!</definedName>
    <definedName name="PONFORSERNOR" localSheetId="22">#REF!</definedName>
    <definedName name="PONFORSERNOR" localSheetId="23">#REF!</definedName>
    <definedName name="PONFORSERNOR" localSheetId="24">#REF!</definedName>
    <definedName name="PONFORSERNOR" localSheetId="25">#REF!</definedName>
    <definedName name="PONFORSERNOR" localSheetId="26">#REF!</definedName>
    <definedName name="PONFORSERNOR" localSheetId="27">#REF!</definedName>
    <definedName name="PONFORSERNOR" localSheetId="28">#REF!</definedName>
    <definedName name="PONFORSERNOR" localSheetId="29">#REF!</definedName>
    <definedName name="PONFORSERNOR" localSheetId="2">#REF!</definedName>
    <definedName name="PONFORSERNOR">#REF!</definedName>
    <definedName name="PONFORSERTOT" localSheetId="20">'[27]Part by sector'!#REF!</definedName>
    <definedName name="PONFORSERTOT" localSheetId="21">'[27]Part by sector'!#REF!</definedName>
    <definedName name="PONFORSERTOT" localSheetId="22">'[27]Part by sector'!#REF!</definedName>
    <definedName name="PONFORSERTOT" localSheetId="23">'[27]Part by sector'!#REF!</definedName>
    <definedName name="PONFORSERTOT" localSheetId="24">'[27]Part by sector'!#REF!</definedName>
    <definedName name="PONFORSERTOT" localSheetId="25">'[27]Part by sector'!#REF!</definedName>
    <definedName name="PONFORSERTOT" localSheetId="26">'[27]Part by sector'!#REF!</definedName>
    <definedName name="PONFORSERTOT" localSheetId="27">'[27]Part by sector'!#REF!</definedName>
    <definedName name="PONFORSERTOT" localSheetId="28">'[27]Part by sector'!#REF!</definedName>
    <definedName name="PONFORSERTOT" localSheetId="29">'[27]Part by sector'!#REF!</definedName>
    <definedName name="PONFORSERTOT" localSheetId="2">'[27]Part by sector'!#REF!</definedName>
    <definedName name="PONFORSERTOT">'[27]Part by sector'!#REF!</definedName>
    <definedName name="PONFORTRIMNOR" localSheetId="18">#REF!</definedName>
    <definedName name="PONFORTRIMNOR" localSheetId="20">#REF!</definedName>
    <definedName name="PONFORTRIMNOR" localSheetId="21">#REF!</definedName>
    <definedName name="PONFORTRIMNOR" localSheetId="22">#REF!</definedName>
    <definedName name="PONFORTRIMNOR" localSheetId="23">#REF!</definedName>
    <definedName name="PONFORTRIMNOR" localSheetId="24">#REF!</definedName>
    <definedName name="PONFORTRIMNOR" localSheetId="25">#REF!</definedName>
    <definedName name="PONFORTRIMNOR" localSheetId="26">#REF!</definedName>
    <definedName name="PONFORTRIMNOR" localSheetId="27">#REF!</definedName>
    <definedName name="PONFORTRIMNOR" localSheetId="28">#REF!</definedName>
    <definedName name="PONFORTRIMNOR" localSheetId="29">#REF!</definedName>
    <definedName name="PONFORTRIMNOR" localSheetId="2">#REF!</definedName>
    <definedName name="PONFORTRIMNOR">#REF!</definedName>
    <definedName name="PONFORTRIMTOT" localSheetId="18">'[27]Part by sector'!#REF!</definedName>
    <definedName name="PONFORTRIMTOT" localSheetId="20">'[27]Part by sector'!#REF!</definedName>
    <definedName name="PONFORTRIMTOT" localSheetId="21">'[27]Part by sector'!#REF!</definedName>
    <definedName name="PONFORTRIMTOT" localSheetId="22">'[27]Part by sector'!#REF!</definedName>
    <definedName name="PONFORTRIMTOT" localSheetId="23">'[27]Part by sector'!#REF!</definedName>
    <definedName name="PONFORTRIMTOT" localSheetId="24">'[27]Part by sector'!#REF!</definedName>
    <definedName name="PONFORTRIMTOT" localSheetId="25">'[27]Part by sector'!#REF!</definedName>
    <definedName name="PONFORTRIMTOT" localSheetId="26">'[27]Part by sector'!#REF!</definedName>
    <definedName name="PONFORTRIMTOT" localSheetId="27">'[27]Part by sector'!#REF!</definedName>
    <definedName name="PONFORTRIMTOT" localSheetId="28">'[27]Part by sector'!#REF!</definedName>
    <definedName name="PONFORTRIMTOT" localSheetId="29">'[27]Part by sector'!#REF!</definedName>
    <definedName name="PONFORTRIMTOT" localSheetId="2">'[27]Part by sector'!#REF!</definedName>
    <definedName name="PONFORTRIMTOT">'[27]Part by sector'!#REF!</definedName>
    <definedName name="PRES1" localSheetId="17">[1]nonopec!#REF!</definedName>
    <definedName name="PRES1" localSheetId="20">[1]nonopec!#REF!</definedName>
    <definedName name="PRES1" localSheetId="21">[1]nonopec!#REF!</definedName>
    <definedName name="PRES1" localSheetId="22">[1]nonopec!#REF!</definedName>
    <definedName name="PRES1" localSheetId="23">[1]nonopec!#REF!</definedName>
    <definedName name="PRES1" localSheetId="24">[1]nonopec!#REF!</definedName>
    <definedName name="PRES1" localSheetId="25">[1]nonopec!#REF!</definedName>
    <definedName name="PRES1" localSheetId="26">[1]nonopec!#REF!</definedName>
    <definedName name="PRES1" localSheetId="27">[1]nonopec!#REF!</definedName>
    <definedName name="PRES1" localSheetId="28">[1]nonopec!#REF!</definedName>
    <definedName name="PRES1" localSheetId="29">[1]nonopec!#REF!</definedName>
    <definedName name="PRES1" localSheetId="30">[1]nonopec!#REF!</definedName>
    <definedName name="PRES1" localSheetId="35">[1]nonopec!#REF!</definedName>
    <definedName name="PRES1" localSheetId="36">[1]nonopec!#REF!</definedName>
    <definedName name="PRES1" localSheetId="37">[1]nonopec!#REF!</definedName>
    <definedName name="PRES1" localSheetId="38">[1]nonopec!#REF!</definedName>
    <definedName name="PRES1" localSheetId="39">[1]nonopec!#REF!</definedName>
    <definedName name="PRES1" localSheetId="42">[1]nonopec!#REF!</definedName>
    <definedName name="PRES1" localSheetId="43">[1]nonopec!#REF!</definedName>
    <definedName name="PRES1" localSheetId="44">[1]nonopec!#REF!</definedName>
    <definedName name="PRES1" localSheetId="46">[1]nonopec!#REF!</definedName>
    <definedName name="PRES1" localSheetId="48">[1]nonopec!#REF!</definedName>
    <definedName name="PRES1" localSheetId="6">[1]nonopec!#REF!</definedName>
    <definedName name="PRES1">[1]nonopec!#REF!</definedName>
    <definedName name="PRES2" localSheetId="20">[1]nonopec!#REF!</definedName>
    <definedName name="PRES2" localSheetId="21">[1]nonopec!#REF!</definedName>
    <definedName name="PRES2" localSheetId="22">[1]nonopec!#REF!</definedName>
    <definedName name="PRES2" localSheetId="23">[1]nonopec!#REF!</definedName>
    <definedName name="PRES2" localSheetId="24">[1]nonopec!#REF!</definedName>
    <definedName name="PRES2" localSheetId="25">[1]nonopec!#REF!</definedName>
    <definedName name="PRES2" localSheetId="26">[1]nonopec!#REF!</definedName>
    <definedName name="PRES2" localSheetId="27">[1]nonopec!#REF!</definedName>
    <definedName name="PRES2" localSheetId="28">[1]nonopec!#REF!</definedName>
    <definedName name="PRES2" localSheetId="29">[1]nonopec!#REF!</definedName>
    <definedName name="PRES2">[1]nonopec!#REF!</definedName>
    <definedName name="PRES3" localSheetId="20">[1]nonopec!#REF!</definedName>
    <definedName name="PRES3" localSheetId="21">[1]nonopec!#REF!</definedName>
    <definedName name="PRES3" localSheetId="22">[1]nonopec!#REF!</definedName>
    <definedName name="PRES3" localSheetId="23">[1]nonopec!#REF!</definedName>
    <definedName name="PRES3" localSheetId="24">[1]nonopec!#REF!</definedName>
    <definedName name="PRES3" localSheetId="25">[1]nonopec!#REF!</definedName>
    <definedName name="PRES3" localSheetId="26">[1]nonopec!#REF!</definedName>
    <definedName name="PRES3" localSheetId="27">[1]nonopec!#REF!</definedName>
    <definedName name="PRES3" localSheetId="28">[1]nonopec!#REF!</definedName>
    <definedName name="PRES3" localSheetId="29">[1]nonopec!#REF!</definedName>
    <definedName name="PRES3">[1]nonopec!#REF!</definedName>
    <definedName name="_xlnm.Print_Area">[28]MONTHLY!$A$2:$U$25,[28]MONTHLY!$A$29:$U$66,[28]MONTHLY!$A$71:$U$124,[28]MONTHLY!$A$127:$U$180,[28]MONTHLY!$A$183:$U$238,[28]MONTHLY!$A$244:$U$287,[28]MONTHLY!$A$291:$U$330</definedName>
    <definedName name="Print_Area_MI" localSheetId="17">#REF!</definedName>
    <definedName name="Print_Area_MI" localSheetId="18">#REF!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2">#REF!</definedName>
    <definedName name="Print_Area_MI" localSheetId="43">#REF!</definedName>
    <definedName name="Print_Area_MI" localSheetId="44">#REF!</definedName>
    <definedName name="Print_Area_MI" localSheetId="46">#REF!</definedName>
    <definedName name="Print_Area_MI" localSheetId="48">#REF!</definedName>
    <definedName name="Print_Area_MI" localSheetId="6">#REF!</definedName>
    <definedName name="Print_Area_MI">#REF!</definedName>
    <definedName name="_xlnm.Print_Titles" localSheetId="18">#REF!</definedName>
    <definedName name="_xlnm.Print_Titles" localSheetId="20">#REF!</definedName>
    <definedName name="_xlnm.Print_Titles" localSheetId="21">#REF!</definedName>
    <definedName name="_xlnm.Print_Titles" localSheetId="22">#REF!</definedName>
    <definedName name="_xlnm.Print_Titles" localSheetId="23">#REF!</definedName>
    <definedName name="_xlnm.Print_Titles" localSheetId="24">#REF!</definedName>
    <definedName name="_xlnm.Print_Titles" localSheetId="25">#REF!</definedName>
    <definedName name="_xlnm.Print_Titles" localSheetId="26">#REF!</definedName>
    <definedName name="_xlnm.Print_Titles" localSheetId="27">#REF!</definedName>
    <definedName name="_xlnm.Print_Titles" localSheetId="28">#REF!</definedName>
    <definedName name="_xlnm.Print_Titles" localSheetId="29">#REF!</definedName>
    <definedName name="_xlnm.Print_Titles" localSheetId="6">#REF!</definedName>
    <definedName name="_xlnm.Print_Titles">#REF!</definedName>
    <definedName name="Product" localSheetId="18">#REF!</definedName>
    <definedName name="Product" localSheetId="20">#REF!</definedName>
    <definedName name="Product" localSheetId="21">#REF!</definedName>
    <definedName name="Product" localSheetId="22">#REF!</definedName>
    <definedName name="Product" localSheetId="23">#REF!</definedName>
    <definedName name="Product" localSheetId="24">#REF!</definedName>
    <definedName name="Product" localSheetId="25">#REF!</definedName>
    <definedName name="Product" localSheetId="26">#REF!</definedName>
    <definedName name="Product" localSheetId="27">#REF!</definedName>
    <definedName name="Product" localSheetId="28">#REF!</definedName>
    <definedName name="Product" localSheetId="29">#REF!</definedName>
    <definedName name="Product" localSheetId="6">#REF!</definedName>
    <definedName name="Product">#REF!</definedName>
    <definedName name="PSR_Con" localSheetId="18">[10]A!#REF!</definedName>
    <definedName name="PSR_Con" localSheetId="20">[10]A!#REF!</definedName>
    <definedName name="PSR_Con" localSheetId="21">[10]A!#REF!</definedName>
    <definedName name="PSR_Con" localSheetId="22">[10]A!#REF!</definedName>
    <definedName name="PSR_Con" localSheetId="23">[10]A!#REF!</definedName>
    <definedName name="PSR_Con" localSheetId="24">[10]A!#REF!</definedName>
    <definedName name="PSR_Con" localSheetId="25">[10]A!#REF!</definedName>
    <definedName name="PSR_Con" localSheetId="26">[10]A!#REF!</definedName>
    <definedName name="PSR_Con" localSheetId="27">[10]A!#REF!</definedName>
    <definedName name="PSR_Con" localSheetId="28">[10]A!#REF!</definedName>
    <definedName name="PSR_Con" localSheetId="29">[10]A!#REF!</definedName>
    <definedName name="PSR_Con">[10]A!#REF!</definedName>
    <definedName name="PSR_Cur" localSheetId="18">[10]A!#REF!</definedName>
    <definedName name="PSR_Cur" localSheetId="20">[10]A!#REF!</definedName>
    <definedName name="PSR_Cur" localSheetId="21">[10]A!#REF!</definedName>
    <definedName name="PSR_Cur" localSheetId="22">[10]A!#REF!</definedName>
    <definedName name="PSR_Cur" localSheetId="23">[10]A!#REF!</definedName>
    <definedName name="PSR_Cur" localSheetId="24">[10]A!#REF!</definedName>
    <definedName name="PSR_Cur" localSheetId="25">[10]A!#REF!</definedName>
    <definedName name="PSR_Cur" localSheetId="26">[10]A!#REF!</definedName>
    <definedName name="PSR_Cur" localSheetId="27">[10]A!#REF!</definedName>
    <definedName name="PSR_Cur" localSheetId="28">[10]A!#REF!</definedName>
    <definedName name="PSR_Cur" localSheetId="29">[10]A!#REF!</definedName>
    <definedName name="PSR_Cur">[10]A!#REF!</definedName>
    <definedName name="qawde" localSheetId="18">#REF!</definedName>
    <definedName name="qawde" localSheetId="20">#REF!</definedName>
    <definedName name="qawde" localSheetId="21">#REF!</definedName>
    <definedName name="qawde" localSheetId="22">#REF!</definedName>
    <definedName name="qawde" localSheetId="23">#REF!</definedName>
    <definedName name="qawde" localSheetId="24">#REF!</definedName>
    <definedName name="qawde" localSheetId="25">#REF!</definedName>
    <definedName name="qawde" localSheetId="26">#REF!</definedName>
    <definedName name="qawde" localSheetId="27">#REF!</definedName>
    <definedName name="qawde" localSheetId="28">#REF!</definedName>
    <definedName name="qawde" localSheetId="29">#REF!</definedName>
    <definedName name="qawde" localSheetId="6">#REF!</definedName>
    <definedName name="qawde">#REF!</definedName>
    <definedName name="qrtdata2" localSheetId="17">'[29]Authnot Prelim'!#REF!</definedName>
    <definedName name="qrtdata2" localSheetId="18">'[30]Authnot Prelim'!#REF!</definedName>
    <definedName name="qrtdata2" localSheetId="20">'[30]Authnot Prelim'!#REF!</definedName>
    <definedName name="qrtdata2" localSheetId="21">'[30]Authnot Prelim'!#REF!</definedName>
    <definedName name="qrtdata2" localSheetId="22">'[30]Authnot Prelim'!#REF!</definedName>
    <definedName name="qrtdata2" localSheetId="23">'[29]Authnot Prelim'!#REF!</definedName>
    <definedName name="qrtdata2" localSheetId="24">'[30]Authnot Prelim'!#REF!</definedName>
    <definedName name="qrtdata2" localSheetId="25">'[30]Authnot Prelim'!#REF!</definedName>
    <definedName name="qrtdata2" localSheetId="26">'[30]Authnot Prelim'!#REF!</definedName>
    <definedName name="qrtdata2" localSheetId="27">'[29]Authnot Prelim'!#REF!</definedName>
    <definedName name="qrtdata2" localSheetId="28">'[30]Authnot Prelim'!#REF!</definedName>
    <definedName name="qrtdata2" localSheetId="29">'[30]Authnot Prelim'!#REF!</definedName>
    <definedName name="qrtdata2" localSheetId="30">'[29]Authnot Prelim'!#REF!</definedName>
    <definedName name="qrtdata2" localSheetId="35">'[29]Authnot Prelim'!#REF!</definedName>
    <definedName name="qrtdata2" localSheetId="36">'[29]Authnot Prelim'!#REF!</definedName>
    <definedName name="qrtdata2" localSheetId="37">'[29]Authnot Prelim'!#REF!</definedName>
    <definedName name="qrtdata2" localSheetId="38">'[29]Authnot Prelim'!#REF!</definedName>
    <definedName name="qrtdata2" localSheetId="39">'[29]Authnot Prelim'!#REF!</definedName>
    <definedName name="qrtdata2" localSheetId="42">'[29]Authnot Prelim'!#REF!</definedName>
    <definedName name="qrtdata2" localSheetId="43">'[29]Authnot Prelim'!#REF!</definedName>
    <definedName name="qrtdata2" localSheetId="44">'[29]Authnot Prelim'!#REF!</definedName>
    <definedName name="qrtdata2" localSheetId="46">'[29]Authnot Prelim'!#REF!</definedName>
    <definedName name="qrtdata2" localSheetId="48">'[29]Authnot Prelim'!#REF!</definedName>
    <definedName name="qrtdata2" localSheetId="6">'[29]Authnot Prelim'!#REF!</definedName>
    <definedName name="qrtdata2">'[30]Authnot Prelim'!#REF!</definedName>
    <definedName name="QtrData" localSheetId="17">'[29]Authnot Prelim'!#REF!</definedName>
    <definedName name="QtrData" localSheetId="18">'[30]Authnot Prelim'!#REF!</definedName>
    <definedName name="QtrData" localSheetId="23">'[29]Authnot Prelim'!#REF!</definedName>
    <definedName name="QtrData" localSheetId="27">'[29]Authnot Prelim'!#REF!</definedName>
    <definedName name="QtrData" localSheetId="30">'[29]Authnot Prelim'!#REF!</definedName>
    <definedName name="QtrData" localSheetId="35">'[29]Authnot Prelim'!#REF!</definedName>
    <definedName name="QtrData" localSheetId="36">'[29]Authnot Prelim'!#REF!</definedName>
    <definedName name="QtrData" localSheetId="37">'[29]Authnot Prelim'!#REF!</definedName>
    <definedName name="QtrData" localSheetId="38">'[29]Authnot Prelim'!#REF!</definedName>
    <definedName name="QtrData" localSheetId="39">'[29]Authnot Prelim'!#REF!</definedName>
    <definedName name="QtrData" localSheetId="42">'[29]Authnot Prelim'!#REF!</definedName>
    <definedName name="QtrData" localSheetId="43">'[29]Authnot Prelim'!#REF!</definedName>
    <definedName name="QtrData" localSheetId="44">'[29]Authnot Prelim'!#REF!</definedName>
    <definedName name="QtrData" localSheetId="46">'[29]Authnot Prelim'!#REF!</definedName>
    <definedName name="QtrData" localSheetId="48">'[29]Authnot Prelim'!#REF!</definedName>
    <definedName name="QtrData" localSheetId="6">'[29]Authnot Prelim'!#REF!</definedName>
    <definedName name="QtrData">'[30]Authnot Prelim'!#REF!</definedName>
    <definedName name="quality">[1]nonopec!$D$400:$AD$423</definedName>
    <definedName name="raaesrr" localSheetId="17">#REF!</definedName>
    <definedName name="raaesrr" localSheetId="18">#REF!</definedName>
    <definedName name="raaesrr" localSheetId="20">#REF!</definedName>
    <definedName name="raaesrr" localSheetId="21">#REF!</definedName>
    <definedName name="raaesrr" localSheetId="22">#REF!</definedName>
    <definedName name="raaesrr" localSheetId="23">#REF!</definedName>
    <definedName name="raaesrr" localSheetId="24">#REF!</definedName>
    <definedName name="raaesrr" localSheetId="25">#REF!</definedName>
    <definedName name="raaesrr" localSheetId="26">#REF!</definedName>
    <definedName name="raaesrr" localSheetId="27">#REF!</definedName>
    <definedName name="raaesrr" localSheetId="28">#REF!</definedName>
    <definedName name="raaesrr" localSheetId="29">#REF!</definedName>
    <definedName name="raaesrr" localSheetId="30">#REF!</definedName>
    <definedName name="raaesrr" localSheetId="35">#REF!</definedName>
    <definedName name="raaesrr" localSheetId="36">#REF!</definedName>
    <definedName name="raaesrr" localSheetId="37">#REF!</definedName>
    <definedName name="raaesrr" localSheetId="38">#REF!</definedName>
    <definedName name="raaesrr" localSheetId="39">#REF!</definedName>
    <definedName name="raaesrr" localSheetId="42">#REF!</definedName>
    <definedName name="raaesrr" localSheetId="43">#REF!</definedName>
    <definedName name="raaesrr" localSheetId="44">#REF!</definedName>
    <definedName name="raaesrr" localSheetId="46">#REF!</definedName>
    <definedName name="raaesrr" localSheetId="48">#REF!</definedName>
    <definedName name="raaesrr" localSheetId="6">#REF!</definedName>
    <definedName name="raaesrr">#REF!</definedName>
    <definedName name="raas" localSheetId="18">#REF!</definedName>
    <definedName name="raas" localSheetId="20">#REF!</definedName>
    <definedName name="raas" localSheetId="21">#REF!</definedName>
    <definedName name="raas" localSheetId="22">#REF!</definedName>
    <definedName name="raas" localSheetId="23">#REF!</definedName>
    <definedName name="raas" localSheetId="24">#REF!</definedName>
    <definedName name="raas" localSheetId="25">#REF!</definedName>
    <definedName name="raas" localSheetId="26">#REF!</definedName>
    <definedName name="raas" localSheetId="27">#REF!</definedName>
    <definedName name="raas" localSheetId="28">#REF!</definedName>
    <definedName name="raas" localSheetId="29">#REF!</definedName>
    <definedName name="raas" localSheetId="6">#REF!</definedName>
    <definedName name="raas">#REF!</definedName>
    <definedName name="REF" localSheetId="18">#REF!</definedName>
    <definedName name="REF" localSheetId="20">#REF!</definedName>
    <definedName name="REF" localSheetId="21">#REF!</definedName>
    <definedName name="REF" localSheetId="22">#REF!</definedName>
    <definedName name="REF" localSheetId="23">#REF!</definedName>
    <definedName name="REF" localSheetId="24">#REF!</definedName>
    <definedName name="REF" localSheetId="25">#REF!</definedName>
    <definedName name="REF" localSheetId="26">#REF!</definedName>
    <definedName name="REF" localSheetId="27">#REF!</definedName>
    <definedName name="REF" localSheetId="28">#REF!</definedName>
    <definedName name="REF" localSheetId="29">#REF!</definedName>
    <definedName name="REF" localSheetId="6">#REF!</definedName>
    <definedName name="REF">#REF!</definedName>
    <definedName name="rgz\dsf" localSheetId="17">'Figure I.2.16'!rgz\dsf</definedName>
    <definedName name="rgz\dsf" localSheetId="18">'Figure I.2.17'!rgz\dsf</definedName>
    <definedName name="rgz\dsf" localSheetId="20">#N/A</definedName>
    <definedName name="rgz\dsf" localSheetId="21">#N/A</definedName>
    <definedName name="rgz\dsf" localSheetId="22">'Figure I.2.21 A-B'!rgz\dsf</definedName>
    <definedName name="rgz\dsf" localSheetId="23">#N/A</definedName>
    <definedName name="rgz\dsf" localSheetId="24">#N/A</definedName>
    <definedName name="rgz\dsf" localSheetId="25">#N/A</definedName>
    <definedName name="rgz\dsf" localSheetId="26">#N/A</definedName>
    <definedName name="rgz\dsf" localSheetId="27">#N/A</definedName>
    <definedName name="rgz\dsf" localSheetId="28">#N/A</definedName>
    <definedName name="rgz\dsf" localSheetId="29">#N/A</definedName>
    <definedName name="rgz\dsf" localSheetId="30">'Figure I.2.28'!rgz\dsf</definedName>
    <definedName name="rgz\dsf" localSheetId="35">'Figure I.2.30 A'!rgz\dsf</definedName>
    <definedName name="rgz\dsf" localSheetId="36">'Figure I.2.30 B'!rgz\dsf</definedName>
    <definedName name="rgz\dsf" localSheetId="37">'Figure I.2.30 C'!rgz\dsf</definedName>
    <definedName name="rgz\dsf" localSheetId="38">'Figure I.2.30 D'!rgz\dsf</definedName>
    <definedName name="rgz\dsf" localSheetId="39">'Figure I.2.30 E'!rgz\dsf</definedName>
    <definedName name="rgz\dsf" localSheetId="42">'Figure I.2.31 B'!rgz\dsf</definedName>
    <definedName name="rgz\dsf" localSheetId="43">'Figure I.2.31 C'!rgz\dsf</definedName>
    <definedName name="rgz\dsf" localSheetId="44">'Figure I.2.31 D'!rgz\dsf</definedName>
    <definedName name="rgz\dsf" localSheetId="46">'Figure I.2.31 F'!rgz\dsf</definedName>
    <definedName name="rgz\dsf" localSheetId="48">'Figure I.2.32 B'!rgz\dsf</definedName>
    <definedName name="rgz\dsf" localSheetId="6">'Figure I.2.7'!rgz\dsf</definedName>
    <definedName name="rgz\dsf">[0]!rgz\dsf</definedName>
    <definedName name="rrasrra" localSheetId="17">#REF!</definedName>
    <definedName name="rrasrra" localSheetId="18">#REF!</definedName>
    <definedName name="rrasrra" localSheetId="20">#REF!</definedName>
    <definedName name="rrasrra" localSheetId="21">#REF!</definedName>
    <definedName name="rrasrra" localSheetId="22">#REF!</definedName>
    <definedName name="rrasrra" localSheetId="23">#REF!</definedName>
    <definedName name="rrasrra" localSheetId="24">#REF!</definedName>
    <definedName name="rrasrra" localSheetId="25">#REF!</definedName>
    <definedName name="rrasrra" localSheetId="26">#REF!</definedName>
    <definedName name="rrasrra" localSheetId="27">#REF!</definedName>
    <definedName name="rrasrra" localSheetId="28">#REF!</definedName>
    <definedName name="rrasrra" localSheetId="29">#REF!</definedName>
    <definedName name="rrasrra" localSheetId="30">#REF!</definedName>
    <definedName name="rrasrra" localSheetId="35">#REF!</definedName>
    <definedName name="rrasrra" localSheetId="36">#REF!</definedName>
    <definedName name="rrasrra" localSheetId="37">#REF!</definedName>
    <definedName name="rrasrra" localSheetId="38">#REF!</definedName>
    <definedName name="rrasrra" localSheetId="39">#REF!</definedName>
    <definedName name="rrasrra" localSheetId="42">#REF!</definedName>
    <definedName name="rrasrra" localSheetId="43">#REF!</definedName>
    <definedName name="rrasrra" localSheetId="44">#REF!</definedName>
    <definedName name="rrasrra" localSheetId="46">#REF!</definedName>
    <definedName name="rrasrra" localSheetId="48">#REF!</definedName>
    <definedName name="rrasrra" localSheetId="6">#REF!</definedName>
    <definedName name="rrasrra">#REF!</definedName>
    <definedName name="s" localSheetId="18">#REF!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6">#REF!</definedName>
    <definedName name="s">#REF!</definedName>
    <definedName name="Scale" localSheetId="18">#REF!</definedName>
    <definedName name="Scale" localSheetId="20">#REF!</definedName>
    <definedName name="Scale" localSheetId="21">#REF!</definedName>
    <definedName name="Scale" localSheetId="22">#REF!</definedName>
    <definedName name="Scale" localSheetId="23">#REF!</definedName>
    <definedName name="Scale" localSheetId="24">#REF!</definedName>
    <definedName name="Scale" localSheetId="25">#REF!</definedName>
    <definedName name="Scale" localSheetId="26">#REF!</definedName>
    <definedName name="Scale" localSheetId="27">#REF!</definedName>
    <definedName name="Scale" localSheetId="28">#REF!</definedName>
    <definedName name="Scale" localSheetId="29">#REF!</definedName>
    <definedName name="Scale" localSheetId="6">#REF!</definedName>
    <definedName name="Scale">#REF!</definedName>
    <definedName name="ScaleLabel" localSheetId="20">#REF!</definedName>
    <definedName name="ScaleLabel" localSheetId="21">#REF!</definedName>
    <definedName name="ScaleLabel" localSheetId="22">#REF!</definedName>
    <definedName name="ScaleLabel" localSheetId="23">#REF!</definedName>
    <definedName name="ScaleLabel" localSheetId="24">#REF!</definedName>
    <definedName name="ScaleLabel" localSheetId="25">#REF!</definedName>
    <definedName name="ScaleLabel" localSheetId="26">#REF!</definedName>
    <definedName name="ScaleLabel" localSheetId="27">#REF!</definedName>
    <definedName name="ScaleLabel" localSheetId="28">#REF!</definedName>
    <definedName name="ScaleLabel" localSheetId="29">#REF!</definedName>
    <definedName name="ScaleLabel">#REF!</definedName>
    <definedName name="ScaleMultiplier" localSheetId="20">#REF!</definedName>
    <definedName name="ScaleMultiplier" localSheetId="21">#REF!</definedName>
    <definedName name="ScaleMultiplier" localSheetId="22">#REF!</definedName>
    <definedName name="ScaleMultiplier" localSheetId="23">#REF!</definedName>
    <definedName name="ScaleMultiplier" localSheetId="24">#REF!</definedName>
    <definedName name="ScaleMultiplier" localSheetId="25">#REF!</definedName>
    <definedName name="ScaleMultiplier" localSheetId="26">#REF!</definedName>
    <definedName name="ScaleMultiplier" localSheetId="27">#REF!</definedName>
    <definedName name="ScaleMultiplier" localSheetId="28">#REF!</definedName>
    <definedName name="ScaleMultiplier" localSheetId="29">#REF!</definedName>
    <definedName name="ScaleMultiplier">#REF!</definedName>
    <definedName name="ScaleType" localSheetId="20">#REF!</definedName>
    <definedName name="ScaleType" localSheetId="21">#REF!</definedName>
    <definedName name="ScaleType" localSheetId="22">#REF!</definedName>
    <definedName name="ScaleType" localSheetId="23">#REF!</definedName>
    <definedName name="ScaleType" localSheetId="24">#REF!</definedName>
    <definedName name="ScaleType" localSheetId="25">#REF!</definedName>
    <definedName name="ScaleType" localSheetId="26">#REF!</definedName>
    <definedName name="ScaleType" localSheetId="27">#REF!</definedName>
    <definedName name="ScaleType" localSheetId="28">#REF!</definedName>
    <definedName name="ScaleType" localSheetId="29">#REF!</definedName>
    <definedName name="ScaleType">#REF!</definedName>
    <definedName name="SCOTT1" localSheetId="20">#REF!</definedName>
    <definedName name="SCOTT1" localSheetId="21">#REF!</definedName>
    <definedName name="SCOTT1" localSheetId="22">#REF!</definedName>
    <definedName name="SCOTT1" localSheetId="23">#REF!</definedName>
    <definedName name="SCOTT1" localSheetId="24">#REF!</definedName>
    <definedName name="SCOTT1" localSheetId="25">#REF!</definedName>
    <definedName name="SCOTT1" localSheetId="26">#REF!</definedName>
    <definedName name="SCOTT1" localSheetId="27">#REF!</definedName>
    <definedName name="SCOTT1" localSheetId="28">#REF!</definedName>
    <definedName name="SCOTT1" localSheetId="29">#REF!</definedName>
    <definedName name="SCOTT1">#REF!</definedName>
    <definedName name="sd" localSheetId="20">#REF!</definedName>
    <definedName name="sd" localSheetId="21">#REF!</definedName>
    <definedName name="sd" localSheetId="22">#REF!</definedName>
    <definedName name="sd" localSheetId="23">#REF!</definedName>
    <definedName name="sd" localSheetId="24">#REF!</definedName>
    <definedName name="sd" localSheetId="25">#REF!</definedName>
    <definedName name="sd" localSheetId="26">#REF!</definedName>
    <definedName name="sd" localSheetId="27">#REF!</definedName>
    <definedName name="sd" localSheetId="28">#REF!</definedName>
    <definedName name="sd" localSheetId="29">#REF!</definedName>
    <definedName name="sd">#REF!</definedName>
    <definedName name="Sheet1_Chart_2_ChartType" hidden="1">64</definedName>
    <definedName name="SID" localSheetId="17">#REF!</definedName>
    <definedName name="SID" localSheetId="18">#REF!</definedName>
    <definedName name="SID" localSheetId="20">#REF!</definedName>
    <definedName name="SID" localSheetId="21">#REF!</definedName>
    <definedName name="SID" localSheetId="22">#REF!</definedName>
    <definedName name="SID" localSheetId="23">#REF!</definedName>
    <definedName name="SID" localSheetId="24">#REF!</definedName>
    <definedName name="SID" localSheetId="25">#REF!</definedName>
    <definedName name="SID" localSheetId="26">#REF!</definedName>
    <definedName name="SID" localSheetId="27">#REF!</definedName>
    <definedName name="SID" localSheetId="28">#REF!</definedName>
    <definedName name="SID" localSheetId="29">#REF!</definedName>
    <definedName name="SID" localSheetId="30">#REF!</definedName>
    <definedName name="SID" localSheetId="35">#REF!</definedName>
    <definedName name="SID" localSheetId="36">#REF!</definedName>
    <definedName name="SID" localSheetId="37">#REF!</definedName>
    <definedName name="SID" localSheetId="38">#REF!</definedName>
    <definedName name="SID" localSheetId="39">#REF!</definedName>
    <definedName name="SID" localSheetId="42">#REF!</definedName>
    <definedName name="SID" localSheetId="43">#REF!</definedName>
    <definedName name="SID" localSheetId="44">#REF!</definedName>
    <definedName name="SID" localSheetId="46">#REF!</definedName>
    <definedName name="SID" localSheetId="48">#REF!</definedName>
    <definedName name="SID" localSheetId="6">#REF!</definedName>
    <definedName name="SID">#REF!</definedName>
    <definedName name="snp" localSheetId="17">'[21]Credit ratings on 1st issues'!#REF!</definedName>
    <definedName name="snp" localSheetId="20">'[21]Credit ratings on 1st issues'!#REF!</definedName>
    <definedName name="snp" localSheetId="21">'[21]Credit ratings on 1st issues'!#REF!</definedName>
    <definedName name="snp" localSheetId="22">'[21]Credit ratings on 1st issues'!#REF!</definedName>
    <definedName name="snp" localSheetId="23">'[21]Credit ratings on 1st issues'!#REF!</definedName>
    <definedName name="snp" localSheetId="24">'[21]Credit ratings on 1st issues'!#REF!</definedName>
    <definedName name="snp" localSheetId="25">'[21]Credit ratings on 1st issues'!#REF!</definedName>
    <definedName name="snp" localSheetId="26">'[21]Credit ratings on 1st issues'!#REF!</definedName>
    <definedName name="snp" localSheetId="27">'[21]Credit ratings on 1st issues'!#REF!</definedName>
    <definedName name="snp" localSheetId="28">'[21]Credit ratings on 1st issues'!#REF!</definedName>
    <definedName name="snp" localSheetId="29">'[21]Credit ratings on 1st issues'!#REF!</definedName>
    <definedName name="snp" localSheetId="30">'[21]Credit ratings on 1st issues'!#REF!</definedName>
    <definedName name="snp" localSheetId="35">'[21]Credit ratings on 1st issues'!#REF!</definedName>
    <definedName name="snp" localSheetId="36">'[21]Credit ratings on 1st issues'!#REF!</definedName>
    <definedName name="snp" localSheetId="37">'[21]Credit ratings on 1st issues'!#REF!</definedName>
    <definedName name="snp" localSheetId="38">'[21]Credit ratings on 1st issues'!#REF!</definedName>
    <definedName name="snp" localSheetId="39">'[21]Credit ratings on 1st issues'!#REF!</definedName>
    <definedName name="snp" localSheetId="42">'[21]Credit ratings on 1st issues'!#REF!</definedName>
    <definedName name="snp" localSheetId="43">'[21]Credit ratings on 1st issues'!#REF!</definedName>
    <definedName name="snp" localSheetId="44">'[21]Credit ratings on 1st issues'!#REF!</definedName>
    <definedName name="snp" localSheetId="46">'[21]Credit ratings on 1st issues'!#REF!</definedName>
    <definedName name="snp" localSheetId="48">'[21]Credit ratings on 1st issues'!#REF!</definedName>
    <definedName name="snp" localSheetId="6">'[21]Credit ratings on 1st issues'!#REF!</definedName>
    <definedName name="snp">'[21]Credit ratings on 1st issues'!#REF!</definedName>
    <definedName name="SortRange" localSheetId="17">#REF!</definedName>
    <definedName name="SortRange" localSheetId="18">#REF!</definedName>
    <definedName name="SortRange" localSheetId="20">#REF!</definedName>
    <definedName name="SortRange" localSheetId="21">#REF!</definedName>
    <definedName name="SortRange" localSheetId="22">#REF!</definedName>
    <definedName name="SortRange" localSheetId="23">#REF!</definedName>
    <definedName name="SortRange" localSheetId="24">#REF!</definedName>
    <definedName name="SortRange" localSheetId="25">#REF!</definedName>
    <definedName name="SortRange" localSheetId="26">#REF!</definedName>
    <definedName name="SortRange" localSheetId="27">#REF!</definedName>
    <definedName name="SortRange" localSheetId="28">#REF!</definedName>
    <definedName name="SortRange" localSheetId="29">#REF!</definedName>
    <definedName name="SortRange" localSheetId="30">#REF!</definedName>
    <definedName name="SortRange" localSheetId="35">#REF!</definedName>
    <definedName name="SortRange" localSheetId="36">#REF!</definedName>
    <definedName name="SortRange" localSheetId="37">#REF!</definedName>
    <definedName name="SortRange" localSheetId="38">#REF!</definedName>
    <definedName name="SortRange" localSheetId="39">#REF!</definedName>
    <definedName name="SortRange" localSheetId="42">#REF!</definedName>
    <definedName name="SortRange" localSheetId="43">#REF!</definedName>
    <definedName name="SortRange" localSheetId="44">#REF!</definedName>
    <definedName name="SortRange" localSheetId="46">#REF!</definedName>
    <definedName name="SortRange" localSheetId="48">#REF!</definedName>
    <definedName name="SortRange" localSheetId="6">#REF!</definedName>
    <definedName name="SortRange">#REF!</definedName>
    <definedName name="Spread_Between_Highest_and_Lowest_Rates" localSheetId="17">'[12]Inter-Bank'!$N$5</definedName>
    <definedName name="Spread_Between_Highest_and_Lowest_Rates" localSheetId="23">'[12]Inter-Bank'!$N$5</definedName>
    <definedName name="Spread_Between_Highest_and_Lowest_Rates" localSheetId="27">'[12]Inter-Bank'!$N$5</definedName>
    <definedName name="Spread_Between_Highest_and_Lowest_Rates" localSheetId="30">'[12]Inter-Bank'!$N$5</definedName>
    <definedName name="Spread_Between_Highest_and_Lowest_Rates" localSheetId="35">'[12]Inter-Bank'!$N$5</definedName>
    <definedName name="Spread_Between_Highest_and_Lowest_Rates" localSheetId="36">'[12]Inter-Bank'!$N$5</definedName>
    <definedName name="Spread_Between_Highest_and_Lowest_Rates" localSheetId="37">'[12]Inter-Bank'!$N$5</definedName>
    <definedName name="Spread_Between_Highest_and_Lowest_Rates" localSheetId="38">'[12]Inter-Bank'!$N$5</definedName>
    <definedName name="Spread_Between_Highest_and_Lowest_Rates" localSheetId="39">'[12]Inter-Bank'!$N$5</definedName>
    <definedName name="Spread_Between_Highest_and_Lowest_Rates" localSheetId="42">'[12]Inter-Bank'!$N$5</definedName>
    <definedName name="Spread_Between_Highest_and_Lowest_Rates" localSheetId="43">'[12]Inter-Bank'!$N$5</definedName>
    <definedName name="Spread_Between_Highest_and_Lowest_Rates" localSheetId="44">'[12]Inter-Bank'!$N$5</definedName>
    <definedName name="Spread_Between_Highest_and_Lowest_Rates" localSheetId="46">'[12]Inter-Bank'!$N$5</definedName>
    <definedName name="Spread_Between_Highest_and_Lowest_Rates" localSheetId="48">'[12]Inter-Bank'!$N$5</definedName>
    <definedName name="Spread_Between_Highest_and_Lowest_Rates" localSheetId="6">'[12]Inter-Bank'!$N$5</definedName>
    <definedName name="Spread_Between_Highest_and_Lowest_Rates">'[13]Inter-Bank'!$N$5</definedName>
    <definedName name="StartPosition" localSheetId="17">#REF!</definedName>
    <definedName name="StartPosition" localSheetId="18">#REF!</definedName>
    <definedName name="StartPosition" localSheetId="20">#REF!</definedName>
    <definedName name="StartPosition" localSheetId="21">#REF!</definedName>
    <definedName name="StartPosition" localSheetId="22">#REF!</definedName>
    <definedName name="StartPosition" localSheetId="23">#REF!</definedName>
    <definedName name="StartPosition" localSheetId="24">#REF!</definedName>
    <definedName name="StartPosition" localSheetId="25">#REF!</definedName>
    <definedName name="StartPosition" localSheetId="26">#REF!</definedName>
    <definedName name="StartPosition" localSheetId="27">#REF!</definedName>
    <definedName name="StartPosition" localSheetId="28">#REF!</definedName>
    <definedName name="StartPosition" localSheetId="29">#REF!</definedName>
    <definedName name="StartPosition" localSheetId="30">#REF!</definedName>
    <definedName name="StartPosition" localSheetId="35">#REF!</definedName>
    <definedName name="StartPosition" localSheetId="36">#REF!</definedName>
    <definedName name="StartPosition" localSheetId="37">#REF!</definedName>
    <definedName name="StartPosition" localSheetId="38">#REF!</definedName>
    <definedName name="StartPosition" localSheetId="39">#REF!</definedName>
    <definedName name="StartPosition" localSheetId="42">#REF!</definedName>
    <definedName name="StartPosition" localSheetId="43">#REF!</definedName>
    <definedName name="StartPosition" localSheetId="44">#REF!</definedName>
    <definedName name="StartPosition" localSheetId="46">#REF!</definedName>
    <definedName name="StartPosition" localSheetId="48">#REF!</definedName>
    <definedName name="StartPosition" localSheetId="6">#REF!</definedName>
    <definedName name="StartPosition">#REF!</definedName>
    <definedName name="Sum_Tab_Anl" localSheetId="18">#REF!</definedName>
    <definedName name="Sum_Tab_Anl" localSheetId="20">#REF!</definedName>
    <definedName name="Sum_Tab_Anl" localSheetId="21">#REF!</definedName>
    <definedName name="Sum_Tab_Anl" localSheetId="22">#REF!</definedName>
    <definedName name="Sum_Tab_Anl" localSheetId="23">#REF!</definedName>
    <definedName name="Sum_Tab_Anl" localSheetId="24">#REF!</definedName>
    <definedName name="Sum_Tab_Anl" localSheetId="25">#REF!</definedName>
    <definedName name="Sum_Tab_Anl" localSheetId="26">#REF!</definedName>
    <definedName name="Sum_Tab_Anl" localSheetId="27">#REF!</definedName>
    <definedName name="Sum_Tab_Anl" localSheetId="28">#REF!</definedName>
    <definedName name="Sum_Tab_Anl" localSheetId="29">#REF!</definedName>
    <definedName name="Sum_Tab_Anl">#REF!</definedName>
    <definedName name="Sum_Tab_Qrt" localSheetId="18">[10]A!#REF!</definedName>
    <definedName name="Sum_Tab_Qrt" localSheetId="20">[10]A!#REF!</definedName>
    <definedName name="Sum_Tab_Qrt" localSheetId="21">[10]A!#REF!</definedName>
    <definedName name="Sum_Tab_Qrt" localSheetId="22">[10]A!#REF!</definedName>
    <definedName name="Sum_Tab_Qrt" localSheetId="23">[10]A!#REF!</definedName>
    <definedName name="Sum_Tab_Qrt" localSheetId="24">[10]A!#REF!</definedName>
    <definedName name="Sum_Tab_Qrt" localSheetId="25">[10]A!#REF!</definedName>
    <definedName name="Sum_Tab_Qrt" localSheetId="26">[10]A!#REF!</definedName>
    <definedName name="Sum_Tab_Qrt" localSheetId="27">[10]A!#REF!</definedName>
    <definedName name="Sum_Tab_Qrt" localSheetId="28">[10]A!#REF!</definedName>
    <definedName name="Sum_Tab_Qrt" localSheetId="29">[10]A!#REF!</definedName>
    <definedName name="Sum_Tab_Qrt">[10]A!#REF!</definedName>
    <definedName name="SUPPLY">[2]MONTHLY!$A$87:$Q$193</definedName>
    <definedName name="SUPPLY2">[2]MONTHLY!$A$422:$Z$477</definedName>
    <definedName name="Tabe" localSheetId="17">#REF!</definedName>
    <definedName name="Tabe" localSheetId="18">#REF!</definedName>
    <definedName name="Tabe" localSheetId="20">#REF!</definedName>
    <definedName name="Tabe" localSheetId="21">#REF!</definedName>
    <definedName name="Tabe" localSheetId="22">#REF!</definedName>
    <definedName name="Tabe" localSheetId="23">#REF!</definedName>
    <definedName name="Tabe" localSheetId="24">#REF!</definedName>
    <definedName name="Tabe" localSheetId="25">#REF!</definedName>
    <definedName name="Tabe" localSheetId="26">#REF!</definedName>
    <definedName name="Tabe" localSheetId="27">#REF!</definedName>
    <definedName name="Tabe" localSheetId="28">#REF!</definedName>
    <definedName name="Tabe" localSheetId="29">#REF!</definedName>
    <definedName name="Tabe" localSheetId="30">#REF!</definedName>
    <definedName name="Tabe" localSheetId="35">#REF!</definedName>
    <definedName name="Tabe" localSheetId="36">#REF!</definedName>
    <definedName name="Tabe" localSheetId="37">#REF!</definedName>
    <definedName name="Tabe" localSheetId="38">#REF!</definedName>
    <definedName name="Tabe" localSheetId="39">#REF!</definedName>
    <definedName name="Tabe" localSheetId="42">#REF!</definedName>
    <definedName name="Tabe" localSheetId="43">#REF!</definedName>
    <definedName name="Tabe" localSheetId="44">#REF!</definedName>
    <definedName name="Tabe" localSheetId="46">#REF!</definedName>
    <definedName name="Tabe" localSheetId="48">#REF!</definedName>
    <definedName name="Tabe" localSheetId="6">#REF!</definedName>
    <definedName name="Tabe">#REF!</definedName>
    <definedName name="Table_3.5b" localSheetId="18">#REF!</definedName>
    <definedName name="Table_3.5b" localSheetId="20">#REF!</definedName>
    <definedName name="Table_3.5b" localSheetId="21">#REF!</definedName>
    <definedName name="Table_3.5b" localSheetId="22">#REF!</definedName>
    <definedName name="Table_3.5b" localSheetId="23">#REF!</definedName>
    <definedName name="Table_3.5b" localSheetId="24">#REF!</definedName>
    <definedName name="Table_3.5b" localSheetId="25">#REF!</definedName>
    <definedName name="Table_3.5b" localSheetId="26">#REF!</definedName>
    <definedName name="Table_3.5b" localSheetId="27">#REF!</definedName>
    <definedName name="Table_3.5b" localSheetId="28">#REF!</definedName>
    <definedName name="Table_3.5b" localSheetId="29">#REF!</definedName>
    <definedName name="Table_3.5b" localSheetId="6">#REF!</definedName>
    <definedName name="Table_3.5b">#REF!</definedName>
    <definedName name="table1" localSheetId="18">#REF!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28">#REF!</definedName>
    <definedName name="table1" localSheetId="29">#REF!</definedName>
    <definedName name="table1" localSheetId="6">#REF!</definedName>
    <definedName name="table1">#REF!</definedName>
    <definedName name="TCS_Con" localSheetId="18">[10]A!#REF!</definedName>
    <definedName name="TCS_Con" localSheetId="20">[10]A!#REF!</definedName>
    <definedName name="TCS_Con" localSheetId="21">[10]A!#REF!</definedName>
    <definedName name="TCS_Con" localSheetId="22">[10]A!#REF!</definedName>
    <definedName name="TCS_Con" localSheetId="23">[10]A!#REF!</definedName>
    <definedName name="TCS_Con" localSheetId="24">[10]A!#REF!</definedName>
    <definedName name="TCS_Con" localSheetId="25">[10]A!#REF!</definedName>
    <definedName name="TCS_Con" localSheetId="26">[10]A!#REF!</definedName>
    <definedName name="TCS_Con" localSheetId="27">[10]A!#REF!</definedName>
    <definedName name="TCS_Con" localSheetId="28">[10]A!#REF!</definedName>
    <definedName name="TCS_Con" localSheetId="29">[10]A!#REF!</definedName>
    <definedName name="TCS_Con">[10]A!#REF!</definedName>
    <definedName name="TCS_Cur" localSheetId="18">[10]A!#REF!</definedName>
    <definedName name="TCS_Cur" localSheetId="20">[10]A!#REF!</definedName>
    <definedName name="TCS_Cur" localSheetId="21">[10]A!#REF!</definedName>
    <definedName name="TCS_Cur" localSheetId="22">[10]A!#REF!</definedName>
    <definedName name="TCS_Cur" localSheetId="23">[10]A!#REF!</definedName>
    <definedName name="TCS_Cur" localSheetId="24">[10]A!#REF!</definedName>
    <definedName name="TCS_Cur" localSheetId="25">[10]A!#REF!</definedName>
    <definedName name="TCS_Cur" localSheetId="26">[10]A!#REF!</definedName>
    <definedName name="TCS_Cur" localSheetId="27">[10]A!#REF!</definedName>
    <definedName name="TCS_Cur" localSheetId="28">[10]A!#REF!</definedName>
    <definedName name="TCS_Cur" localSheetId="29">[10]A!#REF!</definedName>
    <definedName name="TCS_Cur">[10]A!#REF!</definedName>
    <definedName name="textToday" localSheetId="18">#REF!</definedName>
    <definedName name="textToday" localSheetId="20">#REF!</definedName>
    <definedName name="textToday" localSheetId="21">#REF!</definedName>
    <definedName name="textToday" localSheetId="22">#REF!</definedName>
    <definedName name="textToday" localSheetId="23">#REF!</definedName>
    <definedName name="textToday" localSheetId="24">#REF!</definedName>
    <definedName name="textToday" localSheetId="25">#REF!</definedName>
    <definedName name="textToday" localSheetId="26">#REF!</definedName>
    <definedName name="textToday" localSheetId="27">#REF!</definedName>
    <definedName name="textToday" localSheetId="28">#REF!</definedName>
    <definedName name="textToday" localSheetId="29">#REF!</definedName>
    <definedName name="textToday" localSheetId="6">#REF!</definedName>
    <definedName name="textToday">#REF!</definedName>
    <definedName name="TOC" localSheetId="18">#REF!</definedName>
    <definedName name="TOC" localSheetId="20">#REF!</definedName>
    <definedName name="TOC" localSheetId="21">#REF!</definedName>
    <definedName name="TOC" localSheetId="22">#REF!</definedName>
    <definedName name="TOC" localSheetId="23">#REF!</definedName>
    <definedName name="TOC" localSheetId="24">#REF!</definedName>
    <definedName name="TOC" localSheetId="25">#REF!</definedName>
    <definedName name="TOC" localSheetId="26">#REF!</definedName>
    <definedName name="TOC" localSheetId="27">#REF!</definedName>
    <definedName name="TOC" localSheetId="28">#REF!</definedName>
    <definedName name="TOC" localSheetId="29">#REF!</definedName>
    <definedName name="TOC" localSheetId="6">#REF!</definedName>
    <definedName name="TOC">#REF!</definedName>
    <definedName name="TOT00" localSheetId="18">#REF!</definedName>
    <definedName name="TOT00" localSheetId="20">#REF!</definedName>
    <definedName name="TOT00" localSheetId="21">#REF!</definedName>
    <definedName name="TOT00" localSheetId="22">#REF!</definedName>
    <definedName name="TOT00" localSheetId="23">#REF!</definedName>
    <definedName name="TOT00" localSheetId="24">#REF!</definedName>
    <definedName name="TOT00" localSheetId="25">#REF!</definedName>
    <definedName name="TOT00" localSheetId="26">#REF!</definedName>
    <definedName name="TOT00" localSheetId="27">#REF!</definedName>
    <definedName name="TOT00" localSheetId="28">#REF!</definedName>
    <definedName name="TOT00" localSheetId="29">#REF!</definedName>
    <definedName name="TOT00" localSheetId="6">#REF!</definedName>
    <definedName name="TOT00">#REF!</definedName>
    <definedName name="TRD_Con" localSheetId="18">[10]A!#REF!</definedName>
    <definedName name="TRD_Con" localSheetId="20">[10]A!#REF!</definedName>
    <definedName name="TRD_Con" localSheetId="21">[10]A!#REF!</definedName>
    <definedName name="TRD_Con" localSheetId="22">[10]A!#REF!</definedName>
    <definedName name="TRD_Con" localSheetId="23">[10]A!#REF!</definedName>
    <definedName name="TRD_Con" localSheetId="24">[10]A!#REF!</definedName>
    <definedName name="TRD_Con" localSheetId="25">[10]A!#REF!</definedName>
    <definedName name="TRD_Con" localSheetId="26">[10]A!#REF!</definedName>
    <definedName name="TRD_Con" localSheetId="27">[10]A!#REF!</definedName>
    <definedName name="TRD_Con" localSheetId="28">[10]A!#REF!</definedName>
    <definedName name="TRD_Con" localSheetId="29">[10]A!#REF!</definedName>
    <definedName name="TRD_Con">[10]A!#REF!</definedName>
    <definedName name="TRD_Cur" localSheetId="18">[10]A!#REF!</definedName>
    <definedName name="TRD_Cur" localSheetId="20">[10]A!#REF!</definedName>
    <definedName name="TRD_Cur" localSheetId="21">[10]A!#REF!</definedName>
    <definedName name="TRD_Cur" localSheetId="22">[10]A!#REF!</definedName>
    <definedName name="TRD_Cur" localSheetId="23">[10]A!#REF!</definedName>
    <definedName name="TRD_Cur" localSheetId="24">[10]A!#REF!</definedName>
    <definedName name="TRD_Cur" localSheetId="25">[10]A!#REF!</definedName>
    <definedName name="TRD_Cur" localSheetId="26">[10]A!#REF!</definedName>
    <definedName name="TRD_Cur" localSheetId="27">[10]A!#REF!</definedName>
    <definedName name="TRD_Cur" localSheetId="28">[10]A!#REF!</definedName>
    <definedName name="TRD_Cur" localSheetId="29">[10]A!#REF!</definedName>
    <definedName name="TRD_Cur">[10]A!#REF!</definedName>
    <definedName name="TRNR_0b99253d9c3448728b903b6edbd0fd8c_23_1" localSheetId="18" hidden="1">[31]Equity!#REF!</definedName>
    <definedName name="TRNR_0b99253d9c3448728b903b6edbd0fd8c_23_1" localSheetId="20" hidden="1">[31]Equity!#REF!</definedName>
    <definedName name="TRNR_0b99253d9c3448728b903b6edbd0fd8c_23_1" localSheetId="21" hidden="1">[31]Equity!#REF!</definedName>
    <definedName name="TRNR_0b99253d9c3448728b903b6edbd0fd8c_23_1" localSheetId="22" hidden="1">[31]Equity!#REF!</definedName>
    <definedName name="TRNR_0b99253d9c3448728b903b6edbd0fd8c_23_1" localSheetId="23" hidden="1">[31]Equity!#REF!</definedName>
    <definedName name="TRNR_0b99253d9c3448728b903b6edbd0fd8c_23_1" localSheetId="24" hidden="1">[31]Equity!#REF!</definedName>
    <definedName name="TRNR_0b99253d9c3448728b903b6edbd0fd8c_23_1" localSheetId="25" hidden="1">[31]Equity!#REF!</definedName>
    <definedName name="TRNR_0b99253d9c3448728b903b6edbd0fd8c_23_1" localSheetId="26" hidden="1">[31]Equity!#REF!</definedName>
    <definedName name="TRNR_0b99253d9c3448728b903b6edbd0fd8c_23_1" localSheetId="27" hidden="1">[31]Equity!#REF!</definedName>
    <definedName name="TRNR_0b99253d9c3448728b903b6edbd0fd8c_23_1" localSheetId="28" hidden="1">[31]Equity!#REF!</definedName>
    <definedName name="TRNR_0b99253d9c3448728b903b6edbd0fd8c_23_1" localSheetId="29" hidden="1">[31]Equity!#REF!</definedName>
    <definedName name="TRNR_0b99253d9c3448728b903b6edbd0fd8c_23_1" hidden="1">[31]Equity!#REF!</definedName>
    <definedName name="TRNR_32e2697a08194b6aa367b833d8b11621_701_2" localSheetId="18" hidden="1">[32]spreads!#REF!</definedName>
    <definedName name="TRNR_32e2697a08194b6aa367b833d8b11621_701_2" localSheetId="20" hidden="1">[32]spreads!#REF!</definedName>
    <definedName name="TRNR_32e2697a08194b6aa367b833d8b11621_701_2" localSheetId="21" hidden="1">[32]spreads!#REF!</definedName>
    <definedName name="TRNR_32e2697a08194b6aa367b833d8b11621_701_2" localSheetId="22" hidden="1">[32]spreads!#REF!</definedName>
    <definedName name="TRNR_32e2697a08194b6aa367b833d8b11621_701_2" localSheetId="23" hidden="1">[32]spreads!#REF!</definedName>
    <definedName name="TRNR_32e2697a08194b6aa367b833d8b11621_701_2" localSheetId="24" hidden="1">[32]spreads!#REF!</definedName>
    <definedName name="TRNR_32e2697a08194b6aa367b833d8b11621_701_2" localSheetId="25" hidden="1">[32]spreads!#REF!</definedName>
    <definedName name="TRNR_32e2697a08194b6aa367b833d8b11621_701_2" localSheetId="26" hidden="1">[32]spreads!#REF!</definedName>
    <definedName name="TRNR_32e2697a08194b6aa367b833d8b11621_701_2" localSheetId="27" hidden="1">[32]spreads!#REF!</definedName>
    <definedName name="TRNR_32e2697a08194b6aa367b833d8b11621_701_2" localSheetId="28" hidden="1">[32]spreads!#REF!</definedName>
    <definedName name="TRNR_32e2697a08194b6aa367b833d8b11621_701_2" localSheetId="29" hidden="1">[32]spreads!#REF!</definedName>
    <definedName name="TRNR_32e2697a08194b6aa367b833d8b11621_701_2" hidden="1">[32]spreads!#REF!</definedName>
    <definedName name="TRNR_3abb3c16f62e4e158864a2469cf9ff14_4473_2" localSheetId="18" hidden="1">#REF!</definedName>
    <definedName name="TRNR_3abb3c16f62e4e158864a2469cf9ff14_4473_2" localSheetId="20" hidden="1">#REF!</definedName>
    <definedName name="TRNR_3abb3c16f62e4e158864a2469cf9ff14_4473_2" localSheetId="21" hidden="1">#REF!</definedName>
    <definedName name="TRNR_3abb3c16f62e4e158864a2469cf9ff14_4473_2" localSheetId="22" hidden="1">#REF!</definedName>
    <definedName name="TRNR_3abb3c16f62e4e158864a2469cf9ff14_4473_2" localSheetId="23" hidden="1">#REF!</definedName>
    <definedName name="TRNR_3abb3c16f62e4e158864a2469cf9ff14_4473_2" localSheetId="24" hidden="1">#REF!</definedName>
    <definedName name="TRNR_3abb3c16f62e4e158864a2469cf9ff14_4473_2" localSheetId="25" hidden="1">#REF!</definedName>
    <definedName name="TRNR_3abb3c16f62e4e158864a2469cf9ff14_4473_2" localSheetId="26" hidden="1">#REF!</definedName>
    <definedName name="TRNR_3abb3c16f62e4e158864a2469cf9ff14_4473_2" localSheetId="27" hidden="1">#REF!</definedName>
    <definedName name="TRNR_3abb3c16f62e4e158864a2469cf9ff14_4473_2" localSheetId="28" hidden="1">#REF!</definedName>
    <definedName name="TRNR_3abb3c16f62e4e158864a2469cf9ff14_4473_2" localSheetId="29" hidden="1">#REF!</definedName>
    <definedName name="TRNR_3abb3c16f62e4e158864a2469cf9ff14_4473_2" hidden="1">#REF!</definedName>
    <definedName name="TRNR_4b1c7ddf2b0b46609eb92df67cf35346_28_1" localSheetId="18" hidden="1">[31]Currency!#REF!</definedName>
    <definedName name="TRNR_4b1c7ddf2b0b46609eb92df67cf35346_28_1" localSheetId="20" hidden="1">[31]Currency!#REF!</definedName>
    <definedName name="TRNR_4b1c7ddf2b0b46609eb92df67cf35346_28_1" localSheetId="21" hidden="1">[31]Currency!#REF!</definedName>
    <definedName name="TRNR_4b1c7ddf2b0b46609eb92df67cf35346_28_1" localSheetId="22" hidden="1">[31]Currency!#REF!</definedName>
    <definedName name="TRNR_4b1c7ddf2b0b46609eb92df67cf35346_28_1" localSheetId="23" hidden="1">[31]Currency!#REF!</definedName>
    <definedName name="TRNR_4b1c7ddf2b0b46609eb92df67cf35346_28_1" localSheetId="24" hidden="1">[31]Currency!#REF!</definedName>
    <definedName name="TRNR_4b1c7ddf2b0b46609eb92df67cf35346_28_1" localSheetId="25" hidden="1">[31]Currency!#REF!</definedName>
    <definedName name="TRNR_4b1c7ddf2b0b46609eb92df67cf35346_28_1" localSheetId="26" hidden="1">[31]Currency!#REF!</definedName>
    <definedName name="TRNR_4b1c7ddf2b0b46609eb92df67cf35346_28_1" localSheetId="27" hidden="1">[31]Currency!#REF!</definedName>
    <definedName name="TRNR_4b1c7ddf2b0b46609eb92df67cf35346_28_1" localSheetId="28" hidden="1">[31]Currency!#REF!</definedName>
    <definedName name="TRNR_4b1c7ddf2b0b46609eb92df67cf35346_28_1" localSheetId="29" hidden="1">[31]Currency!#REF!</definedName>
    <definedName name="TRNR_4b1c7ddf2b0b46609eb92df67cf35346_28_1" hidden="1">[31]Currency!#REF!</definedName>
    <definedName name="TRNR_6cc97bdd02674c1ba9a8c14712296f56_9_1" localSheetId="18" hidden="1">[33]Yield_Curve!#REF!</definedName>
    <definedName name="TRNR_6cc97bdd02674c1ba9a8c14712296f56_9_1" localSheetId="20" hidden="1">[33]Yield_Curve!#REF!</definedName>
    <definedName name="TRNR_6cc97bdd02674c1ba9a8c14712296f56_9_1" localSheetId="21" hidden="1">[33]Yield_Curve!#REF!</definedName>
    <definedName name="TRNR_6cc97bdd02674c1ba9a8c14712296f56_9_1" localSheetId="22" hidden="1">[33]Yield_Curve!#REF!</definedName>
    <definedName name="TRNR_6cc97bdd02674c1ba9a8c14712296f56_9_1" localSheetId="23" hidden="1">[33]Yield_Curve!#REF!</definedName>
    <definedName name="TRNR_6cc97bdd02674c1ba9a8c14712296f56_9_1" localSheetId="24" hidden="1">[33]Yield_Curve!#REF!</definedName>
    <definedName name="TRNR_6cc97bdd02674c1ba9a8c14712296f56_9_1" localSheetId="25" hidden="1">[33]Yield_Curve!#REF!</definedName>
    <definedName name="TRNR_6cc97bdd02674c1ba9a8c14712296f56_9_1" localSheetId="26" hidden="1">[33]Yield_Curve!#REF!</definedName>
    <definedName name="TRNR_6cc97bdd02674c1ba9a8c14712296f56_9_1" localSheetId="27" hidden="1">[33]Yield_Curve!#REF!</definedName>
    <definedName name="TRNR_6cc97bdd02674c1ba9a8c14712296f56_9_1" localSheetId="28" hidden="1">[33]Yield_Curve!#REF!</definedName>
    <definedName name="TRNR_6cc97bdd02674c1ba9a8c14712296f56_9_1" localSheetId="29" hidden="1">[33]Yield_Curve!#REF!</definedName>
    <definedName name="TRNR_6cc97bdd02674c1ba9a8c14712296f56_9_1" hidden="1">[33]Yield_Curve!#REF!</definedName>
    <definedName name="TRNR_7af52d3179bd4697a8ec83fb7f3af0f3_27_1" hidden="1">[31]Currency!#REF!</definedName>
    <definedName name="TRNR_7e67cc3a0d854ebe89ea97879f9effda_859_2" hidden="1">#REF!</definedName>
    <definedName name="TRNR_8951f1f42af24d9dac9ab73472a69a57_685_6" localSheetId="18" hidden="1">#REF!</definedName>
    <definedName name="TRNR_8951f1f42af24d9dac9ab73472a69a57_685_6" localSheetId="20" hidden="1">#REF!</definedName>
    <definedName name="TRNR_8951f1f42af24d9dac9ab73472a69a57_685_6" localSheetId="21" hidden="1">#REF!</definedName>
    <definedName name="TRNR_8951f1f42af24d9dac9ab73472a69a57_685_6" localSheetId="22" hidden="1">#REF!</definedName>
    <definedName name="TRNR_8951f1f42af24d9dac9ab73472a69a57_685_6" localSheetId="23" hidden="1">#REF!</definedName>
    <definedName name="TRNR_8951f1f42af24d9dac9ab73472a69a57_685_6" localSheetId="24" hidden="1">#REF!</definedName>
    <definedName name="TRNR_8951f1f42af24d9dac9ab73472a69a57_685_6" localSheetId="25" hidden="1">#REF!</definedName>
    <definedName name="TRNR_8951f1f42af24d9dac9ab73472a69a57_685_6" localSheetId="26" hidden="1">#REF!</definedName>
    <definedName name="TRNR_8951f1f42af24d9dac9ab73472a69a57_685_6" localSheetId="27" hidden="1">#REF!</definedName>
    <definedName name="TRNR_8951f1f42af24d9dac9ab73472a69a57_685_6" localSheetId="28" hidden="1">#REF!</definedName>
    <definedName name="TRNR_8951f1f42af24d9dac9ab73472a69a57_685_6" localSheetId="29" hidden="1">#REF!</definedName>
    <definedName name="TRNR_8951f1f42af24d9dac9ab73472a69a57_685_6" hidden="1">#REF!</definedName>
    <definedName name="TRNR_9b515c491c594dfbaf8def55781426b9_1_1" hidden="1">[32]spreads!#REF!</definedName>
    <definedName name="TRNR_d272faae839549e0ba00f6053b0ed72c_82_1" hidden="1">[31]By_Asset_Class!#REF!</definedName>
    <definedName name="TRNR_d465d5bc3298466f8711151e15ed3ed7_1642_11" hidden="1">#REF!</definedName>
    <definedName name="tt" localSheetId="18">#REF!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28">#REF!</definedName>
    <definedName name="tt" localSheetId="29">#REF!</definedName>
    <definedName name="tt" localSheetId="6">#REF!</definedName>
    <definedName name="tt">#REF!</definedName>
    <definedName name="tta" localSheetId="18">#REF!</definedName>
    <definedName name="tta" localSheetId="20">#REF!</definedName>
    <definedName name="tta" localSheetId="21">#REF!</definedName>
    <definedName name="tta" localSheetId="22">#REF!</definedName>
    <definedName name="tta" localSheetId="23">#REF!</definedName>
    <definedName name="tta" localSheetId="24">#REF!</definedName>
    <definedName name="tta" localSheetId="25">#REF!</definedName>
    <definedName name="tta" localSheetId="26">#REF!</definedName>
    <definedName name="tta" localSheetId="27">#REF!</definedName>
    <definedName name="tta" localSheetId="28">#REF!</definedName>
    <definedName name="tta" localSheetId="29">#REF!</definedName>
    <definedName name="tta" localSheetId="6">#REF!</definedName>
    <definedName name="tta">#REF!</definedName>
    <definedName name="ttaa" localSheetId="18">#REF!</definedName>
    <definedName name="ttaa" localSheetId="20">#REF!</definedName>
    <definedName name="ttaa" localSheetId="21">#REF!</definedName>
    <definedName name="ttaa" localSheetId="22">#REF!</definedName>
    <definedName name="ttaa" localSheetId="23">#REF!</definedName>
    <definedName name="ttaa" localSheetId="24">#REF!</definedName>
    <definedName name="ttaa" localSheetId="25">#REF!</definedName>
    <definedName name="ttaa" localSheetId="26">#REF!</definedName>
    <definedName name="ttaa" localSheetId="27">#REF!</definedName>
    <definedName name="ttaa" localSheetId="28">#REF!</definedName>
    <definedName name="ttaa" localSheetId="29">#REF!</definedName>
    <definedName name="ttaa" localSheetId="6">#REF!</definedName>
    <definedName name="ttaa">#REF!</definedName>
    <definedName name="UnitsLabel" localSheetId="20">#REF!</definedName>
    <definedName name="UnitsLabel" localSheetId="21">#REF!</definedName>
    <definedName name="UnitsLabel" localSheetId="22">#REF!</definedName>
    <definedName name="UnitsLabel" localSheetId="23">#REF!</definedName>
    <definedName name="UnitsLabel" localSheetId="24">#REF!</definedName>
    <definedName name="UnitsLabel" localSheetId="25">#REF!</definedName>
    <definedName name="UnitsLabel" localSheetId="26">#REF!</definedName>
    <definedName name="UnitsLabel" localSheetId="27">#REF!</definedName>
    <definedName name="UnitsLabel" localSheetId="28">#REF!</definedName>
    <definedName name="UnitsLabel" localSheetId="29">#REF!</definedName>
    <definedName name="UnitsLabel">#REF!</definedName>
    <definedName name="USCRUDE87" localSheetId="20">#REF!</definedName>
    <definedName name="USCRUDE87" localSheetId="21">#REF!</definedName>
    <definedName name="USCRUDE87" localSheetId="22">#REF!</definedName>
    <definedName name="USCRUDE87" localSheetId="23">#REF!</definedName>
    <definedName name="USCRUDE87" localSheetId="24">#REF!</definedName>
    <definedName name="USCRUDE87" localSheetId="25">#REF!</definedName>
    <definedName name="USCRUDE87" localSheetId="26">#REF!</definedName>
    <definedName name="USCRUDE87" localSheetId="27">#REF!</definedName>
    <definedName name="USCRUDE87" localSheetId="28">#REF!</definedName>
    <definedName name="USCRUDE87" localSheetId="29">#REF!</definedName>
    <definedName name="USCRUDE87">#REF!</definedName>
    <definedName name="USCRUDE88" localSheetId="20">#REF!</definedName>
    <definedName name="USCRUDE88" localSheetId="21">#REF!</definedName>
    <definedName name="USCRUDE88" localSheetId="22">#REF!</definedName>
    <definedName name="USCRUDE88" localSheetId="23">#REF!</definedName>
    <definedName name="USCRUDE88" localSheetId="24">#REF!</definedName>
    <definedName name="USCRUDE88" localSheetId="25">#REF!</definedName>
    <definedName name="USCRUDE88" localSheetId="26">#REF!</definedName>
    <definedName name="USCRUDE88" localSheetId="27">#REF!</definedName>
    <definedName name="USCRUDE88" localSheetId="28">#REF!</definedName>
    <definedName name="USCRUDE88" localSheetId="29">#REF!</definedName>
    <definedName name="USCRUDE88">#REF!</definedName>
    <definedName name="USDIST87" localSheetId="20">#REF!</definedName>
    <definedName name="USDIST87" localSheetId="21">#REF!</definedName>
    <definedName name="USDIST87" localSheetId="22">#REF!</definedName>
    <definedName name="USDIST87" localSheetId="23">#REF!</definedName>
    <definedName name="USDIST87" localSheetId="24">#REF!</definedName>
    <definedName name="USDIST87" localSheetId="25">#REF!</definedName>
    <definedName name="USDIST87" localSheetId="26">#REF!</definedName>
    <definedName name="USDIST87" localSheetId="27">#REF!</definedName>
    <definedName name="USDIST87" localSheetId="28">#REF!</definedName>
    <definedName name="USDIST87" localSheetId="29">#REF!</definedName>
    <definedName name="USDIST87">#REF!</definedName>
    <definedName name="USDIST88" localSheetId="20">#REF!</definedName>
    <definedName name="USDIST88" localSheetId="21">#REF!</definedName>
    <definedName name="USDIST88" localSheetId="22">#REF!</definedName>
    <definedName name="USDIST88" localSheetId="23">#REF!</definedName>
    <definedName name="USDIST88" localSheetId="24">#REF!</definedName>
    <definedName name="USDIST88" localSheetId="25">#REF!</definedName>
    <definedName name="USDIST88" localSheetId="26">#REF!</definedName>
    <definedName name="USDIST88" localSheetId="27">#REF!</definedName>
    <definedName name="USDIST88" localSheetId="28">#REF!</definedName>
    <definedName name="USDIST88" localSheetId="29">#REF!</definedName>
    <definedName name="USDIST88">#REF!</definedName>
    <definedName name="USMG87" localSheetId="20">#REF!</definedName>
    <definedName name="USMG87" localSheetId="21">#REF!</definedName>
    <definedName name="USMG87" localSheetId="22">#REF!</definedName>
    <definedName name="USMG87" localSheetId="23">#REF!</definedName>
    <definedName name="USMG87" localSheetId="24">#REF!</definedName>
    <definedName name="USMG87" localSheetId="25">#REF!</definedName>
    <definedName name="USMG87" localSheetId="26">#REF!</definedName>
    <definedName name="USMG87" localSheetId="27">#REF!</definedName>
    <definedName name="USMG87" localSheetId="28">#REF!</definedName>
    <definedName name="USMG87" localSheetId="29">#REF!</definedName>
    <definedName name="USMG87">#REF!</definedName>
    <definedName name="USMG88" localSheetId="20">#REF!</definedName>
    <definedName name="USMG88" localSheetId="21">#REF!</definedName>
    <definedName name="USMG88" localSheetId="22">#REF!</definedName>
    <definedName name="USMG88" localSheetId="23">#REF!</definedName>
    <definedName name="USMG88" localSheetId="24">#REF!</definedName>
    <definedName name="USMG88" localSheetId="25">#REF!</definedName>
    <definedName name="USMG88" localSheetId="26">#REF!</definedName>
    <definedName name="USMG88" localSheetId="27">#REF!</definedName>
    <definedName name="USMG88" localSheetId="28">#REF!</definedName>
    <definedName name="USMG88" localSheetId="29">#REF!</definedName>
    <definedName name="USMG88">#REF!</definedName>
    <definedName name="USPROD87" localSheetId="20">#REF!</definedName>
    <definedName name="USPROD87" localSheetId="21">#REF!</definedName>
    <definedName name="USPROD87" localSheetId="22">#REF!</definedName>
    <definedName name="USPROD87" localSheetId="23">#REF!</definedName>
    <definedName name="USPROD87" localSheetId="24">#REF!</definedName>
    <definedName name="USPROD87" localSheetId="25">#REF!</definedName>
    <definedName name="USPROD87" localSheetId="26">#REF!</definedName>
    <definedName name="USPROD87" localSheetId="27">#REF!</definedName>
    <definedName name="USPROD87" localSheetId="28">#REF!</definedName>
    <definedName name="USPROD87" localSheetId="29">#REF!</definedName>
    <definedName name="USPROD87">#REF!</definedName>
    <definedName name="USPROD88" localSheetId="20">#REF!</definedName>
    <definedName name="USPROD88" localSheetId="21">#REF!</definedName>
    <definedName name="USPROD88" localSheetId="22">#REF!</definedName>
    <definedName name="USPROD88" localSheetId="23">#REF!</definedName>
    <definedName name="USPROD88" localSheetId="24">#REF!</definedName>
    <definedName name="USPROD88" localSheetId="25">#REF!</definedName>
    <definedName name="USPROD88" localSheetId="26">#REF!</definedName>
    <definedName name="USPROD88" localSheetId="27">#REF!</definedName>
    <definedName name="USPROD88" localSheetId="28">#REF!</definedName>
    <definedName name="USPROD88" localSheetId="29">#REF!</definedName>
    <definedName name="USPROD88">#REF!</definedName>
    <definedName name="USRFO87" localSheetId="20">#REF!</definedName>
    <definedName name="USRFO87" localSheetId="21">#REF!</definedName>
    <definedName name="USRFO87" localSheetId="22">#REF!</definedName>
    <definedName name="USRFO87" localSheetId="23">#REF!</definedName>
    <definedName name="USRFO87" localSheetId="24">#REF!</definedName>
    <definedName name="USRFO87" localSheetId="25">#REF!</definedName>
    <definedName name="USRFO87" localSheetId="26">#REF!</definedName>
    <definedName name="USRFO87" localSheetId="27">#REF!</definedName>
    <definedName name="USRFO87" localSheetId="28">#REF!</definedName>
    <definedName name="USRFO87" localSheetId="29">#REF!</definedName>
    <definedName name="USRFO87">#REF!</definedName>
    <definedName name="USRFO88" localSheetId="20">#REF!</definedName>
    <definedName name="USRFO88" localSheetId="21">#REF!</definedName>
    <definedName name="USRFO88" localSheetId="22">#REF!</definedName>
    <definedName name="USRFO88" localSheetId="23">#REF!</definedName>
    <definedName name="USRFO88" localSheetId="24">#REF!</definedName>
    <definedName name="USRFO88" localSheetId="25">#REF!</definedName>
    <definedName name="USRFO88" localSheetId="26">#REF!</definedName>
    <definedName name="USRFO88" localSheetId="27">#REF!</definedName>
    <definedName name="USRFO88" localSheetId="28">#REF!</definedName>
    <definedName name="USRFO88" localSheetId="29">#REF!</definedName>
    <definedName name="USRFO88">#REF!</definedName>
    <definedName name="USSR" localSheetId="20">#REF!</definedName>
    <definedName name="USSR" localSheetId="21">#REF!</definedName>
    <definedName name="USSR" localSheetId="22">#REF!</definedName>
    <definedName name="USSR" localSheetId="23">#REF!</definedName>
    <definedName name="USSR" localSheetId="24">#REF!</definedName>
    <definedName name="USSR" localSheetId="25">#REF!</definedName>
    <definedName name="USSR" localSheetId="26">#REF!</definedName>
    <definedName name="USSR" localSheetId="27">#REF!</definedName>
    <definedName name="USSR" localSheetId="28">#REF!</definedName>
    <definedName name="USSR" localSheetId="29">#REF!</definedName>
    <definedName name="USSR">#REF!</definedName>
    <definedName name="USTOT87" localSheetId="20">#REF!</definedName>
    <definedName name="USTOT87" localSheetId="21">#REF!</definedName>
    <definedName name="USTOT87" localSheetId="22">#REF!</definedName>
    <definedName name="USTOT87" localSheetId="23">#REF!</definedName>
    <definedName name="USTOT87" localSheetId="24">#REF!</definedName>
    <definedName name="USTOT87" localSheetId="25">#REF!</definedName>
    <definedName name="USTOT87" localSheetId="26">#REF!</definedName>
    <definedName name="USTOT87" localSheetId="27">#REF!</definedName>
    <definedName name="USTOT87" localSheetId="28">#REF!</definedName>
    <definedName name="USTOT87" localSheetId="29">#REF!</definedName>
    <definedName name="USTOT87">#REF!</definedName>
    <definedName name="USTOT88" localSheetId="20">#REF!</definedName>
    <definedName name="USTOT88" localSheetId="21">#REF!</definedName>
    <definedName name="USTOT88" localSheetId="22">#REF!</definedName>
    <definedName name="USTOT88" localSheetId="23">#REF!</definedName>
    <definedName name="USTOT88" localSheetId="24">#REF!</definedName>
    <definedName name="USTOT88" localSheetId="25">#REF!</definedName>
    <definedName name="USTOT88" localSheetId="26">#REF!</definedName>
    <definedName name="USTOT88" localSheetId="27">#REF!</definedName>
    <definedName name="USTOT88" localSheetId="28">#REF!</definedName>
    <definedName name="USTOT88" localSheetId="29">#REF!</definedName>
    <definedName name="USTOT88">#REF!</definedName>
    <definedName name="VALID_FORMATS" localSheetId="20">#REF!</definedName>
    <definedName name="VALID_FORMATS" localSheetId="21">#REF!</definedName>
    <definedName name="VALID_FORMATS" localSheetId="22">#REF!</definedName>
    <definedName name="VALID_FORMATS" localSheetId="23">#REF!</definedName>
    <definedName name="VALID_FORMATS" localSheetId="24">#REF!</definedName>
    <definedName name="VALID_FORMATS" localSheetId="25">#REF!</definedName>
    <definedName name="VALID_FORMATS" localSheetId="26">#REF!</definedName>
    <definedName name="VALID_FORMATS" localSheetId="27">#REF!</definedName>
    <definedName name="VALID_FORMATS" localSheetId="28">#REF!</definedName>
    <definedName name="VALID_FORMATS" localSheetId="29">#REF!</definedName>
    <definedName name="VALID_FORMATS">#REF!</definedName>
    <definedName name="vvv" localSheetId="20">#REF!</definedName>
    <definedName name="vvv" localSheetId="21">#REF!</definedName>
    <definedName name="vvv" localSheetId="22">#REF!</definedName>
    <definedName name="vvv" localSheetId="23">#REF!</definedName>
    <definedName name="vvv" localSheetId="24">#REF!</definedName>
    <definedName name="vvv" localSheetId="25">#REF!</definedName>
    <definedName name="vvv" localSheetId="26">#REF!</definedName>
    <definedName name="vvv" localSheetId="27">#REF!</definedName>
    <definedName name="vvv" localSheetId="28">#REF!</definedName>
    <definedName name="vvv" localSheetId="29">#REF!</definedName>
    <definedName name="vvv">#REF!</definedName>
    <definedName name="Weekly_Depreciation" localSheetId="17">'[12]Inter-Bank'!$I$5</definedName>
    <definedName name="Weekly_Depreciation" localSheetId="23">'[12]Inter-Bank'!$I$5</definedName>
    <definedName name="Weekly_Depreciation" localSheetId="27">'[12]Inter-Bank'!$I$5</definedName>
    <definedName name="Weekly_Depreciation" localSheetId="30">'[12]Inter-Bank'!$I$5</definedName>
    <definedName name="Weekly_Depreciation" localSheetId="35">'[12]Inter-Bank'!$I$5</definedName>
    <definedName name="Weekly_Depreciation" localSheetId="36">'[12]Inter-Bank'!$I$5</definedName>
    <definedName name="Weekly_Depreciation" localSheetId="37">'[12]Inter-Bank'!$I$5</definedName>
    <definedName name="Weekly_Depreciation" localSheetId="38">'[12]Inter-Bank'!$I$5</definedName>
    <definedName name="Weekly_Depreciation" localSheetId="39">'[12]Inter-Bank'!$I$5</definedName>
    <definedName name="Weekly_Depreciation" localSheetId="42">'[12]Inter-Bank'!$I$5</definedName>
    <definedName name="Weekly_Depreciation" localSheetId="43">'[12]Inter-Bank'!$I$5</definedName>
    <definedName name="Weekly_Depreciation" localSheetId="44">'[12]Inter-Bank'!$I$5</definedName>
    <definedName name="Weekly_Depreciation" localSheetId="46">'[12]Inter-Bank'!$I$5</definedName>
    <definedName name="Weekly_Depreciation" localSheetId="48">'[12]Inter-Bank'!$I$5</definedName>
    <definedName name="Weekly_Depreciation" localSheetId="6">'[12]Inter-Bank'!$I$5</definedName>
    <definedName name="Weekly_Depreciation">'[13]Inter-Bank'!$I$5</definedName>
    <definedName name="Weighted_Average_Inter_Bank_Exchange_Rate" localSheetId="17">'[12]Inter-Bank'!$C$5</definedName>
    <definedName name="Weighted_Average_Inter_Bank_Exchange_Rate" localSheetId="23">'[12]Inter-Bank'!$C$5</definedName>
    <definedName name="Weighted_Average_Inter_Bank_Exchange_Rate" localSheetId="27">'[12]Inter-Bank'!$C$5</definedName>
    <definedName name="Weighted_Average_Inter_Bank_Exchange_Rate" localSheetId="30">'[12]Inter-Bank'!$C$5</definedName>
    <definedName name="Weighted_Average_Inter_Bank_Exchange_Rate" localSheetId="35">'[12]Inter-Bank'!$C$5</definedName>
    <definedName name="Weighted_Average_Inter_Bank_Exchange_Rate" localSheetId="36">'[12]Inter-Bank'!$C$5</definedName>
    <definedName name="Weighted_Average_Inter_Bank_Exchange_Rate" localSheetId="37">'[12]Inter-Bank'!$C$5</definedName>
    <definedName name="Weighted_Average_Inter_Bank_Exchange_Rate" localSheetId="38">'[12]Inter-Bank'!$C$5</definedName>
    <definedName name="Weighted_Average_Inter_Bank_Exchange_Rate" localSheetId="39">'[12]Inter-Bank'!$C$5</definedName>
    <definedName name="Weighted_Average_Inter_Bank_Exchange_Rate" localSheetId="42">'[12]Inter-Bank'!$C$5</definedName>
    <definedName name="Weighted_Average_Inter_Bank_Exchange_Rate" localSheetId="43">'[12]Inter-Bank'!$C$5</definedName>
    <definedName name="Weighted_Average_Inter_Bank_Exchange_Rate" localSheetId="44">'[12]Inter-Bank'!$C$5</definedName>
    <definedName name="Weighted_Average_Inter_Bank_Exchange_Rate" localSheetId="46">'[12]Inter-Bank'!$C$5</definedName>
    <definedName name="Weighted_Average_Inter_Bank_Exchange_Rate" localSheetId="48">'[12]Inter-Bank'!$C$5</definedName>
    <definedName name="Weighted_Average_Inter_Bank_Exchange_Rate" localSheetId="6">'[12]Inter-Bank'!$C$5</definedName>
    <definedName name="Weighted_Average_Inter_Bank_Exchange_Rate">'[13]Inter-Bank'!$C$5</definedName>
    <definedName name="wer" localSheetId="17">#REF!</definedName>
    <definedName name="wer" localSheetId="18">#REF!</definedName>
    <definedName name="wer" localSheetId="20">#REF!</definedName>
    <definedName name="wer" localSheetId="21">#REF!</definedName>
    <definedName name="wer" localSheetId="22">#REF!</definedName>
    <definedName name="wer" localSheetId="23">#REF!</definedName>
    <definedName name="wer" localSheetId="24">#REF!</definedName>
    <definedName name="wer" localSheetId="25">#REF!</definedName>
    <definedName name="wer" localSheetId="26">#REF!</definedName>
    <definedName name="wer" localSheetId="27">#REF!</definedName>
    <definedName name="wer" localSheetId="28">#REF!</definedName>
    <definedName name="wer" localSheetId="29">#REF!</definedName>
    <definedName name="wer" localSheetId="30">#REF!</definedName>
    <definedName name="wer" localSheetId="35">#REF!</definedName>
    <definedName name="wer" localSheetId="36">#REF!</definedName>
    <definedName name="wer" localSheetId="37">#REF!</definedName>
    <definedName name="wer" localSheetId="38">#REF!</definedName>
    <definedName name="wer" localSheetId="39">#REF!</definedName>
    <definedName name="wer" localSheetId="42">#REF!</definedName>
    <definedName name="wer" localSheetId="43">#REF!</definedName>
    <definedName name="wer" localSheetId="44">#REF!</definedName>
    <definedName name="wer" localSheetId="46">#REF!</definedName>
    <definedName name="wer" localSheetId="48">#REF!</definedName>
    <definedName name="wer" localSheetId="6">#REF!</definedName>
    <definedName name="wer">#REF!</definedName>
    <definedName name="Xaxis" localSheetId="18">#REF!</definedName>
    <definedName name="Xaxis" localSheetId="20">#REF!</definedName>
    <definedName name="Xaxis" localSheetId="21">#REF!</definedName>
    <definedName name="Xaxis" localSheetId="22">#REF!</definedName>
    <definedName name="Xaxis" localSheetId="23">#REF!</definedName>
    <definedName name="Xaxis" localSheetId="24">#REF!</definedName>
    <definedName name="Xaxis" localSheetId="25">#REF!</definedName>
    <definedName name="Xaxis" localSheetId="26">#REF!</definedName>
    <definedName name="Xaxis" localSheetId="27">#REF!</definedName>
    <definedName name="Xaxis" localSheetId="28">#REF!</definedName>
    <definedName name="Xaxis" localSheetId="29">#REF!</definedName>
    <definedName name="Xaxis" localSheetId="6">#REF!</definedName>
    <definedName name="Xaxis">#REF!</definedName>
    <definedName name="xxx">[17]GDP_WEO!$A$3:$AB$188</definedName>
    <definedName name="xxxx" localSheetId="17">#REF!</definedName>
    <definedName name="xxxx" localSheetId="18">#REF!</definedName>
    <definedName name="xxxx" localSheetId="20">#REF!</definedName>
    <definedName name="xxxx" localSheetId="21">#REF!</definedName>
    <definedName name="xxxx" localSheetId="22">#REF!</definedName>
    <definedName name="xxxx" localSheetId="23">#REF!</definedName>
    <definedName name="xxxx" localSheetId="24">#REF!</definedName>
    <definedName name="xxxx" localSheetId="25">#REF!</definedName>
    <definedName name="xxxx" localSheetId="26">#REF!</definedName>
    <definedName name="xxxx" localSheetId="27">#REF!</definedName>
    <definedName name="xxxx" localSheetId="28">#REF!</definedName>
    <definedName name="xxxx" localSheetId="29">#REF!</definedName>
    <definedName name="xxxx" localSheetId="30">#REF!</definedName>
    <definedName name="xxxx" localSheetId="2">#REF!</definedName>
    <definedName name="xxxx" localSheetId="35">#REF!</definedName>
    <definedName name="xxxx" localSheetId="36">#REF!</definedName>
    <definedName name="xxxx" localSheetId="37">#REF!</definedName>
    <definedName name="xxxx" localSheetId="38">#REF!</definedName>
    <definedName name="xxxx" localSheetId="39">#REF!</definedName>
    <definedName name="xxxx" localSheetId="42">#REF!</definedName>
    <definedName name="xxxx" localSheetId="43">#REF!</definedName>
    <definedName name="xxxx" localSheetId="44">#REF!</definedName>
    <definedName name="xxxx" localSheetId="46">#REF!</definedName>
    <definedName name="xxxx" localSheetId="48">#REF!</definedName>
    <definedName name="xxxx" localSheetId="6">#REF!</definedName>
    <definedName name="xxxx">#REF!</definedName>
    <definedName name="zrrae" localSheetId="18">#REF!</definedName>
    <definedName name="zrrae" localSheetId="20">#REF!</definedName>
    <definedName name="zrrae" localSheetId="21">#REF!</definedName>
    <definedName name="zrrae" localSheetId="22">#REF!</definedName>
    <definedName name="zrrae" localSheetId="23">#REF!</definedName>
    <definedName name="zrrae" localSheetId="24">#REF!</definedName>
    <definedName name="zrrae" localSheetId="25">#REF!</definedName>
    <definedName name="zrrae" localSheetId="26">#REF!</definedName>
    <definedName name="zrrae" localSheetId="27">#REF!</definedName>
    <definedName name="zrrae" localSheetId="28">#REF!</definedName>
    <definedName name="zrrae" localSheetId="29">#REF!</definedName>
    <definedName name="zrrae" localSheetId="6">#REF!</definedName>
    <definedName name="zrrae">#REF!</definedName>
    <definedName name="zzrr" localSheetId="20">#REF!</definedName>
    <definedName name="zzrr" localSheetId="21">#REF!</definedName>
    <definedName name="zzrr" localSheetId="22">#REF!</definedName>
    <definedName name="zzrr" localSheetId="23">#REF!</definedName>
    <definedName name="zzrr" localSheetId="24">#REF!</definedName>
    <definedName name="zzrr" localSheetId="25">#REF!</definedName>
    <definedName name="zzrr" localSheetId="26">#REF!</definedName>
    <definedName name="zzrr" localSheetId="27">#REF!</definedName>
    <definedName name="zzrr" localSheetId="28">#REF!</definedName>
    <definedName name="zzrr" localSheetId="29">#REF!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K23" i="46" l="1"/>
  <c r="BK20" i="46"/>
  <c r="BK10" i="46"/>
  <c r="K18" i="42"/>
  <c r="J18" i="42"/>
  <c r="I18" i="42"/>
  <c r="H18" i="42"/>
  <c r="G18" i="42"/>
  <c r="K17" i="42"/>
  <c r="J17" i="42"/>
  <c r="I17" i="42"/>
  <c r="H17" i="42"/>
  <c r="G17" i="42"/>
  <c r="K16" i="42"/>
  <c r="J16" i="42"/>
  <c r="I16" i="42"/>
  <c r="H16" i="42"/>
  <c r="G16" i="42"/>
  <c r="K15" i="42"/>
  <c r="J15" i="42"/>
  <c r="I15" i="42"/>
  <c r="H15" i="42"/>
  <c r="G15" i="42"/>
  <c r="K14" i="42"/>
  <c r="J14" i="42"/>
  <c r="I14" i="42"/>
  <c r="H14" i="42"/>
  <c r="G14" i="42"/>
  <c r="K13" i="42"/>
  <c r="J13" i="42"/>
  <c r="I13" i="42"/>
  <c r="H13" i="42"/>
  <c r="G13" i="42"/>
  <c r="K12" i="42"/>
  <c r="J12" i="42"/>
  <c r="I12" i="42"/>
  <c r="H12" i="42"/>
  <c r="G12" i="42"/>
  <c r="K10" i="42"/>
  <c r="J10" i="42"/>
  <c r="I10" i="42"/>
  <c r="H10" i="42"/>
  <c r="G10" i="42"/>
  <c r="K9" i="42"/>
  <c r="J9" i="42"/>
  <c r="I9" i="42"/>
  <c r="H9" i="42"/>
  <c r="G9" i="42"/>
  <c r="K8" i="42"/>
  <c r="J8" i="42"/>
  <c r="I8" i="42"/>
  <c r="H8" i="42"/>
  <c r="G8" i="42"/>
  <c r="K7" i="42"/>
  <c r="J7" i="42"/>
  <c r="I7" i="42"/>
  <c r="H7" i="42"/>
  <c r="G7" i="42"/>
  <c r="K6" i="42"/>
  <c r="J6" i="42"/>
  <c r="I6" i="42"/>
  <c r="H6" i="42"/>
  <c r="G6" i="42"/>
  <c r="K5" i="42"/>
  <c r="J5" i="42"/>
  <c r="I5" i="42"/>
  <c r="H5" i="42"/>
  <c r="G5" i="42"/>
  <c r="K4" i="42"/>
  <c r="I4" i="42"/>
  <c r="H4" i="42"/>
  <c r="G4" i="42"/>
  <c r="K3" i="42"/>
  <c r="J3" i="42"/>
  <c r="I3" i="42"/>
  <c r="H3" i="42"/>
  <c r="G3" i="42"/>
  <c r="K2" i="42"/>
  <c r="J2" i="42"/>
  <c r="I2" i="42"/>
  <c r="H2" i="42"/>
  <c r="G2" i="42"/>
  <c r="J5" i="31"/>
  <c r="H5" i="31"/>
  <c r="H63" i="31" s="1"/>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N48" i="22"/>
  <c r="M48" i="22"/>
  <c r="L48" i="22"/>
  <c r="J48" i="22"/>
  <c r="N47" i="22"/>
  <c r="M47" i="22"/>
  <c r="L47" i="22"/>
  <c r="J47" i="22"/>
  <c r="N46" i="22"/>
  <c r="M46" i="22"/>
  <c r="L46" i="22"/>
  <c r="N45" i="22"/>
  <c r="M45" i="22"/>
  <c r="L45" i="22"/>
  <c r="J45" i="22"/>
  <c r="N44" i="22"/>
  <c r="M44" i="22"/>
  <c r="L44" i="22"/>
  <c r="J44" i="22"/>
  <c r="N43" i="22"/>
  <c r="M43" i="22"/>
  <c r="L43" i="22"/>
  <c r="N42" i="22"/>
  <c r="M42" i="22"/>
  <c r="L42" i="22"/>
  <c r="J42" i="22"/>
  <c r="N41" i="22"/>
  <c r="M41" i="22"/>
  <c r="L41" i="22"/>
  <c r="J41" i="22"/>
  <c r="N40" i="22"/>
  <c r="M40" i="22"/>
  <c r="L40" i="22"/>
  <c r="N39" i="22"/>
  <c r="M39" i="22"/>
  <c r="L39" i="22"/>
  <c r="K39" i="22"/>
  <c r="J39" i="22"/>
  <c r="N38" i="22"/>
  <c r="M38" i="22"/>
  <c r="L38" i="22"/>
  <c r="K38" i="22"/>
  <c r="J38" i="22"/>
  <c r="N37" i="22"/>
  <c r="M37" i="22"/>
  <c r="L37" i="22"/>
  <c r="K37" i="22"/>
  <c r="N36" i="22"/>
  <c r="M36" i="22"/>
  <c r="L36" i="22"/>
  <c r="K36" i="22"/>
  <c r="J36" i="22"/>
  <c r="N35" i="22"/>
  <c r="M35" i="22"/>
  <c r="L35" i="22"/>
  <c r="K35" i="22"/>
  <c r="N34" i="22"/>
  <c r="M34" i="22"/>
  <c r="L34" i="22"/>
  <c r="K34" i="22"/>
  <c r="J34" i="22"/>
  <c r="N33" i="22"/>
  <c r="M33" i="22"/>
  <c r="L33" i="22"/>
  <c r="K33" i="22"/>
  <c r="N32" i="22"/>
  <c r="M32" i="22"/>
  <c r="L32" i="22"/>
  <c r="K32" i="22"/>
  <c r="J32" i="22"/>
  <c r="N31" i="22"/>
  <c r="M31" i="22"/>
  <c r="L31" i="22"/>
  <c r="K31" i="22"/>
  <c r="N30" i="22"/>
  <c r="M30" i="22"/>
  <c r="L30" i="22"/>
  <c r="K30" i="22"/>
  <c r="J30" i="22"/>
  <c r="N29" i="22"/>
  <c r="M29" i="22"/>
  <c r="L29" i="22"/>
  <c r="K29" i="22"/>
  <c r="J29" i="22"/>
  <c r="N28" i="22"/>
  <c r="M28" i="22"/>
  <c r="L28" i="22"/>
  <c r="K28" i="22"/>
  <c r="J28" i="22"/>
  <c r="N27" i="22"/>
  <c r="M27" i="22"/>
  <c r="L27" i="22"/>
  <c r="K27" i="22"/>
  <c r="J27" i="22"/>
  <c r="N26" i="22"/>
  <c r="M26" i="22"/>
  <c r="L26" i="22"/>
  <c r="K26" i="22"/>
  <c r="J26" i="22"/>
  <c r="N25" i="22"/>
  <c r="M25" i="22"/>
  <c r="L25" i="22"/>
  <c r="K25" i="22"/>
  <c r="N24" i="22"/>
  <c r="M24" i="22"/>
  <c r="L24" i="22"/>
  <c r="K24" i="22"/>
  <c r="J24" i="22"/>
  <c r="N23" i="22"/>
  <c r="M23" i="22"/>
  <c r="L23" i="22"/>
  <c r="K23" i="22"/>
  <c r="J23" i="22"/>
  <c r="N22" i="22"/>
  <c r="M22" i="22"/>
  <c r="L22" i="22"/>
  <c r="K22" i="22"/>
  <c r="J22" i="22"/>
  <c r="N21" i="22"/>
  <c r="M21" i="22"/>
  <c r="L21" i="22"/>
  <c r="K21" i="22"/>
  <c r="N20" i="22"/>
  <c r="M20" i="22"/>
  <c r="L20" i="22"/>
  <c r="K20" i="22"/>
  <c r="J20" i="22"/>
  <c r="N19" i="22"/>
  <c r="M19" i="22"/>
  <c r="L19" i="22"/>
  <c r="K19" i="22"/>
  <c r="J19" i="22"/>
  <c r="N18" i="22"/>
  <c r="M18" i="22"/>
  <c r="L18" i="22"/>
  <c r="K18" i="22"/>
  <c r="J18" i="22"/>
  <c r="N17" i="22"/>
  <c r="M17" i="22"/>
  <c r="L17" i="22"/>
  <c r="K17" i="22"/>
  <c r="I17" i="22"/>
  <c r="N16" i="22"/>
  <c r="M16" i="22"/>
  <c r="L16" i="22"/>
  <c r="K16" i="22"/>
  <c r="J16" i="22"/>
  <c r="N15" i="22"/>
  <c r="M15" i="22"/>
  <c r="L15" i="22"/>
  <c r="K15" i="22"/>
  <c r="J15" i="22"/>
  <c r="N14" i="22"/>
  <c r="M14" i="22"/>
  <c r="L14" i="22"/>
  <c r="K14" i="22"/>
  <c r="N13" i="22"/>
  <c r="M13" i="22"/>
  <c r="L13" i="22"/>
  <c r="K13" i="22"/>
  <c r="J13" i="22"/>
  <c r="N12" i="22"/>
  <c r="M12" i="22"/>
  <c r="L12" i="22"/>
  <c r="K12" i="22"/>
  <c r="J12" i="22"/>
  <c r="N11" i="22"/>
  <c r="M11" i="22"/>
  <c r="L11" i="22"/>
  <c r="K11" i="22"/>
  <c r="J11" i="22"/>
  <c r="N10" i="22"/>
  <c r="M10" i="22"/>
  <c r="L10" i="22"/>
  <c r="K10" i="22"/>
  <c r="J10" i="22"/>
  <c r="N9" i="22"/>
  <c r="M9" i="22"/>
  <c r="L9" i="22"/>
  <c r="K9" i="22"/>
  <c r="B6" i="22"/>
  <c r="E28" i="8"/>
  <c r="E27" i="8"/>
  <c r="E26" i="8"/>
  <c r="E25" i="8"/>
  <c r="E24" i="8"/>
  <c r="E23" i="8"/>
  <c r="E22" i="8"/>
  <c r="E21" i="8"/>
  <c r="E20" i="8"/>
  <c r="E19" i="8"/>
  <c r="E18" i="8"/>
  <c r="E17" i="8"/>
  <c r="E16" i="8"/>
  <c r="E15" i="8"/>
  <c r="E14" i="8"/>
  <c r="E13" i="8"/>
  <c r="E12" i="8"/>
  <c r="E11" i="8"/>
  <c r="E10" i="8"/>
  <c r="E9" i="8"/>
  <c r="E8" i="8"/>
  <c r="E7" i="8"/>
  <c r="E6" i="8"/>
  <c r="E5" i="8"/>
  <c r="E4" i="8"/>
  <c r="E3" i="8"/>
  <c r="B20" i="3"/>
  <c r="H15" i="3"/>
  <c r="D15" i="3"/>
  <c r="H14" i="3"/>
  <c r="D14" i="3"/>
  <c r="E14" i="3" s="1"/>
  <c r="E13" i="3"/>
  <c r="D13" i="3"/>
  <c r="H12" i="3"/>
  <c r="E12" i="3"/>
  <c r="D12" i="3"/>
  <c r="H11" i="3"/>
  <c r="D11" i="3"/>
  <c r="E11" i="3" s="1"/>
  <c r="D10" i="3"/>
  <c r="H9" i="3"/>
  <c r="D9" i="3"/>
  <c r="E9" i="3" s="1"/>
  <c r="H8" i="3"/>
  <c r="D8" i="3"/>
  <c r="E8" i="3" s="1"/>
  <c r="H7" i="3"/>
  <c r="E7" i="3"/>
  <c r="D7" i="3"/>
  <c r="H6" i="3"/>
  <c r="E6" i="3"/>
  <c r="D6" i="3"/>
  <c r="H5" i="3"/>
  <c r="D5" i="3"/>
  <c r="E5" i="3" s="1"/>
  <c r="D4" i="3"/>
  <c r="H3" i="3"/>
  <c r="D3" i="3"/>
  <c r="E3" i="3" s="1"/>
  <c r="H2" i="3"/>
  <c r="D2" i="3"/>
  <c r="E2" i="3" s="1"/>
  <c r="E15" i="3" l="1"/>
  <c r="H31" i="31"/>
  <c r="H552" i="31"/>
  <c r="H544" i="31"/>
  <c r="H536" i="31"/>
  <c r="H528" i="31"/>
  <c r="H520" i="31"/>
  <c r="H512" i="31"/>
  <c r="H504" i="31"/>
  <c r="H496" i="31"/>
  <c r="H488" i="31"/>
  <c r="H480" i="31"/>
  <c r="H472" i="31"/>
  <c r="H464" i="31"/>
  <c r="H456" i="31"/>
  <c r="H448" i="31"/>
  <c r="H440" i="31"/>
  <c r="H432" i="31"/>
  <c r="H424" i="31"/>
  <c r="H416" i="31"/>
  <c r="H408" i="31"/>
  <c r="H400" i="31"/>
  <c r="H392" i="31"/>
  <c r="H384" i="31"/>
  <c r="H376" i="31"/>
  <c r="H368" i="31"/>
  <c r="H360" i="31"/>
  <c r="H352" i="31"/>
  <c r="H344" i="31"/>
  <c r="H336" i="31"/>
  <c r="H328" i="31"/>
  <c r="H320" i="31"/>
  <c r="H312" i="31"/>
  <c r="H304" i="31"/>
  <c r="H296" i="31"/>
  <c r="H288" i="31"/>
  <c r="H280" i="31"/>
  <c r="H272" i="31"/>
  <c r="H264" i="31"/>
  <c r="H256" i="31"/>
  <c r="H248" i="31"/>
  <c r="H240" i="31"/>
  <c r="H232" i="31"/>
  <c r="H224" i="31"/>
  <c r="H216" i="31"/>
  <c r="H208" i="31"/>
  <c r="H200" i="31"/>
  <c r="H192" i="31"/>
  <c r="H184" i="31"/>
  <c r="H176" i="31"/>
  <c r="H168" i="31"/>
  <c r="H160" i="31"/>
  <c r="H152" i="31"/>
  <c r="H144" i="31"/>
  <c r="H136" i="31"/>
  <c r="H128" i="31"/>
  <c r="H120" i="31"/>
  <c r="H112" i="31"/>
  <c r="H104" i="31"/>
  <c r="H96" i="31"/>
  <c r="H88" i="31"/>
  <c r="H80" i="31"/>
  <c r="H72" i="31"/>
  <c r="H64" i="31"/>
  <c r="H56" i="31"/>
  <c r="H48" i="31"/>
  <c r="H40" i="31"/>
  <c r="H32" i="31"/>
  <c r="H24" i="31"/>
  <c r="H16" i="31"/>
  <c r="H8" i="31"/>
  <c r="H551" i="31"/>
  <c r="H543" i="31"/>
  <c r="H535" i="31"/>
  <c r="H527" i="31"/>
  <c r="H519" i="31"/>
  <c r="H511" i="31"/>
  <c r="H503" i="31"/>
  <c r="H495" i="31"/>
  <c r="H487" i="31"/>
  <c r="H479" i="31"/>
  <c r="H471" i="31"/>
  <c r="H463" i="31"/>
  <c r="H455" i="31"/>
  <c r="H447" i="31"/>
  <c r="H439" i="31"/>
  <c r="H431" i="31"/>
  <c r="H423" i="31"/>
  <c r="H415" i="31"/>
  <c r="H407" i="31"/>
  <c r="H399" i="31"/>
  <c r="H391" i="31"/>
  <c r="H383" i="31"/>
  <c r="H375" i="31"/>
  <c r="H367" i="31"/>
  <c r="H359" i="31"/>
  <c r="H351" i="31"/>
  <c r="H343" i="31"/>
  <c r="H335" i="31"/>
  <c r="H327" i="31"/>
  <c r="H319" i="31"/>
  <c r="H311" i="31"/>
  <c r="H303" i="31"/>
  <c r="H295" i="31"/>
  <c r="H287" i="31"/>
  <c r="H279" i="31"/>
  <c r="H271" i="31"/>
  <c r="H263" i="31"/>
  <c r="H255" i="31"/>
  <c r="H247" i="31"/>
  <c r="H239" i="31"/>
  <c r="H231" i="31"/>
  <c r="H223" i="31"/>
  <c r="H215" i="31"/>
  <c r="H207" i="31"/>
  <c r="H199" i="31"/>
  <c r="H191" i="31"/>
  <c r="H183" i="31"/>
  <c r="H175" i="31"/>
  <c r="H167" i="31"/>
  <c r="H159" i="31"/>
  <c r="H151" i="31"/>
  <c r="H143" i="31"/>
  <c r="H135" i="31"/>
  <c r="H127" i="31"/>
  <c r="H119" i="31"/>
  <c r="H111" i="31"/>
  <c r="H103" i="31"/>
  <c r="H95" i="31"/>
  <c r="H87" i="31"/>
  <c r="H79" i="31"/>
  <c r="H71" i="31"/>
  <c r="H550" i="31"/>
  <c r="H542" i="31"/>
  <c r="H534" i="31"/>
  <c r="H526" i="31"/>
  <c r="H518" i="31"/>
  <c r="H510" i="31"/>
  <c r="H502" i="31"/>
  <c r="H494" i="31"/>
  <c r="H486" i="31"/>
  <c r="H478" i="31"/>
  <c r="H470" i="31"/>
  <c r="H462" i="31"/>
  <c r="H454" i="31"/>
  <c r="H446" i="31"/>
  <c r="H438" i="31"/>
  <c r="H430" i="31"/>
  <c r="H422" i="31"/>
  <c r="H414" i="31"/>
  <c r="H406" i="31"/>
  <c r="H398" i="31"/>
  <c r="H390" i="31"/>
  <c r="H382" i="31"/>
  <c r="H374" i="31"/>
  <c r="H366" i="31"/>
  <c r="H358" i="31"/>
  <c r="H350" i="31"/>
  <c r="H342" i="31"/>
  <c r="H334" i="31"/>
  <c r="H326" i="31"/>
  <c r="H318" i="31"/>
  <c r="H310" i="31"/>
  <c r="H302" i="31"/>
  <c r="H294" i="31"/>
  <c r="H286" i="31"/>
  <c r="H278" i="31"/>
  <c r="H270" i="31"/>
  <c r="H262" i="31"/>
  <c r="H254" i="31"/>
  <c r="H246" i="31"/>
  <c r="H238" i="31"/>
  <c r="H230" i="31"/>
  <c r="H222" i="31"/>
  <c r="H214" i="31"/>
  <c r="H206" i="31"/>
  <c r="H198" i="31"/>
  <c r="H190" i="31"/>
  <c r="H182" i="31"/>
  <c r="H174" i="31"/>
  <c r="H166" i="31"/>
  <c r="H158" i="31"/>
  <c r="H150" i="31"/>
  <c r="H142" i="31"/>
  <c r="H134" i="31"/>
  <c r="H126" i="31"/>
  <c r="H118" i="31"/>
  <c r="H110" i="31"/>
  <c r="H102" i="31"/>
  <c r="H94" i="31"/>
  <c r="H86" i="31"/>
  <c r="H78" i="31"/>
  <c r="H70" i="31"/>
  <c r="H62" i="31"/>
  <c r="H54" i="31"/>
  <c r="H46" i="31"/>
  <c r="H38" i="31"/>
  <c r="H30" i="31"/>
  <c r="H22" i="31"/>
  <c r="H14" i="31"/>
  <c r="H549" i="31"/>
  <c r="H541" i="31"/>
  <c r="H533" i="31"/>
  <c r="H525" i="31"/>
  <c r="H517" i="31"/>
  <c r="H509" i="31"/>
  <c r="H501" i="31"/>
  <c r="H493" i="31"/>
  <c r="H485" i="31"/>
  <c r="H477" i="31"/>
  <c r="H469" i="31"/>
  <c r="H461" i="31"/>
  <c r="H453" i="31"/>
  <c r="H445" i="31"/>
  <c r="H437" i="31"/>
  <c r="H429" i="31"/>
  <c r="H421" i="31"/>
  <c r="H413" i="31"/>
  <c r="H405" i="31"/>
  <c r="H397" i="31"/>
  <c r="H389" i="31"/>
  <c r="H381" i="31"/>
  <c r="H373" i="31"/>
  <c r="H365" i="31"/>
  <c r="H357" i="31"/>
  <c r="H349" i="31"/>
  <c r="H341" i="31"/>
  <c r="H333" i="31"/>
  <c r="H325" i="31"/>
  <c r="H317" i="31"/>
  <c r="H309" i="31"/>
  <c r="H301" i="31"/>
  <c r="H293" i="31"/>
  <c r="H285" i="31"/>
  <c r="H277" i="31"/>
  <c r="H269" i="31"/>
  <c r="H261" i="31"/>
  <c r="H253" i="31"/>
  <c r="H245" i="31"/>
  <c r="H237" i="31"/>
  <c r="H229" i="31"/>
  <c r="H221" i="31"/>
  <c r="H213" i="31"/>
  <c r="H205" i="31"/>
  <c r="H197" i="31"/>
  <c r="H189" i="31"/>
  <c r="H181" i="31"/>
  <c r="H173" i="31"/>
  <c r="H165" i="31"/>
  <c r="H157" i="31"/>
  <c r="H149" i="31"/>
  <c r="H141" i="31"/>
  <c r="H133" i="31"/>
  <c r="H125" i="31"/>
  <c r="H117" i="31"/>
  <c r="H109" i="31"/>
  <c r="H101" i="31"/>
  <c r="H93" i="31"/>
  <c r="H85" i="31"/>
  <c r="H77" i="31"/>
  <c r="H69" i="31"/>
  <c r="H61" i="31"/>
  <c r="H53" i="31"/>
  <c r="H45" i="31"/>
  <c r="H37" i="31"/>
  <c r="H548" i="31"/>
  <c r="H540" i="31"/>
  <c r="H532" i="31"/>
  <c r="H524" i="31"/>
  <c r="H516" i="31"/>
  <c r="H508" i="31"/>
  <c r="H500" i="31"/>
  <c r="H492" i="31"/>
  <c r="H484" i="31"/>
  <c r="H476" i="31"/>
  <c r="H468" i="31"/>
  <c r="H460" i="31"/>
  <c r="H452" i="31"/>
  <c r="H444" i="31"/>
  <c r="H436" i="31"/>
  <c r="H428" i="31"/>
  <c r="H420" i="31"/>
  <c r="H412" i="31"/>
  <c r="H404" i="31"/>
  <c r="H396" i="31"/>
  <c r="H388" i="31"/>
  <c r="H380" i="31"/>
  <c r="H372" i="31"/>
  <c r="H364" i="31"/>
  <c r="H356" i="31"/>
  <c r="H348" i="31"/>
  <c r="H340" i="31"/>
  <c r="H332" i="31"/>
  <c r="H324" i="31"/>
  <c r="H316" i="31"/>
  <c r="H308" i="31"/>
  <c r="H300" i="31"/>
  <c r="H292" i="31"/>
  <c r="H284" i="31"/>
  <c r="H276" i="31"/>
  <c r="H268" i="31"/>
  <c r="H260" i="31"/>
  <c r="H252" i="31"/>
  <c r="H244" i="31"/>
  <c r="H236" i="31"/>
  <c r="H228" i="31"/>
  <c r="H220" i="31"/>
  <c r="H212" i="31"/>
  <c r="H204" i="31"/>
  <c r="H196" i="31"/>
  <c r="H188" i="31"/>
  <c r="H180" i="31"/>
  <c r="H172" i="31"/>
  <c r="H164" i="31"/>
  <c r="H156" i="31"/>
  <c r="H148" i="31"/>
  <c r="H140" i="31"/>
  <c r="H132" i="31"/>
  <c r="H124" i="31"/>
  <c r="H116" i="31"/>
  <c r="H108" i="31"/>
  <c r="H100" i="31"/>
  <c r="H92" i="31"/>
  <c r="H84" i="31"/>
  <c r="H76" i="31"/>
  <c r="H68" i="31"/>
  <c r="H60" i="31"/>
  <c r="H52" i="31"/>
  <c r="H44" i="31"/>
  <c r="H36" i="31"/>
  <c r="H28" i="31"/>
  <c r="H20" i="31"/>
  <c r="H12" i="31"/>
  <c r="H547" i="31"/>
  <c r="H539" i="31"/>
  <c r="H531" i="31"/>
  <c r="H523" i="31"/>
  <c r="H515" i="31"/>
  <c r="H507" i="31"/>
  <c r="H499" i="31"/>
  <c r="H491" i="31"/>
  <c r="H483" i="31"/>
  <c r="H475" i="31"/>
  <c r="H467" i="31"/>
  <c r="H459" i="31"/>
  <c r="H451" i="31"/>
  <c r="H443" i="31"/>
  <c r="H435" i="31"/>
  <c r="H427" i="31"/>
  <c r="H419" i="31"/>
  <c r="H411" i="31"/>
  <c r="H403" i="31"/>
  <c r="H395" i="31"/>
  <c r="H387" i="31"/>
  <c r="H379" i="31"/>
  <c r="H371" i="31"/>
  <c r="H363" i="31"/>
  <c r="H355" i="31"/>
  <c r="H347" i="31"/>
  <c r="H339" i="31"/>
  <c r="H331" i="31"/>
  <c r="H323" i="31"/>
  <c r="H315" i="31"/>
  <c r="H307" i="31"/>
  <c r="H299" i="31"/>
  <c r="H291" i="31"/>
  <c r="H283" i="31"/>
  <c r="H275" i="31"/>
  <c r="H267" i="31"/>
  <c r="H259" i="31"/>
  <c r="H251" i="31"/>
  <c r="H243" i="31"/>
  <c r="H235" i="31"/>
  <c r="H227" i="31"/>
  <c r="H219" i="31"/>
  <c r="H211" i="31"/>
  <c r="H203" i="31"/>
  <c r="H195" i="31"/>
  <c r="H187" i="31"/>
  <c r="H179" i="31"/>
  <c r="H171" i="31"/>
  <c r="H163" i="31"/>
  <c r="H155" i="31"/>
  <c r="H147" i="31"/>
  <c r="H139" i="31"/>
  <c r="H131" i="31"/>
  <c r="H123" i="31"/>
  <c r="H115" i="31"/>
  <c r="H107" i="31"/>
  <c r="H99" i="31"/>
  <c r="H91" i="31"/>
  <c r="H83" i="31"/>
  <c r="H75" i="31"/>
  <c r="H67" i="31"/>
  <c r="H59" i="31"/>
  <c r="H51" i="31"/>
  <c r="H43" i="31"/>
  <c r="H35" i="31"/>
  <c r="H27" i="31"/>
  <c r="H19" i="31"/>
  <c r="H11" i="31"/>
  <c r="H554" i="31"/>
  <c r="H546" i="31"/>
  <c r="H538" i="31"/>
  <c r="H530" i="31"/>
  <c r="H522" i="31"/>
  <c r="H514" i="31"/>
  <c r="H506" i="31"/>
  <c r="H498" i="31"/>
  <c r="H490" i="31"/>
  <c r="H482" i="31"/>
  <c r="H474" i="31"/>
  <c r="H466" i="31"/>
  <c r="H458" i="31"/>
  <c r="H450" i="31"/>
  <c r="H442" i="31"/>
  <c r="H434" i="31"/>
  <c r="H426" i="31"/>
  <c r="H418" i="31"/>
  <c r="H410" i="31"/>
  <c r="H402" i="31"/>
  <c r="H394" i="31"/>
  <c r="H386" i="31"/>
  <c r="H378" i="31"/>
  <c r="H370" i="31"/>
  <c r="H362" i="31"/>
  <c r="H354" i="31"/>
  <c r="H346" i="31"/>
  <c r="H338" i="31"/>
  <c r="H330" i="31"/>
  <c r="H322" i="31"/>
  <c r="H314" i="31"/>
  <c r="H306" i="31"/>
  <c r="H298" i="31"/>
  <c r="H290" i="31"/>
  <c r="H282" i="31"/>
  <c r="H274" i="31"/>
  <c r="H266" i="31"/>
  <c r="H258" i="31"/>
  <c r="H250" i="31"/>
  <c r="H242" i="31"/>
  <c r="H234" i="31"/>
  <c r="H226" i="31"/>
  <c r="H218" i="31"/>
  <c r="H210" i="31"/>
  <c r="H202" i="31"/>
  <c r="H194" i="31"/>
  <c r="H186" i="31"/>
  <c r="H178" i="31"/>
  <c r="H170" i="31"/>
  <c r="H162" i="31"/>
  <c r="H154" i="31"/>
  <c r="H146" i="31"/>
  <c r="H138" i="31"/>
  <c r="H130" i="31"/>
  <c r="H122" i="31"/>
  <c r="H114" i="31"/>
  <c r="H106" i="31"/>
  <c r="H98" i="31"/>
  <c r="H90" i="31"/>
  <c r="H82" i="31"/>
  <c r="H74" i="31"/>
  <c r="H66" i="31"/>
  <c r="H58" i="31"/>
  <c r="H50" i="31"/>
  <c r="H42" i="31"/>
  <c r="H34" i="31"/>
  <c r="H26" i="31"/>
  <c r="H18" i="31"/>
  <c r="H10" i="31"/>
  <c r="H553" i="31"/>
  <c r="H545" i="31"/>
  <c r="H537" i="31"/>
  <c r="H529" i="31"/>
  <c r="H521" i="31"/>
  <c r="H513" i="31"/>
  <c r="H505" i="31"/>
  <c r="H497" i="31"/>
  <c r="H489" i="31"/>
  <c r="H481" i="31"/>
  <c r="H473" i="31"/>
  <c r="H465" i="31"/>
  <c r="H457" i="31"/>
  <c r="H449" i="31"/>
  <c r="H441" i="31"/>
  <c r="H433" i="31"/>
  <c r="H425" i="31"/>
  <c r="H417" i="31"/>
  <c r="H409" i="31"/>
  <c r="H401" i="31"/>
  <c r="H393" i="31"/>
  <c r="H385" i="31"/>
  <c r="H377" i="31"/>
  <c r="H369" i="31"/>
  <c r="H361" i="31"/>
  <c r="H353" i="31"/>
  <c r="H345" i="31"/>
  <c r="H337" i="31"/>
  <c r="H329" i="31"/>
  <c r="H321" i="31"/>
  <c r="H313" i="31"/>
  <c r="H305" i="31"/>
  <c r="H297" i="31"/>
  <c r="H289" i="31"/>
  <c r="H281" i="31"/>
  <c r="H273" i="31"/>
  <c r="H265" i="31"/>
  <c r="H257" i="31"/>
  <c r="H249" i="31"/>
  <c r="H241" i="31"/>
  <c r="H233" i="31"/>
  <c r="H225" i="31"/>
  <c r="H217" i="31"/>
  <c r="H209" i="31"/>
  <c r="H201" i="31"/>
  <c r="H193" i="31"/>
  <c r="H185" i="31"/>
  <c r="H177" i="31"/>
  <c r="H169" i="31"/>
  <c r="H161" i="31"/>
  <c r="H153" i="31"/>
  <c r="H145" i="31"/>
  <c r="H137" i="31"/>
  <c r="H129" i="31"/>
  <c r="H121" i="31"/>
  <c r="H113" i="31"/>
  <c r="H105" i="31"/>
  <c r="H97" i="31"/>
  <c r="H89" i="31"/>
  <c r="H81" i="31"/>
  <c r="H73" i="31"/>
  <c r="H65" i="31"/>
  <c r="H57" i="31"/>
  <c r="H49" i="31"/>
  <c r="H41" i="31"/>
  <c r="H33" i="31"/>
  <c r="H25" i="31"/>
  <c r="H17" i="31"/>
  <c r="H9" i="31"/>
  <c r="H47" i="31"/>
  <c r="H7" i="31"/>
  <c r="H39" i="31"/>
  <c r="H29" i="31"/>
  <c r="H23" i="31"/>
  <c r="H21" i="31"/>
  <c r="H55" i="31"/>
  <c r="H13" i="31"/>
  <c r="H15" i="31"/>
</calcChain>
</file>

<file path=xl/sharedStrings.xml><?xml version="1.0" encoding="utf-8"?>
<sst xmlns="http://schemas.openxmlformats.org/spreadsheetml/2006/main" count="2247" uniqueCount="734">
  <si>
    <t>Figure I.2.1. Spread of COVID-19</t>
  </si>
  <si>
    <t>Figure I.2.2: COVID-19 is spreading fact across the globe</t>
  </si>
  <si>
    <t xml:space="preserve">A. New Cases (during last week) </t>
  </si>
  <si>
    <t>China</t>
  </si>
  <si>
    <t>Rest of the World</t>
  </si>
  <si>
    <t>Rest of EAP</t>
  </si>
  <si>
    <t>B. New Deaths (during last week)</t>
  </si>
  <si>
    <t xml:space="preserve">C. Active Cases </t>
  </si>
  <si>
    <t>A. Confirmed (during last week)</t>
  </si>
  <si>
    <t>B. Deaths (during last week)</t>
  </si>
  <si>
    <t>C. Active Cases</t>
  </si>
  <si>
    <t>Epidemic_name</t>
  </si>
  <si>
    <t>Transmission</t>
  </si>
  <si>
    <t>fatality</t>
  </si>
  <si>
    <t xml:space="preserve">Modern Bubonic </t>
  </si>
  <si>
    <t>Cholera</t>
  </si>
  <si>
    <t>Influenza</t>
  </si>
  <si>
    <t>COVID-19</t>
  </si>
  <si>
    <t>Spanish Influenza</t>
  </si>
  <si>
    <t>Meningococcal disease</t>
  </si>
  <si>
    <t>Ebola</t>
  </si>
  <si>
    <t>Measles</t>
  </si>
  <si>
    <t>Yellow fever</t>
  </si>
  <si>
    <t>Dengue</t>
  </si>
  <si>
    <t>MERS</t>
  </si>
  <si>
    <t>SARS</t>
  </si>
  <si>
    <t>Figure I.2.3. COVID-19 has a high fatality rate</t>
  </si>
  <si>
    <t>Pandemic (H1N1) 2009</t>
  </si>
  <si>
    <t>Avian Influenza H5N1</t>
  </si>
  <si>
    <t>A. Total Goods Exports (% of GDP)</t>
  </si>
  <si>
    <t>B. Total Goods Imports  (% of GDP)</t>
  </si>
  <si>
    <t xml:space="preserve">C. Total Services exports  (% of GDP) - East Asia </t>
  </si>
  <si>
    <t>D. Total Services exports (% of GDP) - small island economies</t>
  </si>
  <si>
    <t>Total Goods Exports</t>
  </si>
  <si>
    <t>Goods Exports to China</t>
  </si>
  <si>
    <t>Total Goods Imports</t>
  </si>
  <si>
    <t>Goods imports from China</t>
  </si>
  <si>
    <t xml:space="preserve">Total Services Exports </t>
  </si>
  <si>
    <t xml:space="preserve">Services Exports to China </t>
  </si>
  <si>
    <t xml:space="preserve">Total Services Exports  </t>
  </si>
  <si>
    <t>Vietnam</t>
  </si>
  <si>
    <t>Cambodia</t>
  </si>
  <si>
    <t xml:space="preserve">Vanauatu </t>
  </si>
  <si>
    <t>Malaysia</t>
  </si>
  <si>
    <t>Thailand</t>
  </si>
  <si>
    <t>Kiribati</t>
  </si>
  <si>
    <t>Tonga</t>
  </si>
  <si>
    <t>Lao PDR</t>
  </si>
  <si>
    <t>Papua New Guinea</t>
  </si>
  <si>
    <t>Mongolia</t>
  </si>
  <si>
    <t>Fiji</t>
  </si>
  <si>
    <t>Korea, Rep.</t>
  </si>
  <si>
    <t>Korea</t>
  </si>
  <si>
    <t>Myanmar</t>
  </si>
  <si>
    <t>Philippines</t>
  </si>
  <si>
    <t>Indonesia</t>
  </si>
  <si>
    <t>Japan</t>
  </si>
  <si>
    <t>A. Commodity Exports (% of GDP)</t>
  </si>
  <si>
    <t xml:space="preserve">B. Tourism (% of GDP) </t>
  </si>
  <si>
    <t>C. Manufacturing exports (% of GDP)</t>
  </si>
  <si>
    <t>D. Manufacturing imports (% of GDP)</t>
  </si>
  <si>
    <t>E. Electronic Products  exports (updated version of Electronics &amp; Machinery)</t>
  </si>
  <si>
    <t xml:space="preserve">F. Garment and textiles imports </t>
  </si>
  <si>
    <t>Total Commodity Exports</t>
  </si>
  <si>
    <t>Commodity Exports to China</t>
  </si>
  <si>
    <t>Contribution of travel and tourism to GDP</t>
  </si>
  <si>
    <t>Estimated income from Chinese tourists</t>
  </si>
  <si>
    <t>Estimated income from non-Chinese tourists</t>
  </si>
  <si>
    <t>Total Manufacturing Exports</t>
  </si>
  <si>
    <t>Manufacturing Exports to China</t>
  </si>
  <si>
    <t>Total Manufacturing Imports</t>
  </si>
  <si>
    <t>Manufacturing Imports from China</t>
  </si>
  <si>
    <t>Total Electronic Products Exports</t>
  </si>
  <si>
    <t>Electronic Products Exports to China</t>
  </si>
  <si>
    <t>Total Garment &amp; Textiles Imports</t>
  </si>
  <si>
    <t>Garment &amp; Textiles Imports from China</t>
  </si>
  <si>
    <t>China, P.R.: Hong Kong</t>
  </si>
  <si>
    <t>Singapore</t>
  </si>
  <si>
    <t>Palau</t>
  </si>
  <si>
    <t>Vanuatu</t>
  </si>
  <si>
    <t>Samoa</t>
  </si>
  <si>
    <t>Micronesia</t>
  </si>
  <si>
    <t>Tuvalu</t>
  </si>
  <si>
    <t>Solomon Islands</t>
  </si>
  <si>
    <t>Marshall Islands</t>
  </si>
  <si>
    <t>Timor-Leste</t>
  </si>
  <si>
    <t>PNG</t>
  </si>
  <si>
    <t>Lao P.D.R.</t>
  </si>
  <si>
    <t>Figure I.2.6. Position in the global network of intermediate trade of the 17 nations with the highest number of contagions</t>
  </si>
  <si>
    <t>Mid-Point</t>
  </si>
  <si>
    <t>High income</t>
  </si>
  <si>
    <t>Middle income</t>
  </si>
  <si>
    <t>Low income</t>
  </si>
  <si>
    <t>Figure I.2.7. Countries’ economic activities are more synchronized than ever</t>
  </si>
  <si>
    <t>GVC Backward Linkages</t>
  </si>
  <si>
    <t>GVC Forward Linkages</t>
  </si>
  <si>
    <t>HKG</t>
  </si>
  <si>
    <t>SGP</t>
  </si>
  <si>
    <t>MYS</t>
  </si>
  <si>
    <t>KOR</t>
  </si>
  <si>
    <t>PHL</t>
  </si>
  <si>
    <t>NCL</t>
  </si>
  <si>
    <t>VNM</t>
  </si>
  <si>
    <t>TWN</t>
  </si>
  <si>
    <t>THA</t>
  </si>
  <si>
    <t>Figure I.2.8. Most Asian countries have high backward linkages, making them highly susceptible to supply shocks, but some of the large economies also have significant forward linkages which make them susceptible to demand shocks</t>
  </si>
  <si>
    <t>IDN</t>
  </si>
  <si>
    <t>BRN</t>
  </si>
  <si>
    <t>JPN</t>
  </si>
  <si>
    <t>CHN</t>
  </si>
  <si>
    <t>MMR</t>
  </si>
  <si>
    <t>MNG</t>
  </si>
  <si>
    <t>WSM</t>
  </si>
  <si>
    <t>VUT</t>
  </si>
  <si>
    <t>AUS</t>
  </si>
  <si>
    <t>LAO</t>
  </si>
  <si>
    <t>PYF</t>
  </si>
  <si>
    <t>MAC</t>
  </si>
  <si>
    <t>NZL</t>
  </si>
  <si>
    <t>KHM</t>
  </si>
  <si>
    <t>FJI</t>
  </si>
  <si>
    <t>PRK</t>
  </si>
  <si>
    <t>B. Goods imports from China over time</t>
  </si>
  <si>
    <t>Figure I.2.9. China’s importance in the region’s value chains</t>
  </si>
  <si>
    <t>a. Goods exports to China over time</t>
  </si>
  <si>
    <t>b. Goods imports from China over time</t>
  </si>
  <si>
    <t>Figure I.B.4.1: Infection curve and policy measures</t>
  </si>
  <si>
    <t>C. Value added in Chinese imports</t>
  </si>
  <si>
    <t>D. Chinese value-added in value chains</t>
  </si>
  <si>
    <t>China's importance as source of imports (for own exports plus domestic demand)</t>
  </si>
  <si>
    <t>In value added terms (Chinese VA embedded in third countries exports/total DVA exports)</t>
  </si>
  <si>
    <t>In value added terms</t>
  </si>
  <si>
    <t>Viet Nam</t>
  </si>
  <si>
    <t>C.	Value added in Chinese imports</t>
  </si>
  <si>
    <t>D.	Chinese value-added in value chains</t>
  </si>
  <si>
    <t>Figure I.2.10. Natural disasters propagate to business partners, with longer-lasting effects</t>
  </si>
  <si>
    <t>Figure I.2.11. Implications of the COVID-19 as implemented in the Envisage model</t>
  </si>
  <si>
    <t>GDP</t>
  </si>
  <si>
    <t>Exports</t>
  </si>
  <si>
    <t>Figure I.2.12. GDP and export implications of the global pandemic scenario (% deviation from the benchmark)</t>
  </si>
  <si>
    <t>Rest of High Income East Asia</t>
  </si>
  <si>
    <t xml:space="preserve">Rest of Developing East Asia </t>
  </si>
  <si>
    <t>European Union + UK</t>
  </si>
  <si>
    <t>United States</t>
  </si>
  <si>
    <t>Europe &amp; Central Asia</t>
  </si>
  <si>
    <t>Latin America &amp; Caribbean</t>
  </si>
  <si>
    <t>Middle East &amp; North Africa</t>
  </si>
  <si>
    <t>Sub-Saharan Africa</t>
  </si>
  <si>
    <t>South Asia</t>
  </si>
  <si>
    <t>Other High-Income countries</t>
  </si>
  <si>
    <t>Developing countries</t>
  </si>
  <si>
    <t>World Total</t>
  </si>
  <si>
    <t xml:space="preserve">China </t>
  </si>
  <si>
    <t>Figure I.2.13. GDP and export implications of global pandemic scenario for EAP countries (% deviation from the benchmark)</t>
  </si>
  <si>
    <t>Laos PDR</t>
  </si>
  <si>
    <t xml:space="preserve">Philippines </t>
  </si>
  <si>
    <t>Figure 3a. GDP and export implications of amplified global pandemic scenario (% deviation from the benchmark)</t>
  </si>
  <si>
    <t>Figure I.2.14: GDP and export implications of amplified global pandemic scenario (% deviation from the benchmark)</t>
  </si>
  <si>
    <t>Figure 3b. GDP and export implications of amplified global pandemic scenario for EAP countries (% deviation from the benchmark)</t>
  </si>
  <si>
    <t>Figure I.2.15: GDP and export implications of amplified global pandemic scenario (% deviation from the benchmark)</t>
  </si>
  <si>
    <t>Figure I.2.16. Output implications of amplified global pandemic scenario for Thailand (difference and % deviation from the benchmark)</t>
  </si>
  <si>
    <t>Rest of East Asia</t>
  </si>
  <si>
    <t>European Union</t>
  </si>
  <si>
    <t>Developing Countries</t>
  </si>
  <si>
    <t>Other High-Income Countries</t>
  </si>
  <si>
    <t>Figure I.2.17. COVID-19 will severely slow poverty reduction in the region, and may even reverse the trend</t>
  </si>
  <si>
    <r>
      <t>B.</t>
    </r>
    <r>
      <rPr>
        <sz val="7"/>
        <color theme="1"/>
        <rFont val="Times New Roman"/>
        <family val="1"/>
      </rPr>
      <t xml:space="preserve">     </t>
    </r>
    <r>
      <rPr>
        <b/>
        <sz val="12"/>
        <color theme="1"/>
        <rFont val="Times New Roman"/>
        <family val="1"/>
      </rPr>
      <t>Developing EAP excluding China</t>
    </r>
    <r>
      <rPr>
        <sz val="12"/>
        <color theme="1"/>
        <rFont val="Times New Roman"/>
        <family val="1"/>
      </rPr>
      <t> </t>
    </r>
  </si>
  <si>
    <r>
      <t>A.</t>
    </r>
    <r>
      <rPr>
        <sz val="22"/>
        <color theme="1"/>
        <rFont val="Times New Roman"/>
        <family val="1"/>
      </rPr>
      <t xml:space="preserve">    </t>
    </r>
    <r>
      <rPr>
        <b/>
        <sz val="22"/>
        <color theme="1"/>
        <rFont val="Times New Roman"/>
        <family val="1"/>
      </rPr>
      <t>China</t>
    </r>
    <r>
      <rPr>
        <sz val="22"/>
        <color theme="1"/>
        <rFont val="Times New Roman"/>
        <family val="1"/>
      </rPr>
      <t> </t>
    </r>
  </si>
  <si>
    <t>Pre-COVID19 scenario</t>
  </si>
  <si>
    <t>2020 Forecast</t>
  </si>
  <si>
    <t xml:space="preserve">Baseline </t>
  </si>
  <si>
    <t>Lower case</t>
  </si>
  <si>
    <t>Downside 2 scenario</t>
  </si>
  <si>
    <t>Figure I.2.18. COVID-19 will impact people’s economic welfare and poverty through several channels</t>
  </si>
  <si>
    <t xml:space="preserve">Share of people in househeolds engaged in … </t>
  </si>
  <si>
    <t xml:space="preserve">Share of household income </t>
  </si>
  <si>
    <r>
      <rPr>
        <b/>
        <sz val="11"/>
        <color theme="1"/>
        <rFont val="Calibri"/>
        <family val="2"/>
        <scheme val="minor"/>
      </rPr>
      <t>Vietnam</t>
    </r>
    <r>
      <rPr>
        <sz val="11"/>
        <color theme="1"/>
        <rFont val="Calibri"/>
        <family val="2"/>
        <scheme val="minor"/>
      </rPr>
      <t>: 
Textile, garment, leather</t>
    </r>
  </si>
  <si>
    <t>&lt; $3.20</t>
  </si>
  <si>
    <t>$3.20 - $5.49</t>
  </si>
  <si>
    <t>$5.5 - $15</t>
  </si>
  <si>
    <t>&gt; $15</t>
  </si>
  <si>
    <r>
      <rPr>
        <b/>
        <sz val="11"/>
        <color theme="1"/>
        <rFont val="Calibri"/>
        <family val="2"/>
        <scheme val="minor"/>
      </rPr>
      <t>China</t>
    </r>
    <r>
      <rPr>
        <sz val="11"/>
        <color theme="1"/>
        <rFont val="Calibri"/>
        <family val="2"/>
        <scheme val="minor"/>
      </rPr>
      <t>: 
Tourism, food, acc., transport</t>
    </r>
  </si>
  <si>
    <t>Figure I.2.19: Tourism, retail and manufacture industries are a significant source of household income in China and Vietnam</t>
  </si>
  <si>
    <t xml:space="preserve">A. Percentage of individuals in households with at least one member engaged in the sector </t>
  </si>
  <si>
    <t>B.	Percentage of total household income coming from activities in the sector</t>
  </si>
  <si>
    <t>Textile, garment, leather</t>
  </si>
  <si>
    <t>Short-term Poverty Impacts of Covid-19</t>
  </si>
  <si>
    <t>Share of the population in households related to economic activity (%)</t>
  </si>
  <si>
    <t>Poverty Rate (%)</t>
  </si>
  <si>
    <t>Moderate scenario</t>
  </si>
  <si>
    <t>Severe scenario</t>
  </si>
  <si>
    <t>Baseline Poverty Rate</t>
  </si>
  <si>
    <t>Moderate scenario (50% income loss - 1 quarter)</t>
  </si>
  <si>
    <t xml:space="preserve">Severe scenario (50% income loss - 2 quarters) </t>
  </si>
  <si>
    <t>50% income loss - 1 quarter</t>
  </si>
  <si>
    <t>50% income loss - 2 quarters</t>
  </si>
  <si>
    <t>(equivalent to 1/8th annual labor income)</t>
  </si>
  <si>
    <t>(equivalent to 1/4th annual labor income)</t>
  </si>
  <si>
    <t>Cambodia (2017)</t>
  </si>
  <si>
    <t>Tourism, food and acc., transport</t>
  </si>
  <si>
    <t>Tourism, food, acc., transp.</t>
  </si>
  <si>
    <t>Wholesale &amp; retail</t>
  </si>
  <si>
    <t>Manufacture</t>
  </si>
  <si>
    <t>Garments, textiles, leather</t>
  </si>
  <si>
    <t xml:space="preserve">Construction </t>
  </si>
  <si>
    <t>China (2018*)</t>
  </si>
  <si>
    <t>Manufacturing</t>
  </si>
  <si>
    <t>Mongolia (2018)</t>
  </si>
  <si>
    <t>Tourism, restaurants, entretainments, transport</t>
  </si>
  <si>
    <t>Mining</t>
  </si>
  <si>
    <t>Indonesia (2018)</t>
  </si>
  <si>
    <t xml:space="preserve">Tourism, transport, restaurants, entertainments </t>
  </si>
  <si>
    <t>Commodities</t>
  </si>
  <si>
    <t>Myanmar (2017)</t>
  </si>
  <si>
    <t>Tourism and allied</t>
  </si>
  <si>
    <t>Mfg: fuel/chemicals</t>
  </si>
  <si>
    <t>Mfg: electronics/machinery</t>
  </si>
  <si>
    <t>Textiles, garment, leather</t>
  </si>
  <si>
    <t>Agriculture</t>
  </si>
  <si>
    <t>Thailand (2017)</t>
  </si>
  <si>
    <t>Tourism, accomodation, food</t>
  </si>
  <si>
    <t>Tourism, food, acc.</t>
  </si>
  <si>
    <t>Retail Sector</t>
  </si>
  <si>
    <t>Manufacturing of electronics &amp; vehicles</t>
  </si>
  <si>
    <t>Mfg: electronics/vehicles</t>
  </si>
  <si>
    <t>Crop Agricultural Sector</t>
  </si>
  <si>
    <t>Vietnam (2018)</t>
  </si>
  <si>
    <t>Food and accomodation, tourism, railway and air transport</t>
  </si>
  <si>
    <t>Manufacturing (excluding textile, garment)</t>
  </si>
  <si>
    <t>Mfg (excl. textiles)</t>
  </si>
  <si>
    <t>Textile, garment</t>
  </si>
  <si>
    <t xml:space="preserve">Fiji (2013/14) </t>
  </si>
  <si>
    <t>Tourism, food, accommodation</t>
  </si>
  <si>
    <t>Transport</t>
  </si>
  <si>
    <t>Rest of economy</t>
  </si>
  <si>
    <t>Tonga (2015/16)</t>
  </si>
  <si>
    <t>Samoa (2012/13)</t>
  </si>
  <si>
    <t>Figure I.2.20: Demand shocks could have important poverty impacts on selected groups of households</t>
  </si>
  <si>
    <t>A.</t>
  </si>
  <si>
    <t>B.</t>
  </si>
  <si>
    <t>C.</t>
  </si>
  <si>
    <t>moderate scenario (50% income loss - 1 quarter)</t>
  </si>
  <si>
    <t>severe scenario (50% income loss - 2 quarters)</t>
  </si>
  <si>
    <t xml:space="preserve">Hotel &amp; resturant </t>
  </si>
  <si>
    <t>Construction</t>
  </si>
  <si>
    <t xml:space="preserve">Whole &amp; retail sale </t>
  </si>
  <si>
    <t>Wholesale and retail</t>
  </si>
  <si>
    <t>Wholesale and retail trade</t>
  </si>
  <si>
    <t>Remittances</t>
  </si>
  <si>
    <t>Textiles</t>
  </si>
  <si>
    <t>Employment in agriculture (% of total employment)</t>
  </si>
  <si>
    <t>Informal employment (% of total non-agricultural employment)</t>
  </si>
  <si>
    <t>SLB</t>
  </si>
  <si>
    <t>TLS</t>
  </si>
  <si>
    <t>TON</t>
  </si>
  <si>
    <r>
      <t>Figure I.2.21:</t>
    </r>
    <r>
      <rPr>
        <sz val="22"/>
        <rFont val="Times New Roman"/>
        <family val="1"/>
      </rPr>
      <t xml:space="preserve"> </t>
    </r>
    <r>
      <rPr>
        <b/>
        <sz val="22"/>
        <rFont val="Times New Roman"/>
        <family val="1"/>
      </rPr>
      <t>Informal and agricultural workers will be more vulnerable to the shock</t>
    </r>
  </si>
  <si>
    <t>KIR</t>
  </si>
  <si>
    <t>B. Employment in agriculture (% of total employement)</t>
  </si>
  <si>
    <t>Micronesia, Fed. Sts.</t>
  </si>
  <si>
    <t>FSM</t>
  </si>
  <si>
    <t>A. Informal employment (% of total non-agricultural employement)</t>
  </si>
  <si>
    <t>PLW</t>
  </si>
  <si>
    <t>TUV</t>
  </si>
  <si>
    <t>Aruba</t>
  </si>
  <si>
    <t>ABW</t>
  </si>
  <si>
    <t>Korea, Dem. People’s Rep.</t>
  </si>
  <si>
    <t>ytd net immigration</t>
  </si>
  <si>
    <t>Net Immigration index</t>
  </si>
  <si>
    <t>LNY-24</t>
  </si>
  <si>
    <t>LNY-15</t>
  </si>
  <si>
    <t>LNY-7</t>
  </si>
  <si>
    <t>LNY</t>
  </si>
  <si>
    <t>LNY+50</t>
  </si>
  <si>
    <t>LNY+6</t>
  </si>
  <si>
    <t>LNY+7</t>
  </si>
  <si>
    <t>LNY+8</t>
  </si>
  <si>
    <t>LNY+9</t>
  </si>
  <si>
    <t>LNY+10</t>
  </si>
  <si>
    <t>LNY+11</t>
  </si>
  <si>
    <t>LNY+12</t>
  </si>
  <si>
    <t>LNY+13</t>
  </si>
  <si>
    <t>LNY+14</t>
  </si>
  <si>
    <t>LNY+15</t>
  </si>
  <si>
    <t>LNY+16</t>
  </si>
  <si>
    <t>LNY+17</t>
  </si>
  <si>
    <t>LNY+18</t>
  </si>
  <si>
    <t>LNY+19</t>
  </si>
  <si>
    <t>LNY+20</t>
  </si>
  <si>
    <t>LNY+21</t>
  </si>
  <si>
    <t>LNY+22</t>
  </si>
  <si>
    <t>LNY+23</t>
  </si>
  <si>
    <t>LNY+24</t>
  </si>
  <si>
    <t>LNY+25</t>
  </si>
  <si>
    <t>LNY+26</t>
  </si>
  <si>
    <t>LNY+27</t>
  </si>
  <si>
    <t>LNY+28</t>
  </si>
  <si>
    <t>LNY+29</t>
  </si>
  <si>
    <t>LNY+30</t>
  </si>
  <si>
    <t>LNY+31</t>
  </si>
  <si>
    <t>LNY+32</t>
  </si>
  <si>
    <t>LNY+33</t>
  </si>
  <si>
    <t>LNY+34</t>
  </si>
  <si>
    <t>LNY+35</t>
  </si>
  <si>
    <t>LNY+36</t>
  </si>
  <si>
    <t>LNY+37</t>
  </si>
  <si>
    <t>LNY+38</t>
  </si>
  <si>
    <t>LNY+39</t>
  </si>
  <si>
    <t>LNY+40</t>
  </si>
  <si>
    <t>LNY+41</t>
  </si>
  <si>
    <t>LNY+42</t>
  </si>
  <si>
    <t>LNY+43</t>
  </si>
  <si>
    <t>LNY+44</t>
  </si>
  <si>
    <t>LNY+45</t>
  </si>
  <si>
    <t>LNY+46</t>
  </si>
  <si>
    <t>LNY+47</t>
  </si>
  <si>
    <t>LNY+48</t>
  </si>
  <si>
    <t>LNY+49</t>
  </si>
  <si>
    <t>Figure I.2.22: Migrants unable to return to their jobs are particularly vulnerable to the economic effects of COVID-19</t>
  </si>
  <si>
    <t>Total</t>
  </si>
  <si>
    <t>&gt;$5.50</t>
  </si>
  <si>
    <t>Figure I.2.23: Remittances are an important source of income to families across the region</t>
  </si>
  <si>
    <t>A. Percentage of households</t>
  </si>
  <si>
    <t>B.	Percentage of households’ expenditure/income</t>
  </si>
  <si>
    <t>Poverty headcount rate (&lt;$5.50) among elderly</t>
  </si>
  <si>
    <t>Rates</t>
  </si>
  <si>
    <t xml:space="preserve">CHN </t>
  </si>
  <si>
    <t xml:space="preserve">Less than $5.50 </t>
  </si>
  <si>
    <t xml:space="preserve">Share of elderly in the population </t>
  </si>
  <si>
    <t>Figure I.2.24: Aging economies are more at risk of direct health shocks</t>
  </si>
  <si>
    <t xml:space="preserve">Poverty rate and Share of the Population among the Elderly </t>
  </si>
  <si>
    <t>Lao PRD</t>
  </si>
  <si>
    <t xml:space="preserve">Myanmar </t>
  </si>
  <si>
    <t>Pop. spending &gt; 10% of household consumption/income on out-of-pocket health care expenditure</t>
  </si>
  <si>
    <t>Pop. spending &gt; 25% of household consumption /income on out-of-pocket health care expenditure</t>
  </si>
  <si>
    <t>Pop. &lt; $5.50 ($ 2011 PPP) poverty line by out-of-pocket health care expenditure</t>
  </si>
  <si>
    <t>Figure I.2.25: Without compensation or subsidies, some families may fall into poverty due to increase in health costs</t>
  </si>
  <si>
    <t>Poverty Effects of Households’ Out-of-Pocket Health Care Spending</t>
  </si>
  <si>
    <t>Distance to nearest hospital - left axis</t>
  </si>
  <si>
    <t>Average time to nearest hostpital - right axis</t>
  </si>
  <si>
    <t>decile</t>
  </si>
  <si>
    <t>Public</t>
  </si>
  <si>
    <t>Private</t>
  </si>
  <si>
    <t xml:space="preserve">Figure I.2.26: The poor have more limited access to healthcare services and health insurance </t>
  </si>
  <si>
    <t>Internet Usage in 2017</t>
  </si>
  <si>
    <t xml:space="preserve">Figure I.2.27. Access to internet is not widespread in the region, particularly among the poor </t>
  </si>
  <si>
    <r>
      <t>A.</t>
    </r>
    <r>
      <rPr>
        <b/>
        <sz val="7"/>
        <color theme="1"/>
        <rFont val="Times New Roman"/>
        <family val="1"/>
      </rPr>
      <t xml:space="preserve">    </t>
    </r>
    <r>
      <rPr>
        <b/>
        <sz val="12"/>
        <color theme="1"/>
        <rFont val="Times New Roman"/>
        <family val="1"/>
      </rPr>
      <t xml:space="preserve">Internet Usage </t>
    </r>
  </si>
  <si>
    <t xml:space="preserve">(percentage of population, 2017) </t>
  </si>
  <si>
    <r>
      <t>B.</t>
    </r>
    <r>
      <rPr>
        <b/>
        <sz val="7"/>
        <color theme="1"/>
        <rFont val="Times New Roman"/>
        <family val="1"/>
      </rPr>
      <t xml:space="preserve">    </t>
    </r>
    <r>
      <rPr>
        <b/>
        <sz val="12"/>
        <color theme="1"/>
        <rFont val="Times New Roman"/>
        <family val="1"/>
      </rPr>
      <t>Access to internet in Indonesia</t>
    </r>
  </si>
  <si>
    <t>(percentage of population, 2017)</t>
  </si>
  <si>
    <t>Indonesia 2017</t>
  </si>
  <si>
    <t>class</t>
  </si>
  <si>
    <t>Internet &amp; electricity</t>
  </si>
  <si>
    <t>Internet but no electricity</t>
  </si>
  <si>
    <t>No internet but electricity</t>
  </si>
  <si>
    <t>Neither</t>
  </si>
  <si>
    <t>&lt; $1.90</t>
  </si>
  <si>
    <t>$1.90-$3.09</t>
  </si>
  <si>
    <t>$3.10-$5.49</t>
  </si>
  <si>
    <t>$5.50-$15</t>
  </si>
  <si>
    <t>&gt;$15</t>
  </si>
  <si>
    <t>date</t>
  </si>
  <si>
    <t>EMDE equities</t>
  </si>
  <si>
    <t>Market volatility (RHS)</t>
  </si>
  <si>
    <t>Figure I.2.28. Equity and financial stress indicators</t>
  </si>
  <si>
    <t>Imports</t>
  </si>
  <si>
    <t>Trade</t>
  </si>
  <si>
    <t>Remittance inflows</t>
  </si>
  <si>
    <t>Portfolio liabilities</t>
  </si>
  <si>
    <t>FDI inflows</t>
  </si>
  <si>
    <t xml:space="preserve">   China</t>
  </si>
  <si>
    <t xml:space="preserve">    EAP ex. China</t>
  </si>
  <si>
    <t>Figure I.2.29. EAP region: Global financial and cross-regional integration</t>
  </si>
  <si>
    <t>A. EAP EMDEs: Shares of global activity, trade and finance</t>
  </si>
  <si>
    <t>B. EAP EMDEs: Trade and finance in comparison with other EMDE regions</t>
  </si>
  <si>
    <r>
      <t xml:space="preserve">EAP </t>
    </r>
    <r>
      <rPr>
        <b/>
        <sz val="24"/>
        <color rgb="FFEB1C2D"/>
        <rFont val="Calibri"/>
        <family val="2"/>
      </rPr>
      <t>↓</t>
    </r>
  </si>
  <si>
    <t>FDI inflows (RHS)</t>
  </si>
  <si>
    <t>Remittance inflows (RHS)</t>
  </si>
  <si>
    <t>Share of GDP</t>
  </si>
  <si>
    <t>Share of Global</t>
  </si>
  <si>
    <t>East Asia &amp; Pacific</t>
  </si>
  <si>
    <t>EAP</t>
  </si>
  <si>
    <t>Max</t>
  </si>
  <si>
    <t>Min</t>
  </si>
  <si>
    <t>Range</t>
  </si>
  <si>
    <t>Whisper -</t>
  </si>
  <si>
    <t xml:space="preserve">Whispter + </t>
  </si>
  <si>
    <t>c. EAP region, foreign income, and investment</t>
  </si>
  <si>
    <t>Goods export</t>
  </si>
  <si>
    <t>Service export</t>
  </si>
  <si>
    <t>Pri+Sec income</t>
  </si>
  <si>
    <t>Direct investment</t>
  </si>
  <si>
    <t>Other investment</t>
  </si>
  <si>
    <t>Goods exports to China as a share of GDP</t>
  </si>
  <si>
    <t>Commodity exports as a share of GDP</t>
  </si>
  <si>
    <t>EA1</t>
  </si>
  <si>
    <t>EA2</t>
  </si>
  <si>
    <t>PI1</t>
  </si>
  <si>
    <t>PI2</t>
  </si>
  <si>
    <t>PI3</t>
  </si>
  <si>
    <t>EXPORTS:</t>
  </si>
  <si>
    <t>Destination of total exports from EAP</t>
  </si>
  <si>
    <t>Foreign claims</t>
  </si>
  <si>
    <t>Inward FDI</t>
  </si>
  <si>
    <t>Other EMDEs in EAP</t>
  </si>
  <si>
    <t>Other AEs in EAP</t>
  </si>
  <si>
    <t>D. Within-region financial integration</t>
  </si>
  <si>
    <t>Previous EMDE crises</t>
  </si>
  <si>
    <t>Other EMDEs</t>
  </si>
  <si>
    <t>Interquartile range</t>
  </si>
  <si>
    <t>Mean</t>
  </si>
  <si>
    <t>Figure I.2.30. EAP region: External vulnerabilities</t>
  </si>
  <si>
    <t>A. Current account balance, EAP region</t>
  </si>
  <si>
    <t>Top 5</t>
  </si>
  <si>
    <t>B. Fiscal balance, selected economies</t>
  </si>
  <si>
    <t>Bottom 5</t>
  </si>
  <si>
    <t>C. Total external debt, EAP region</t>
  </si>
  <si>
    <t>2018</t>
  </si>
  <si>
    <t>2007</t>
  </si>
  <si>
    <t>1997</t>
  </si>
  <si>
    <t>Top5</t>
  </si>
  <si>
    <t>D. Total external debt, selected economies</t>
  </si>
  <si>
    <t>E. Short-term debt to reserves, EAP region</t>
  </si>
  <si>
    <t>2002</t>
  </si>
  <si>
    <t>2003</t>
  </si>
  <si>
    <t>2004</t>
  </si>
  <si>
    <t>2005</t>
  </si>
  <si>
    <t>2006</t>
  </si>
  <si>
    <t>2008</t>
  </si>
  <si>
    <t>2009</t>
  </si>
  <si>
    <t>2010</t>
  </si>
  <si>
    <t>2011</t>
  </si>
  <si>
    <t>2012</t>
  </si>
  <si>
    <t>2013</t>
  </si>
  <si>
    <t>2014</t>
  </si>
  <si>
    <t>2015</t>
  </si>
  <si>
    <t>2016</t>
  </si>
  <si>
    <t>2017</t>
  </si>
  <si>
    <t>2019</t>
  </si>
  <si>
    <t>f. Share of nonresident government bond holdings</t>
  </si>
  <si>
    <t>Domestic Debt 2018</t>
  </si>
  <si>
    <t>External Debt 2018</t>
  </si>
  <si>
    <t>Total Debt 2007</t>
  </si>
  <si>
    <t>Total Debt 1997</t>
  </si>
  <si>
    <t>Total Debt 2018</t>
  </si>
  <si>
    <t>Domestic Debt 2007</t>
  </si>
  <si>
    <t>Domestic Debt 1997</t>
  </si>
  <si>
    <t>External Debt 2007</t>
  </si>
  <si>
    <t>External Debt 1997</t>
  </si>
  <si>
    <t>East Asia</t>
  </si>
  <si>
    <t>Figure I.2.31. EAP region: Debt vulnerabilities</t>
  </si>
  <si>
    <t>a. Total debt</t>
  </si>
  <si>
    <t>Pacific Islands</t>
  </si>
  <si>
    <t>Household debt</t>
  </si>
  <si>
    <t>Public debt</t>
  </si>
  <si>
    <t>Financial corporate debt</t>
  </si>
  <si>
    <t>Nonfinancial corporate debt</t>
  </si>
  <si>
    <t>Total debt growth</t>
  </si>
  <si>
    <t>b. Total debt, selected economies</t>
  </si>
  <si>
    <t>C: Non-financial corporate debt</t>
  </si>
  <si>
    <t>iso3c</t>
  </si>
  <si>
    <t>D. Non-financial corporate debt</t>
  </si>
  <si>
    <t>Bank capital to assets ratio (%)</t>
  </si>
  <si>
    <t>Data Source</t>
  </si>
  <si>
    <t>World Development Indicators</t>
  </si>
  <si>
    <t>Last Updated Date</t>
  </si>
  <si>
    <t>Country Name</t>
  </si>
  <si>
    <t>Indicator Name</t>
  </si>
  <si>
    <t>Indicator Code</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</si>
  <si>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</si>
  <si>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</si>
  <si>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</si>
  <si>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</si>
  <si>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</si>
  <si>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</si>
  <si>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</si>
  <si>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</si>
  <si>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</si>
  <si>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</si>
  <si>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</si>
  <si>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</si>
  <si>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</si>
  <si>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</si>
  <si>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</si>
  <si>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</si>
  <si>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</si>
  <si>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</si>
  <si>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</si>
  <si>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</si>
  <si>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</si>
  <si>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</si>
  <si>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</si>
  <si>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</si>
  <si>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</si>
  <si>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</si>
  <si>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</si>
  <si>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</si>
  <si>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</si>
  <si>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</si>
  <si>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</si>
  <si>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</si>
  <si>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</si>
  <si>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</si>
  <si>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</si>
  <si>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</si>
  <si>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</si>
  <si>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1998</t>
  </si>
  <si>
    <t>1999</t>
  </si>
  <si>
    <t>2000</t>
  </si>
  <si>
    <t>2001</t>
  </si>
  <si>
    <t>FB.BNK.CAPA.ZS</t>
  </si>
  <si>
    <t>East Asia &amp; Pacific (excluding high income)</t>
  </si>
  <si>
    <t>Early-demographic dividend</t>
  </si>
  <si>
    <t>EAR</t>
  </si>
  <si>
    <t>EAS</t>
  </si>
  <si>
    <t>Pacific island small states</t>
  </si>
  <si>
    <t>PSS</t>
  </si>
  <si>
    <t>East Asia &amp; Pacific (IDA &amp; IBRD countries)</t>
  </si>
  <si>
    <t>TEA</t>
  </si>
  <si>
    <t>Middle East &amp; North Africa (IDA &amp; IBRD countries)</t>
  </si>
  <si>
    <t>TMN</t>
  </si>
  <si>
    <t>e. Capital to asset ratio</t>
  </si>
  <si>
    <t>F. Loan-to-deposit ratio</t>
  </si>
  <si>
    <t>Figure I.2.32. EAP region: Fiscal vulnerabilities</t>
  </si>
  <si>
    <t>a. Gross government debt, EAP region</t>
  </si>
  <si>
    <t>NRU</t>
  </si>
  <si>
    <t>B. Gross government debt, selected economies</t>
  </si>
  <si>
    <t>c. Fiscal balance, EAP region</t>
  </si>
  <si>
    <t>Country</t>
  </si>
  <si>
    <t>Nauru</t>
  </si>
  <si>
    <t>d. Fiscal balance, selected economies</t>
  </si>
  <si>
    <t>Figure I.2.33. Flattening the pandemic curve through containment policies is the first objective</t>
  </si>
  <si>
    <t>Figure I.2.34. Flattening the recession curve through macroeconomic policies is the second objective</t>
  </si>
  <si>
    <t>Figure I.2.35. Goals of community mitigation for pandemic influenza</t>
  </si>
  <si>
    <t>Pandemic preparedness against per capita GDP (PPP$)</t>
  </si>
  <si>
    <t>Figure I.2.36. Pandemic preparedness and GDP per capita</t>
  </si>
  <si>
    <t>Country (EAP region first)</t>
  </si>
  <si>
    <t>Log of per capita GDP in PPP</t>
  </si>
  <si>
    <t>Pandemic Preparedness score (0-100)</t>
  </si>
  <si>
    <t>Brunei</t>
  </si>
  <si>
    <t>Laos</t>
  </si>
  <si>
    <t>South Korea</t>
  </si>
  <si>
    <t>Afghanistan</t>
  </si>
  <si>
    <t>Albania</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</si>
  <si>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</si>
  <si>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</si>
  <si>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</si>
  <si>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</si>
  <si>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</si>
  <si>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</si>
  <si>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</si>
  <si>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</si>
  <si>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</si>
  <si>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</si>
  <si>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</si>
  <si>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</si>
  <si>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</si>
  <si>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</si>
  <si>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</si>
  <si>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</si>
  <si>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</si>
  <si>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</si>
  <si>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</si>
  <si>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</si>
  <si>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</si>
  <si>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</si>
  <si>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Bulgaria</t>
  </si>
  <si>
    <t>Burkina Faso</t>
  </si>
  <si>
    <t>Burundi</t>
  </si>
  <si>
    <t>Cabo Verde</t>
  </si>
  <si>
    <t>Cameroon</t>
  </si>
  <si>
    <t>Canada</t>
  </si>
  <si>
    <t>Central African Republic</t>
  </si>
  <si>
    <t>Chad</t>
  </si>
  <si>
    <t>Chile</t>
  </si>
  <si>
    <t>Colombia</t>
  </si>
  <si>
    <t>Comoros</t>
  </si>
  <si>
    <t>Congo (Brazzaville)</t>
  </si>
  <si>
    <t>Congo (Democratic Republic)</t>
  </si>
  <si>
    <t>Cook Islands</t>
  </si>
  <si>
    <t>Costa Rica</t>
  </si>
  <si>
    <t>Croatia</t>
  </si>
  <si>
    <t>Cuba</t>
  </si>
  <si>
    <t>Cyprus</t>
  </si>
  <si>
    <t>Czech Republic</t>
  </si>
  <si>
    <t>Côte d'Ivoire</t>
  </si>
  <si>
    <t>Denmark</t>
  </si>
  <si>
    <t>Djibouti</t>
  </si>
  <si>
    <t>Dominica</t>
  </si>
  <si>
    <t>Dominican Republic</t>
  </si>
  <si>
    <t>Ecuador</t>
  </si>
  <si>
    <t>Egypt</t>
  </si>
  <si>
    <t>El Salvador</t>
  </si>
  <si>
    <t>Equatorial Guinea</t>
  </si>
  <si>
    <t>Eritrea</t>
  </si>
  <si>
    <t>Estonia</t>
  </si>
  <si>
    <t>Ethiopia</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</si>
  <si>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</si>
  <si>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</si>
  <si>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</si>
  <si>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</si>
  <si>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</si>
  <si>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</si>
  <si>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</si>
  <si>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</si>
  <si>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</si>
  <si>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</si>
  <si>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</si>
  <si>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</si>
  <si>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</si>
  <si>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</si>
  <si>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</si>
  <si>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</si>
  <si>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</si>
  <si>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</si>
  <si>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Iran</t>
  </si>
  <si>
    <t>Iraq</t>
  </si>
  <si>
    <t>Ireland</t>
  </si>
  <si>
    <t>Israel</t>
  </si>
  <si>
    <t>Italy</t>
  </si>
  <si>
    <t>Jamaica</t>
  </si>
  <si>
    <t>Jordan</t>
  </si>
  <si>
    <t>Kazakhstan</t>
  </si>
  <si>
    <t>Kenya</t>
  </si>
  <si>
    <t>Kuwait</t>
  </si>
  <si>
    <t>Kyrgyz Republic</t>
  </si>
  <si>
    <t>Latvia</t>
  </si>
  <si>
    <t>Lebanon</t>
  </si>
  <si>
    <t>Lesotho</t>
  </si>
  <si>
    <t>Liberia</t>
  </si>
  <si>
    <t>Libya</t>
  </si>
  <si>
    <t>Liechtenstein</t>
  </si>
  <si>
    <t>Lithuania</t>
  </si>
  <si>
    <t>Luxembourg</t>
  </si>
  <si>
    <t>Madagascar</t>
  </si>
  <si>
    <t>Malawi</t>
  </si>
  <si>
    <t>Maldives</t>
  </si>
  <si>
    <t>Mali</t>
  </si>
  <si>
    <t>Malta</t>
  </si>
  <si>
    <t>Mauritania</t>
  </si>
  <si>
    <t>Mauritius</t>
  </si>
  <si>
    <t>Mexico</t>
  </si>
  <si>
    <t>Moldova</t>
  </si>
  <si>
    <t>Monaco</t>
  </si>
  <si>
    <t>Montenegro</t>
  </si>
  <si>
    <t>Morocco</t>
  </si>
  <si>
    <t>Mozambique</t>
  </si>
  <si>
    <t>Namibia</t>
  </si>
  <si>
    <t>Nepal</t>
  </si>
  <si>
    <t>Netherlands</t>
  </si>
  <si>
    <t>New Zealand</t>
  </si>
  <si>
    <t>Nicaragua</t>
  </si>
  <si>
    <t>Niger</t>
  </si>
  <si>
    <t>Nigeria</t>
  </si>
  <si>
    <t>Niue</t>
  </si>
  <si>
    <t>North Korea</t>
  </si>
  <si>
    <t>North Macedonia</t>
  </si>
  <si>
    <t>Norway</t>
  </si>
  <si>
    <t>Oman</t>
  </si>
  <si>
    <t>Pakistan</t>
  </si>
  <si>
    <t>Panama</t>
  </si>
  <si>
    <t>Paraguay</t>
  </si>
  <si>
    <t>Peru</t>
  </si>
  <si>
    <t>Poland</t>
  </si>
  <si>
    <t>Portugal</t>
  </si>
  <si>
    <t>Qatar</t>
  </si>
  <si>
    <t>Romania</t>
  </si>
  <si>
    <t>Russia</t>
  </si>
  <si>
    <t>Rwanda</t>
  </si>
  <si>
    <t>San Marino</t>
  </si>
  <si>
    <t>Saudi Arabia</t>
  </si>
  <si>
    <t>Senegal</t>
  </si>
  <si>
    <t>Serbia</t>
  </si>
  <si>
    <t>Seychelles</t>
  </si>
  <si>
    <t>Sierra Leone</t>
  </si>
  <si>
    <t>Slovakia</t>
  </si>
  <si>
    <t>Slovenia</t>
  </si>
  <si>
    <t>Somalia</t>
  </si>
  <si>
    <t>South Africa</t>
  </si>
  <si>
    <t>South Sudan</t>
  </si>
  <si>
    <t>Spain</t>
  </si>
  <si>
    <t>Sri Lanka</t>
  </si>
  <si>
    <t>St Kitts and Nevis</t>
  </si>
  <si>
    <t>St Lucia</t>
  </si>
  <si>
    <t>St Vincent and The Grenadines</t>
  </si>
  <si>
    <t>Sudan</t>
  </si>
  <si>
    <t>Suriname</t>
  </si>
  <si>
    <t>Sweden</t>
  </si>
  <si>
    <t>Switzerland</t>
  </si>
  <si>
    <t>Syria</t>
  </si>
  <si>
    <t>São Tomé and Príncipe</t>
  </si>
  <si>
    <t>Tajikistan</t>
  </si>
  <si>
    <t>Tanzania</t>
  </si>
  <si>
    <t>Togo</t>
  </si>
  <si>
    <t>Trinidad and Tobago</t>
  </si>
  <si>
    <t>Tunisia</t>
  </si>
  <si>
    <t>Turkey</t>
  </si>
  <si>
    <t>Turkmenistan</t>
  </si>
  <si>
    <t>Uganda</t>
  </si>
  <si>
    <t>Ukraine</t>
  </si>
  <si>
    <t>United Arab Emirates</t>
  </si>
  <si>
    <t>United Kingdom</t>
  </si>
  <si>
    <t>Uruguay</t>
  </si>
  <si>
    <t>Uzbekistan</t>
  </si>
  <si>
    <t>Venezuela</t>
  </si>
  <si>
    <t>Yemen</t>
  </si>
  <si>
    <t>Zambia</t>
  </si>
  <si>
    <t>Zimbabwe</t>
  </si>
  <si>
    <t>eSwatini (Swaziland)</t>
  </si>
  <si>
    <t>Vulnerability PCA index (smoking, urban, density, +65)</t>
  </si>
  <si>
    <t>Figure I.2.37. Pandemic preparedness and vulnerability index</t>
  </si>
  <si>
    <t>Response score against share of visitors from China</t>
  </si>
  <si>
    <t>Figure I.2.38. Dependence on China’s tourism and response score</t>
  </si>
  <si>
    <t>Share of chinese visitors per country as of 2017, %</t>
  </si>
  <si>
    <t>Aggregate response score (based on travel restrictions)</t>
  </si>
  <si>
    <t>Figure 8-5</t>
  </si>
  <si>
    <t>Restriction response against share of visitors from China</t>
  </si>
  <si>
    <t>Restriction response (flight and visa restrictions)</t>
  </si>
  <si>
    <t>Figure I.2.39. Flight and visa restrictions and dependence on China’s tourism</t>
  </si>
  <si>
    <t>Screening response against share of visitors from China</t>
  </si>
  <si>
    <t>Screening response (quarantine and airport screenings restrictions)</t>
  </si>
  <si>
    <t>Figure I.2.40. Screening response and visitors from China</t>
  </si>
  <si>
    <r>
      <t xml:space="preserve">Asset Quality:                                                               </t>
    </r>
    <r>
      <rPr>
        <i/>
        <sz val="11"/>
        <color theme="1"/>
        <rFont val="Calibri"/>
        <family val="2"/>
        <scheme val="minor"/>
      </rPr>
      <t>NPL Ratio</t>
    </r>
  </si>
  <si>
    <t>Figure I.2.41. The banking system is more stable than in previous crises</t>
  </si>
  <si>
    <t>East Asian Financial Crisis 1997</t>
  </si>
  <si>
    <t>East Asian Financial Crisis 1998</t>
  </si>
  <si>
    <t>SARS Crisis 2002</t>
  </si>
  <si>
    <t>SARS Crisis 2003</t>
  </si>
  <si>
    <t>COVID-19 Crisis 2020</t>
  </si>
  <si>
    <t xml:space="preserve">Malaysia </t>
  </si>
  <si>
    <t>Figure I.2.42. Export restricting measures of medical supplies</t>
  </si>
  <si>
    <t>Figure I.2.43. Import tariffs on medical products</t>
  </si>
  <si>
    <t>Hong Kong, China</t>
  </si>
  <si>
    <r>
      <t>Figure I.2.4:</t>
    </r>
    <r>
      <rPr>
        <b/>
        <sz val="28"/>
        <color rgb="FF000000"/>
        <rFont val="Times New Roman"/>
        <family val="1"/>
      </rPr>
      <t xml:space="preserve"> </t>
    </r>
    <r>
      <rPr>
        <b/>
        <sz val="28"/>
        <color theme="1"/>
        <rFont val="Times New Roman"/>
        <family val="1"/>
      </rPr>
      <t xml:space="preserve"> Exposure to World and China</t>
    </r>
  </si>
  <si>
    <r>
      <t>Figure I.2.5:</t>
    </r>
    <r>
      <rPr>
        <b/>
        <sz val="24"/>
        <color rgb="FF000000"/>
        <rFont val="Times New Roman"/>
        <family val="1"/>
      </rPr>
      <t xml:space="preserve"> </t>
    </r>
    <r>
      <rPr>
        <b/>
        <sz val="24"/>
        <color theme="1"/>
        <rFont val="Times New Roman"/>
        <family val="1"/>
      </rPr>
      <t>Exposure to World and China: specific commodities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</si>
</sst>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409]d\-mmm;@"/>
    <numFmt numFmtId="165" formatCode="0.0"/>
    <numFmt numFmtId="166" formatCode="_(* #,##0.0_);_(* \(#,##0.0\);_(* &quot;-&quot;??_);_(@_)"/>
    <numFmt numFmtId="167" formatCode="_(* #,##0_);_(* \(#,##0\);_(* &quot;-&quot;??_);_(@_)"/>
    <numFmt numFmtId="168" formatCode="0.000"/>
    <numFmt numFmtId="169" formatCode="0.0%"/>
    <numFmt numFmtId="170" formatCode="yyyy/mm/dd;@"/>
  </numFmts>
  <fonts count="7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6"/>
      <color theme="1"/>
      <name val="Calibri"/>
      <family val="2"/>
      <scheme val="minor"/>
    </font>
    <font>
      <b/>
      <sz val="24"/>
      <color theme="1"/>
      <name val="Calibri"/>
      <family val="2"/>
      <scheme val="minor"/>
    </font>
    <font>
      <sz val="12"/>
      <color theme="1"/>
      <name val="Calibri"/>
      <family val="2"/>
      <scheme val="minor"/>
    </font>
    <font>
      <b/>
      <sz val="12"/>
      <color theme="1"/>
      <name val="Calibri"/>
      <family val="2"/>
      <scheme val="minor"/>
    </font>
    <font>
      <b/>
      <u/>
      <sz val="12"/>
      <color rgb="FF000000"/>
      <name val="Calibri"/>
      <family val="2"/>
    </font>
    <font>
      <b/>
      <sz val="24"/>
      <color theme="1"/>
      <name val="Times New Roman"/>
      <family val="1"/>
    </font>
    <font>
      <b/>
      <sz val="12"/>
      <color theme="1"/>
      <name val="Times New Roman"/>
      <family val="1"/>
    </font>
    <font>
      <b/>
      <sz val="12"/>
      <color rgb="FF000000"/>
      <name val="Times New Roman"/>
      <family val="1"/>
    </font>
    <font>
      <sz val="12"/>
      <color theme="1"/>
      <name val="Times New Roman"/>
      <family val="1"/>
    </font>
    <font>
      <b/>
      <sz val="11"/>
      <color theme="1"/>
      <name val="Times New Roman"/>
      <family val="1"/>
    </font>
    <font>
      <b/>
      <sz val="13"/>
      <color rgb="FF000000"/>
      <name val="Times New Roman"/>
      <family val="1"/>
    </font>
    <font>
      <sz val="13"/>
      <color rgb="FF000000"/>
      <name val="Times New Roman"/>
      <family val="1"/>
    </font>
    <font>
      <b/>
      <sz val="28"/>
      <color theme="1"/>
      <name val="Times New Roman"/>
      <family val="1"/>
    </font>
    <font>
      <sz val="24"/>
      <color theme="1"/>
      <name val="Times New Roman"/>
      <family val="1"/>
    </font>
    <font>
      <b/>
      <sz val="18"/>
      <color theme="1"/>
      <name val="Calibri"/>
      <family val="2"/>
      <scheme val="minor"/>
    </font>
    <font>
      <b/>
      <sz val="16"/>
      <color theme="1"/>
      <name val="Calibri"/>
      <family val="2"/>
      <scheme val="minor"/>
    </font>
    <font>
      <sz val="11"/>
      <color indexed="8"/>
      <name val="Calibri"/>
      <family val="2"/>
      <scheme val="minor"/>
    </font>
    <font>
      <sz val="12"/>
      <color indexed="8"/>
      <name val="Calibri"/>
      <family val="2"/>
      <scheme val="minor"/>
    </font>
    <font>
      <b/>
      <sz val="20"/>
      <color theme="1"/>
      <name val="Times New Roman"/>
      <family val="1"/>
    </font>
    <font>
      <b/>
      <sz val="12"/>
      <color indexed="8"/>
      <name val="Calibri"/>
      <family val="2"/>
      <scheme val="minor"/>
    </font>
    <font>
      <b/>
      <sz val="26"/>
      <color theme="1"/>
      <name val="Times New Roman"/>
      <family val="1"/>
    </font>
    <font>
      <b/>
      <sz val="28"/>
      <color theme="1"/>
      <name val="Calibri"/>
      <family val="2"/>
      <scheme val="minor"/>
    </font>
    <font>
      <b/>
      <sz val="24"/>
      <color rgb="FFFF0000"/>
      <name val="Calibri"/>
      <family val="2"/>
      <scheme val="minor"/>
    </font>
    <font>
      <b/>
      <sz val="26"/>
      <color theme="1"/>
      <name val="Calibri"/>
      <family val="2"/>
      <scheme val="minor"/>
    </font>
    <font>
      <sz val="24"/>
      <color theme="1"/>
      <name val="Calibri"/>
      <family val="2"/>
      <scheme val="minor"/>
    </font>
    <font>
      <sz val="22"/>
      <color theme="1"/>
      <name val="Calibri"/>
      <family val="2"/>
      <scheme val="minor"/>
    </font>
    <font>
      <sz val="20"/>
      <color theme="1"/>
      <name val="Calibri"/>
      <family val="2"/>
      <scheme val="minor"/>
    </font>
    <font>
      <sz val="20"/>
      <name val="Calibri"/>
      <family val="2"/>
      <scheme val="minor"/>
    </font>
    <font>
      <sz val="10"/>
      <color theme="1"/>
      <name val="Calibri"/>
      <family val="2"/>
      <scheme val="minor"/>
    </font>
    <font>
      <b/>
      <sz val="22"/>
      <color theme="1"/>
      <name val="Times New Roman"/>
      <family val="1"/>
    </font>
    <font>
      <b/>
      <sz val="20"/>
      <color theme="1"/>
      <name val="Calibri"/>
      <family val="2"/>
      <scheme val="minor"/>
    </font>
    <font>
      <sz val="22"/>
      <color rgb="FFFF0000"/>
      <name val="Calibri"/>
      <family val="2"/>
      <scheme val="minor"/>
    </font>
    <font>
      <b/>
      <sz val="11"/>
      <color rgb="FFFF0000"/>
      <name val="Calibri"/>
      <family val="2"/>
      <scheme val="minor"/>
    </font>
    <font>
      <sz val="7"/>
      <color theme="1"/>
      <name val="Times New Roman"/>
      <family val="1"/>
    </font>
    <font>
      <sz val="22"/>
      <color theme="1"/>
      <name val="Times New Roman"/>
      <family val="1"/>
    </font>
    <font>
      <sz val="9"/>
      <color theme="1"/>
      <name val="Times New Roman"/>
      <family val="1"/>
    </font>
    <font>
      <b/>
      <sz val="12"/>
      <name val="Times New Roman"/>
      <family val="1"/>
    </font>
    <font>
      <b/>
      <sz val="9"/>
      <color theme="1"/>
      <name val="Times New Roman"/>
      <family val="1"/>
    </font>
    <font>
      <sz val="9"/>
      <name val="Times New Roman"/>
      <family val="1"/>
    </font>
    <font>
      <b/>
      <sz val="22"/>
      <name val="Times New Roman"/>
      <family val="1"/>
    </font>
    <font>
      <sz val="18"/>
      <color theme="1"/>
      <name val="Calibri"/>
      <family val="2"/>
      <scheme val="minor"/>
    </font>
    <font>
      <sz val="22"/>
      <name val="Times New Roman"/>
      <family val="1"/>
    </font>
    <font>
      <b/>
      <sz val="10"/>
      <color theme="1"/>
      <name val="Times New Roman"/>
      <family val="1"/>
    </font>
    <font>
      <sz val="11"/>
      <name val="Calibri"/>
      <family val="2"/>
    </font>
    <font>
      <b/>
      <u/>
      <sz val="11"/>
      <name val="Calibri"/>
      <family val="2"/>
    </font>
    <font>
      <b/>
      <sz val="11"/>
      <name val="Calibri"/>
      <family val="2"/>
    </font>
    <font>
      <i/>
      <sz val="11"/>
      <name val="Calibri"/>
      <family val="2"/>
    </font>
    <font>
      <b/>
      <sz val="20"/>
      <name val="Times New Roman"/>
      <family val="1"/>
    </font>
    <font>
      <b/>
      <sz val="24"/>
      <name val="Times New Roman"/>
      <family val="1"/>
    </font>
    <font>
      <b/>
      <sz val="7"/>
      <color theme="1"/>
      <name val="Times New Roman"/>
      <family val="1"/>
    </font>
    <font>
      <b/>
      <sz val="18"/>
      <name val="Times New Roman"/>
      <family val="1"/>
    </font>
    <font>
      <sz val="10"/>
      <name val="Arial"/>
      <family val="2"/>
    </font>
    <font>
      <sz val="26"/>
      <name val="Arial"/>
      <family val="2"/>
    </font>
    <font>
      <b/>
      <sz val="26"/>
      <name val="Arial"/>
      <family val="2"/>
    </font>
    <font>
      <sz val="28"/>
      <color theme="1"/>
      <name val="Times New Roman"/>
      <family val="1"/>
    </font>
    <font>
      <sz val="28"/>
      <name val="Arial"/>
      <family val="2"/>
    </font>
    <font>
      <b/>
      <sz val="24"/>
      <color rgb="FFEB1C2D"/>
      <name val="Arial"/>
      <family val="2"/>
    </font>
    <font>
      <b/>
      <sz val="24"/>
      <color rgb="FFEB1C2D"/>
      <name val="Calibri"/>
      <family val="2"/>
    </font>
    <font>
      <sz val="10"/>
      <color theme="1"/>
      <name val="Arial"/>
      <family val="2"/>
    </font>
    <font>
      <b/>
      <sz val="10"/>
      <name val="Arial"/>
      <family val="2"/>
    </font>
    <font>
      <sz val="14"/>
      <color rgb="FF000000"/>
      <name val="Arial"/>
      <family val="2"/>
    </font>
    <font>
      <sz val="20"/>
      <color rgb="FF000000"/>
      <name val="Arial"/>
      <family val="2"/>
    </font>
    <font>
      <sz val="14"/>
      <color theme="1"/>
      <name val="Arial"/>
      <family val="2"/>
    </font>
    <font>
      <sz val="28"/>
      <color theme="1"/>
      <name val="Calibri"/>
      <family val="2"/>
      <scheme val="minor"/>
    </font>
    <font>
      <sz val="14"/>
      <color theme="1"/>
      <name val="Calibri"/>
      <family val="2"/>
      <scheme val="minor"/>
    </font>
    <font>
      <b/>
      <sz val="36"/>
      <color theme="1"/>
      <name val="Times New Roman"/>
      <family val="1"/>
    </font>
    <font>
      <sz val="14"/>
      <color rgb="FFFF0000"/>
      <name val="Calibri"/>
      <family val="2"/>
      <scheme val="minor"/>
    </font>
    <font>
      <b/>
      <sz val="10"/>
      <name val="Times New Roman"/>
      <family val="1"/>
    </font>
    <font>
      <b/>
      <sz val="12"/>
      <color rgb="FFFF0000"/>
      <name val="Times New Roman"/>
      <family val="1"/>
    </font>
    <font>
      <b/>
      <sz val="12"/>
      <color rgb="FFFF0000"/>
      <name val="Calibri"/>
      <family val="2"/>
      <scheme val="minor"/>
    </font>
    <font>
      <i/>
      <sz val="11"/>
      <color theme="1"/>
      <name val="Calibri"/>
      <family val="2"/>
      <scheme val="minor"/>
    </font>
    <font>
      <b/>
      <sz val="28"/>
      <color rgb="FF000000"/>
      <name val="Times New Roman"/>
      <family val="1"/>
    </font>
    <font>
      <b/>
      <sz val="24"/>
      <color rgb="FF000000"/>
      <name val="Times New Roman"/>
      <family val="1"/>
    </font>
  </fonts>
  <fills count="5">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4" tint="0.79995117038483843"/>
        <bgColor indexed="65"/>
      </patternFill>
    </fill>
  </fills>
  <borders count="1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0" fontId="20" fillId="0" borderId="0"/>
    <xf numFmtId="0" fontId="1" fillId="4" borderId="0" applyNumberFormat="0" applyBorder="0" applyAlignment="0" applyProtection="0"/>
    <xf numFmtId="9" fontId="1" fillId="0" borderId="0" applyFont="0" applyFill="0" applyBorder="0" applyAlignment="0" applyProtection="0">
      <alignment vertical="center"/>
    </xf>
    <xf numFmtId="0" fontId="47" fillId="0" borderId="0"/>
    <xf numFmtId="9" fontId="47" fillId="0" borderId="0" applyFont="0" applyFill="0" applyBorder="0" applyAlignment="0" applyProtection="0"/>
    <xf numFmtId="0" fontId="47" fillId="0" borderId="0"/>
    <xf numFmtId="0" fontId="55" fillId="0" borderId="0"/>
    <xf numFmtId="0" fontId="55" fillId="0" borderId="0"/>
  </cellStyleXfs>
  <cellXfs count="208">
    <xf numFmtId="0" fontId="0" fillId="0" borderId="0" xfId="0"/>
    <xf numFmtId="0" fontId="4" fillId="0" borderId="0" xfId="0" applyFont="1"/>
    <xf numFmtId="0" fontId="5" fillId="0" borderId="0" xfId="0" applyFont="1"/>
    <xf numFmtId="0" fontId="6" fillId="0" borderId="0" xfId="0" applyFont="1"/>
    <xf numFmtId="164" fontId="7" fillId="0" borderId="0" xfId="0" applyNumberFormat="1" applyFont="1" applyAlignment="1">
      <alignment horizontal="center" vertical="center" wrapText="1"/>
    </xf>
    <xf numFmtId="0" fontId="1" fillId="0" borderId="0" xfId="3"/>
    <xf numFmtId="0" fontId="8" fillId="2" borderId="0" xfId="3" applyFont="1" applyFill="1"/>
    <xf numFmtId="0" fontId="1" fillId="0" borderId="0" xfId="3" applyAlignment="1">
      <alignment horizontal="left"/>
    </xf>
    <xf numFmtId="0" fontId="9" fillId="0" borderId="0" xfId="0" applyFont="1" applyAlignment="1">
      <alignment vertical="center"/>
    </xf>
    <xf numFmtId="0" fontId="10" fillId="0" borderId="0" xfId="4" applyFont="1" applyAlignment="1">
      <alignment horizontal="justify" vertical="center"/>
    </xf>
    <xf numFmtId="0" fontId="12" fillId="0" borderId="0" xfId="4" applyFont="1"/>
    <xf numFmtId="0" fontId="6" fillId="0" borderId="0" xfId="4"/>
    <xf numFmtId="0" fontId="18" fillId="0" borderId="0" xfId="0" applyFont="1"/>
    <xf numFmtId="0" fontId="19" fillId="0" borderId="0" xfId="0" applyFont="1"/>
    <xf numFmtId="0" fontId="21" fillId="0" borderId="0" xfId="6" applyFont="1"/>
    <xf numFmtId="0" fontId="22" fillId="0" borderId="0" xfId="0" applyFont="1" applyAlignment="1">
      <alignment vertical="center"/>
    </xf>
    <xf numFmtId="0" fontId="23" fillId="0" borderId="0" xfId="6" applyFont="1"/>
    <xf numFmtId="0" fontId="23" fillId="0" borderId="0" xfId="6" applyFont="1" applyAlignment="1">
      <alignment horizontal="center" wrapText="1"/>
    </xf>
    <xf numFmtId="0" fontId="24" fillId="0" borderId="0" xfId="0" applyFont="1"/>
    <xf numFmtId="168" fontId="21" fillId="0" borderId="0" xfId="6" applyNumberFormat="1" applyFont="1" applyAlignment="1">
      <alignment horizontal="center"/>
    </xf>
    <xf numFmtId="9" fontId="0" fillId="0" borderId="0" xfId="2" applyFont="1"/>
    <xf numFmtId="9" fontId="0" fillId="0" borderId="0" xfId="0" applyNumberFormat="1"/>
    <xf numFmtId="0" fontId="25" fillId="0" borderId="0" xfId="0" applyFont="1"/>
    <xf numFmtId="0" fontId="7" fillId="0" borderId="0" xfId="4" applyFont="1" applyAlignment="1">
      <alignment horizontal="justify" vertical="center"/>
    </xf>
    <xf numFmtId="0" fontId="26" fillId="0" borderId="0" xfId="4" applyFont="1"/>
    <xf numFmtId="0" fontId="27" fillId="0" borderId="0" xfId="4" applyFont="1"/>
    <xf numFmtId="0" fontId="28" fillId="0" borderId="0" xfId="4" applyFont="1"/>
    <xf numFmtId="0" fontId="29" fillId="0" borderId="0" xfId="0" applyFont="1"/>
    <xf numFmtId="0" fontId="22" fillId="0" borderId="0" xfId="4" applyFont="1" applyAlignment="1">
      <alignment horizontal="justify" vertical="center"/>
    </xf>
    <xf numFmtId="0" fontId="30" fillId="0" borderId="0" xfId="4" applyFont="1"/>
    <xf numFmtId="0" fontId="22" fillId="0" borderId="0" xfId="4" applyFont="1"/>
    <xf numFmtId="0" fontId="31" fillId="0" borderId="0" xfId="4" applyFont="1"/>
    <xf numFmtId="0" fontId="31" fillId="0" borderId="0" xfId="4" applyFont="1" applyAlignment="1">
      <alignment horizontal="center"/>
    </xf>
    <xf numFmtId="0" fontId="28" fillId="0" borderId="0" xfId="0" applyFont="1"/>
    <xf numFmtId="0" fontId="30" fillId="0" borderId="0" xfId="0" applyFont="1"/>
    <xf numFmtId="0" fontId="32" fillId="0" borderId="0" xfId="0" applyFont="1" applyAlignment="1">
      <alignment vertical="center"/>
    </xf>
    <xf numFmtId="0" fontId="16" fillId="0" borderId="0" xfId="0" applyFont="1" applyAlignment="1">
      <alignment vertical="center"/>
    </xf>
    <xf numFmtId="0" fontId="33" fillId="0" borderId="0" xfId="0" applyFont="1" applyAlignment="1">
      <alignment vertical="center"/>
    </xf>
    <xf numFmtId="0" fontId="0" fillId="0" borderId="0" xfId="0" applyAlignment="1">
      <alignment vertical="center"/>
    </xf>
    <xf numFmtId="0" fontId="34" fillId="0" borderId="0" xfId="0" applyFont="1"/>
    <xf numFmtId="0" fontId="35" fillId="0" borderId="0" xfId="0" applyFont="1"/>
    <xf numFmtId="0" fontId="36" fillId="0" borderId="0" xfId="0" applyFont="1"/>
    <xf numFmtId="0" fontId="0" fillId="0" borderId="0" xfId="0" applyAlignment="1">
      <alignment vertical="top"/>
    </xf>
    <xf numFmtId="0" fontId="0" fillId="0" borderId="0" xfId="0" applyAlignment="1">
      <alignment horizontal="center" vertical="top"/>
    </xf>
    <xf numFmtId="165" fontId="0" fillId="0" borderId="0" xfId="0" applyNumberFormat="1" applyAlignment="1">
      <alignment vertical="center"/>
    </xf>
    <xf numFmtId="0" fontId="0" fillId="0" borderId="0" xfId="0" applyAlignment="1">
      <alignment horizontal="center" vertical="center"/>
    </xf>
    <xf numFmtId="165" fontId="0" fillId="0" borderId="0" xfId="0" applyNumberFormat="1" applyAlignment="1">
      <alignment horizontal="center" vertical="center"/>
    </xf>
    <xf numFmtId="0" fontId="39" fillId="0" borderId="1" xfId="0" applyFont="1" applyBorder="1" applyAlignment="1">
      <alignment vertical="center"/>
    </xf>
    <xf numFmtId="0" fontId="39" fillId="0" borderId="2" xfId="0" applyFont="1" applyBorder="1" applyAlignment="1">
      <alignment vertical="center"/>
    </xf>
    <xf numFmtId="0" fontId="0" fillId="0" borderId="3" xfId="0" applyBorder="1"/>
    <xf numFmtId="0" fontId="0" fillId="0" borderId="4" xfId="0" applyBorder="1"/>
    <xf numFmtId="0" fontId="0" fillId="3" borderId="2" xfId="0" applyFill="1" applyBorder="1"/>
    <xf numFmtId="1" fontId="0" fillId="3" borderId="1" xfId="0" applyNumberFormat="1" applyFill="1" applyBorder="1" applyAlignment="1">
      <alignment horizontal="center"/>
    </xf>
    <xf numFmtId="1" fontId="0" fillId="3" borderId="2" xfId="0" applyNumberFormat="1" applyFill="1" applyBorder="1" applyAlignment="1">
      <alignment horizontal="center"/>
    </xf>
    <xf numFmtId="165" fontId="0" fillId="0" borderId="0" xfId="0" applyNumberFormat="1" applyAlignment="1">
      <alignment horizontal="center"/>
    </xf>
    <xf numFmtId="1" fontId="0" fillId="0" borderId="0" xfId="0" applyNumberFormat="1" applyAlignment="1">
      <alignment horizontal="center"/>
    </xf>
    <xf numFmtId="0" fontId="0" fillId="3" borderId="4" xfId="0" applyFill="1" applyBorder="1"/>
    <xf numFmtId="1" fontId="0" fillId="3" borderId="3" xfId="0" applyNumberFormat="1" applyFill="1" applyBorder="1" applyAlignment="1">
      <alignment horizontal="center"/>
    </xf>
    <xf numFmtId="1" fontId="0" fillId="3" borderId="4" xfId="0" applyNumberFormat="1" applyFill="1" applyBorder="1" applyAlignment="1">
      <alignment horizontal="center"/>
    </xf>
    <xf numFmtId="0" fontId="0" fillId="3" borderId="2" xfId="7" applyFont="1" applyFill="1" applyBorder="1" applyAlignment="1">
      <alignment horizontal="center" vertical="center" wrapText="1"/>
    </xf>
    <xf numFmtId="0" fontId="0" fillId="3" borderId="7" xfId="7" applyFont="1" applyFill="1" applyBorder="1" applyAlignment="1">
      <alignment horizontal="center" vertical="center" wrapText="1"/>
    </xf>
    <xf numFmtId="1" fontId="0" fillId="3" borderId="6" xfId="0" applyNumberFormat="1" applyFill="1" applyBorder="1" applyAlignment="1">
      <alignment horizontal="center"/>
    </xf>
    <xf numFmtId="1" fontId="0" fillId="3" borderId="7" xfId="0" applyNumberFormat="1" applyFill="1" applyBorder="1" applyAlignment="1">
      <alignment horizontal="center"/>
    </xf>
    <xf numFmtId="0" fontId="0" fillId="3" borderId="8" xfId="0" applyFill="1" applyBorder="1"/>
    <xf numFmtId="1" fontId="0" fillId="3" borderId="5" xfId="0" applyNumberFormat="1" applyFill="1" applyBorder="1" applyAlignment="1">
      <alignment horizontal="center"/>
    </xf>
    <xf numFmtId="1" fontId="0" fillId="3" borderId="8" xfId="0" applyNumberFormat="1" applyFill="1" applyBorder="1" applyAlignment="1">
      <alignment horizontal="center"/>
    </xf>
    <xf numFmtId="0" fontId="40" fillId="0" borderId="0" xfId="0" applyFont="1" applyAlignment="1">
      <alignment vertical="center"/>
    </xf>
    <xf numFmtId="0" fontId="11" fillId="0" borderId="0" xfId="0" applyFont="1"/>
    <xf numFmtId="0" fontId="3" fillId="0" borderId="0" xfId="0" applyFont="1"/>
    <xf numFmtId="2" fontId="0" fillId="0" borderId="0" xfId="0" applyNumberFormat="1" applyAlignment="1">
      <alignment horizontal="center"/>
    </xf>
    <xf numFmtId="0" fontId="43" fillId="0" borderId="0" xfId="0" applyFont="1" applyAlignment="1">
      <alignment vertical="center"/>
    </xf>
    <xf numFmtId="1" fontId="0" fillId="0" borderId="0" xfId="0" applyNumberFormat="1"/>
    <xf numFmtId="0" fontId="46" fillId="0" borderId="0" xfId="0" applyFont="1"/>
    <xf numFmtId="14" fontId="0" fillId="0" borderId="0" xfId="0" applyNumberFormat="1"/>
    <xf numFmtId="0" fontId="10" fillId="0" borderId="0" xfId="0" applyFont="1"/>
    <xf numFmtId="0" fontId="47" fillId="0" borderId="0" xfId="9"/>
    <xf numFmtId="0" fontId="48" fillId="0" borderId="0" xfId="9" applyFont="1"/>
    <xf numFmtId="0" fontId="49" fillId="0" borderId="0" xfId="9" applyFont="1"/>
    <xf numFmtId="169" fontId="49" fillId="0" borderId="0" xfId="10" applyNumberFormat="1" applyFont="1" applyAlignment="1">
      <alignment horizontal="center"/>
    </xf>
    <xf numFmtId="0" fontId="49" fillId="0" borderId="0" xfId="9" applyFont="1" applyAlignment="1">
      <alignment horizontal="center"/>
    </xf>
    <xf numFmtId="165" fontId="47" fillId="0" borderId="0" xfId="9" applyNumberFormat="1" applyAlignment="1">
      <alignment horizontal="center"/>
    </xf>
    <xf numFmtId="0" fontId="47" fillId="0" borderId="0" xfId="9" applyAlignment="1">
      <alignment horizontal="center"/>
    </xf>
    <xf numFmtId="0" fontId="50" fillId="0" borderId="0" xfId="9" applyFont="1" applyAlignment="1">
      <alignment horizontal="center"/>
    </xf>
    <xf numFmtId="0" fontId="51" fillId="0" borderId="0" xfId="0" applyFont="1" applyAlignment="1">
      <alignment vertical="center"/>
    </xf>
    <xf numFmtId="0" fontId="47" fillId="0" borderId="0" xfId="11"/>
    <xf numFmtId="1" fontId="47" fillId="0" borderId="0" xfId="11" applyNumberFormat="1"/>
    <xf numFmtId="1" fontId="0" fillId="0" borderId="0" xfId="10" applyNumberFormat="1" applyFont="1"/>
    <xf numFmtId="0" fontId="52" fillId="0" borderId="0" xfId="0" applyFont="1" applyAlignment="1">
      <alignment vertical="center"/>
    </xf>
    <xf numFmtId="0" fontId="0" fillId="3" borderId="0" xfId="0" applyFill="1"/>
    <xf numFmtId="0" fontId="10" fillId="0" borderId="0" xfId="0" applyFont="1" applyAlignment="1">
      <alignment horizontal="left" vertical="center" indent="2"/>
    </xf>
    <xf numFmtId="0" fontId="12" fillId="0" borderId="0" xfId="0" applyFont="1"/>
    <xf numFmtId="0" fontId="54" fillId="0" borderId="0" xfId="0" applyFont="1" applyAlignment="1">
      <alignment vertical="center"/>
    </xf>
    <xf numFmtId="0" fontId="3" fillId="3" borderId="0" xfId="0" applyFont="1" applyFill="1"/>
    <xf numFmtId="0" fontId="56" fillId="0" borderId="0" xfId="12" applyFont="1"/>
    <xf numFmtId="0" fontId="57" fillId="0" borderId="0" xfId="12" applyFont="1"/>
    <xf numFmtId="0" fontId="55" fillId="0" borderId="0" xfId="12"/>
    <xf numFmtId="14" fontId="56" fillId="0" borderId="0" xfId="12" applyNumberFormat="1" applyFont="1"/>
    <xf numFmtId="0" fontId="58" fillId="0" borderId="0" xfId="0" applyFont="1"/>
    <xf numFmtId="0" fontId="59" fillId="0" borderId="0" xfId="12" applyFont="1"/>
    <xf numFmtId="166" fontId="0" fillId="0" borderId="0" xfId="1" applyNumberFormat="1" applyFont="1"/>
    <xf numFmtId="0" fontId="16" fillId="0" borderId="0" xfId="0" applyFont="1"/>
    <xf numFmtId="0" fontId="55" fillId="0" borderId="0" xfId="13"/>
    <xf numFmtId="0" fontId="33" fillId="0" borderId="0" xfId="0" applyFont="1"/>
    <xf numFmtId="0" fontId="62" fillId="0" borderId="0" xfId="13" applyFont="1"/>
    <xf numFmtId="0" fontId="63" fillId="0" borderId="0" xfId="13" applyFont="1"/>
    <xf numFmtId="2" fontId="55" fillId="0" borderId="0" xfId="13" applyNumberFormat="1"/>
    <xf numFmtId="0" fontId="64" fillId="0" borderId="0" xfId="0" applyFont="1"/>
    <xf numFmtId="0" fontId="65" fillId="0" borderId="0" xfId="0" applyFont="1"/>
    <xf numFmtId="0" fontId="66" fillId="0" borderId="0" xfId="0" applyFont="1" applyAlignment="1">
      <alignment vertical="center" wrapText="1"/>
    </xf>
    <xf numFmtId="0" fontId="0" fillId="0" borderId="0" xfId="0" applyAlignment="1">
      <alignment vertical="center" wrapText="1"/>
    </xf>
    <xf numFmtId="165" fontId="66" fillId="0" borderId="0" xfId="0" applyNumberFormat="1" applyFont="1" applyAlignment="1">
      <alignment vertical="center" wrapText="1"/>
    </xf>
    <xf numFmtId="0" fontId="0" fillId="0" borderId="0" xfId="0" applyAlignment="1">
      <alignment wrapText="1"/>
    </xf>
    <xf numFmtId="0" fontId="9" fillId="0" borderId="0" xfId="0" applyFont="1"/>
    <xf numFmtId="0" fontId="67" fillId="0" borderId="0" xfId="0" applyFont="1"/>
    <xf numFmtId="166" fontId="1" fillId="0" borderId="0" xfId="1" applyNumberFormat="1"/>
    <xf numFmtId="0" fontId="4" fillId="0" borderId="0" xfId="3" applyFont="1"/>
    <xf numFmtId="0" fontId="28" fillId="0" borderId="0" xfId="3" applyFont="1"/>
    <xf numFmtId="0" fontId="68" fillId="0" borderId="0" xfId="0" applyFont="1"/>
    <xf numFmtId="0" fontId="68" fillId="0" borderId="0" xfId="0" quotePrefix="1" applyFont="1"/>
    <xf numFmtId="0" fontId="69" fillId="0" borderId="0" xfId="0" applyFont="1"/>
    <xf numFmtId="49" fontId="0" fillId="0" borderId="0" xfId="0" applyNumberFormat="1"/>
    <xf numFmtId="0" fontId="10" fillId="0" borderId="0" xfId="0" applyFont="1" applyAlignment="1">
      <alignment vertical="center"/>
    </xf>
    <xf numFmtId="0" fontId="70" fillId="0" borderId="0" xfId="0" applyFont="1"/>
    <xf numFmtId="0" fontId="2" fillId="0" borderId="0" xfId="0" applyFont="1"/>
    <xf numFmtId="0" fontId="55" fillId="0" borderId="0" xfId="4" applyFont="1"/>
    <xf numFmtId="0" fontId="5" fillId="0" borderId="0" xfId="4" applyFont="1"/>
    <xf numFmtId="0" fontId="63" fillId="0" borderId="0" xfId="4" applyFont="1" applyAlignment="1">
      <alignment vertical="top" wrapText="1"/>
    </xf>
    <xf numFmtId="0" fontId="10" fillId="0" borderId="0" xfId="4" applyFont="1" applyAlignment="1">
      <alignment vertical="center"/>
    </xf>
    <xf numFmtId="0" fontId="71" fillId="0" borderId="0" xfId="4" applyFont="1" applyAlignment="1">
      <alignment vertical="top" wrapText="1"/>
    </xf>
    <xf numFmtId="0" fontId="72" fillId="0" borderId="0" xfId="4" applyFont="1"/>
    <xf numFmtId="0" fontId="56" fillId="0" borderId="0" xfId="4" applyFont="1"/>
    <xf numFmtId="0" fontId="55" fillId="0" borderId="0" xfId="4" applyFont="1" applyAlignment="1">
      <alignment vertical="top" wrapText="1"/>
    </xf>
    <xf numFmtId="0" fontId="4" fillId="0" borderId="0" xfId="4" applyFont="1"/>
    <xf numFmtId="0" fontId="73" fillId="0" borderId="0" xfId="4" applyFont="1"/>
    <xf numFmtId="0" fontId="0" fillId="0" borderId="0" xfId="0" applyAlignment="1">
      <alignment horizontal="center" vertical="top"/>
    </xf>
    <xf numFmtId="0" fontId="0" fillId="3" borderId="5" xfId="0" applyFill="1" applyBorder="1" applyAlignment="1">
      <alignment horizontal="center" wrapText="1"/>
    </xf>
    <xf numFmtId="0" fontId="0" fillId="3" borderId="3" xfId="0" applyFill="1" applyBorder="1" applyAlignment="1">
      <alignment horizontal="center" wrapText="1"/>
    </xf>
    <xf numFmtId="0" fontId="0" fillId="3" borderId="6" xfId="0" applyFill="1" applyBorder="1" applyAlignment="1">
      <alignment horizontal="center" wrapText="1"/>
    </xf>
    <xf numFmtId="0" fontId="0" fillId="0" borderId="0" xfId="0" applyAlignment="1">
      <alignment horizontal="center" wrapText="1"/>
    </xf>
    <xf numFmtId="0" fontId="60" fillId="0" borderId="0" xfId="13" applyFont="1" applyAlignment="1">
      <alignment horizontal="center"/>
    </xf>
    <xf numFmtId="0" fontId="13" fillId="0" borderId="0" xfId="0" applyFont="1" applyAlignment="1">
      <alignment horizontal="justify" vertical="center" wrapText="1"/>
    </xf>
    <xf numFmtId="0" fontId="14" fillId="0" borderId="0" xfId="0" applyFont="1"/>
    <xf numFmtId="0" fontId="15" fillId="0" borderId="0" xfId="0" applyFont="1"/>
    <xf numFmtId="0" fontId="15" fillId="0" borderId="0" xfId="0" applyFont="1" applyAlignment="1">
      <alignment horizontal="left"/>
    </xf>
    <xf numFmtId="165" fontId="12" fillId="0" borderId="0" xfId="0" applyNumberFormat="1" applyFont="1" applyAlignment="1">
      <alignment horizontal="center"/>
    </xf>
    <xf numFmtId="0" fontId="16" fillId="0" borderId="0" xfId="0" applyFont="1" applyAlignment="1">
      <alignment horizontal="center" vertical="center"/>
    </xf>
    <xf numFmtId="0" fontId="0" fillId="0" borderId="0" xfId="0" applyFill="1"/>
    <xf numFmtId="0" fontId="12" fillId="0" borderId="0" xfId="0" applyFont="1" applyFill="1"/>
    <xf numFmtId="0" fontId="7" fillId="0" borderId="0" xfId="0" applyFont="1" applyFill="1"/>
    <xf numFmtId="165" fontId="12" fillId="0" borderId="0" xfId="0" applyNumberFormat="1" applyFont="1" applyFill="1" applyAlignment="1">
      <alignment horizontal="right"/>
    </xf>
    <xf numFmtId="166" fontId="12" fillId="0" borderId="0" xfId="1" applyNumberFormat="1" applyFont="1" applyFill="1"/>
    <xf numFmtId="43" fontId="12" fillId="0" borderId="0" xfId="0" applyNumberFormat="1" applyFont="1" applyFill="1"/>
    <xf numFmtId="167" fontId="12" fillId="0" borderId="0" xfId="0" applyNumberFormat="1" applyFont="1" applyFill="1"/>
    <xf numFmtId="0" fontId="9" fillId="0" borderId="0" xfId="0" applyFont="1" applyFill="1" applyAlignment="1">
      <alignment horizontal="center" vertical="center" wrapText="1"/>
    </xf>
    <xf numFmtId="0" fontId="3" fillId="0" borderId="0" xfId="0" applyFont="1" applyFill="1"/>
    <xf numFmtId="0" fontId="0" fillId="0" borderId="0" xfId="0" applyFill="1" applyBorder="1"/>
    <xf numFmtId="0" fontId="39" fillId="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0" fillId="0" borderId="0" xfId="0" applyFill="1" applyBorder="1" applyAlignment="1">
      <alignment horizontal="center" vertical="center"/>
    </xf>
    <xf numFmtId="0" fontId="39" fillId="0" borderId="0" xfId="0" applyFont="1" applyFill="1" applyBorder="1" applyAlignment="1">
      <alignment horizontal="left" vertical="center"/>
    </xf>
    <xf numFmtId="2" fontId="39" fillId="0" borderId="0" xfId="0" applyNumberFormat="1" applyFont="1" applyFill="1" applyBorder="1" applyAlignment="1">
      <alignment horizontal="center" vertic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2" fontId="0" fillId="0" borderId="0" xfId="0" applyNumberFormat="1" applyFill="1" applyBorder="1"/>
    <xf numFmtId="165" fontId="0" fillId="0" borderId="0" xfId="0" applyNumberFormat="1" applyFill="1" applyBorder="1" applyAlignment="1">
      <alignment horizontal="center"/>
    </xf>
    <xf numFmtId="0" fontId="0" fillId="0" borderId="0" xfId="0" applyFill="1" applyBorder="1" applyAlignment="1">
      <alignment vertical="center"/>
    </xf>
    <xf numFmtId="0" fontId="39" fillId="0" borderId="0" xfId="0" applyFont="1" applyFill="1" applyBorder="1" applyAlignment="1">
      <alignment horizontal="center" vertical="center"/>
    </xf>
    <xf numFmtId="0" fontId="42" fillId="0" borderId="0" xfId="0" applyFont="1" applyFill="1" applyBorder="1"/>
    <xf numFmtId="0" fontId="39" fillId="0" borderId="0" xfId="0" applyFont="1" applyFill="1" applyBorder="1" applyAlignment="1">
      <alignment vertical="center"/>
    </xf>
    <xf numFmtId="0" fontId="39" fillId="0" borderId="0" xfId="0" applyFont="1" applyFill="1" applyBorder="1" applyAlignment="1">
      <alignment horizontal="center" vertical="center"/>
    </xf>
    <xf numFmtId="0" fontId="43" fillId="0" borderId="0" xfId="0" applyFont="1" applyFill="1" applyBorder="1" applyAlignment="1">
      <alignment vertical="center"/>
    </xf>
    <xf numFmtId="2" fontId="17" fillId="0" borderId="0" xfId="0" applyNumberFormat="1" applyFont="1" applyFill="1" applyBorder="1" applyAlignment="1">
      <alignment horizontal="center" vertical="center"/>
    </xf>
    <xf numFmtId="0" fontId="3" fillId="0" borderId="0" xfId="0" applyFont="1" applyFill="1" applyBorder="1"/>
    <xf numFmtId="0" fontId="44" fillId="0" borderId="0" xfId="0" applyFont="1" applyFill="1" applyBorder="1"/>
    <xf numFmtId="0" fontId="28" fillId="0" borderId="0" xfId="0" applyFont="1" applyFill="1" applyBorder="1"/>
    <xf numFmtId="0" fontId="0" fillId="0" borderId="0" xfId="0" applyFill="1" applyBorder="1" applyAlignment="1">
      <alignment horizontal="center"/>
    </xf>
    <xf numFmtId="169" fontId="0" fillId="0" borderId="0" xfId="2" applyNumberFormat="1" applyFont="1" applyFill="1"/>
    <xf numFmtId="2" fontId="0" fillId="0" borderId="0" xfId="0" applyNumberFormat="1" applyFont="1" applyFill="1"/>
    <xf numFmtId="2" fontId="3" fillId="0" borderId="0" xfId="0" applyNumberFormat="1" applyFont="1" applyFill="1"/>
    <xf numFmtId="0" fontId="0" fillId="0" borderId="0" xfId="0" applyFont="1" applyFill="1"/>
    <xf numFmtId="0" fontId="0" fillId="0" borderId="0" xfId="0" applyFont="1" applyFill="1" applyBorder="1"/>
    <xf numFmtId="14" fontId="0" fillId="0" borderId="0" xfId="0" applyNumberFormat="1" applyFont="1" applyFill="1"/>
    <xf numFmtId="1" fontId="0" fillId="0" borderId="0" xfId="0" applyNumberFormat="1" applyFont="1" applyFill="1"/>
    <xf numFmtId="170" fontId="0" fillId="0" borderId="0" xfId="0" applyNumberFormat="1" applyFont="1" applyFill="1"/>
    <xf numFmtId="0" fontId="33" fillId="0" borderId="0" xfId="0" applyFont="1" applyFill="1" applyAlignment="1">
      <alignment vertical="center"/>
    </xf>
    <xf numFmtId="169" fontId="0" fillId="0" borderId="0" xfId="2" applyNumberFormat="1" applyFont="1" applyFill="1" applyBorder="1"/>
    <xf numFmtId="1" fontId="3" fillId="0" borderId="0" xfId="0" applyNumberFormat="1" applyFont="1" applyFill="1"/>
    <xf numFmtId="169" fontId="0" fillId="0" borderId="0" xfId="8" applyNumberFormat="1" applyFont="1" applyFill="1" applyAlignment="1"/>
    <xf numFmtId="169" fontId="0" fillId="0" borderId="9" xfId="8" applyNumberFormat="1" applyFont="1" applyFill="1" applyBorder="1" applyAlignment="1"/>
    <xf numFmtId="0" fontId="0" fillId="0" borderId="0" xfId="0" applyBorder="1"/>
    <xf numFmtId="165" fontId="0" fillId="0" borderId="0" xfId="0" applyNumberFormat="1" applyBorder="1" applyAlignment="1">
      <alignment horizontal="center"/>
    </xf>
    <xf numFmtId="1" fontId="0" fillId="0" borderId="0" xfId="0" applyNumberFormat="1" applyBorder="1" applyAlignment="1">
      <alignment horizontal="center"/>
    </xf>
    <xf numFmtId="0" fontId="3" fillId="3" borderId="0" xfId="0" applyFont="1" applyFill="1" applyBorder="1" applyAlignment="1">
      <alignment horizontal="center" wrapText="1"/>
    </xf>
    <xf numFmtId="0" fontId="0" fillId="3" borderId="0" xfId="0" applyFill="1" applyBorder="1"/>
    <xf numFmtId="1" fontId="0" fillId="3" borderId="0" xfId="0" applyNumberFormat="1" applyFill="1" applyBorder="1" applyAlignment="1">
      <alignment horizontal="center"/>
    </xf>
    <xf numFmtId="0" fontId="0" fillId="3" borderId="0" xfId="0" applyFill="1" applyBorder="1" applyAlignment="1">
      <alignment horizontal="center" wrapText="1"/>
    </xf>
    <xf numFmtId="0" fontId="0" fillId="3" borderId="0" xfId="7" applyFont="1" applyFill="1" applyBorder="1" applyAlignment="1">
      <alignment horizontal="center" vertical="center" wrapText="1"/>
    </xf>
    <xf numFmtId="0" fontId="43" fillId="0" borderId="0" xfId="0" applyFont="1" applyBorder="1" applyAlignment="1">
      <alignment vertical="center"/>
    </xf>
    <xf numFmtId="0" fontId="10" fillId="0" borderId="0" xfId="0" applyFont="1" applyBorder="1"/>
    <xf numFmtId="0" fontId="0" fillId="3" borderId="0" xfId="0" applyFill="1" applyBorder="1" applyAlignment="1">
      <alignment horizontal="center"/>
    </xf>
    <xf numFmtId="0" fontId="10" fillId="0" borderId="0" xfId="0" applyFont="1" applyBorder="1" applyAlignment="1">
      <alignment horizontal="left" vertical="center" indent="2"/>
    </xf>
    <xf numFmtId="0" fontId="12" fillId="0" borderId="0" xfId="0" applyFont="1" applyBorder="1"/>
    <xf numFmtId="0" fontId="3" fillId="0" borderId="0" xfId="0" applyFont="1" applyFill="1" applyBorder="1" applyAlignment="1">
      <alignment wrapText="1"/>
    </xf>
    <xf numFmtId="0" fontId="3"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wrapText="1"/>
    </xf>
  </cellXfs>
  <cellStyles count="14">
    <cellStyle name="20% - Accent1 2" xfId="7" xr:uid="{1E8395E9-57B4-47D5-AAD4-06C6C317E598}"/>
    <cellStyle name="Comma" xfId="1" builtinId="3"/>
    <cellStyle name="Comma 3" xfId="5" xr:uid="{F65D35B8-D30D-46D6-827E-979AD477804A}"/>
    <cellStyle name="Normal" xfId="0" builtinId="0"/>
    <cellStyle name="Normal 2" xfId="4" xr:uid="{6A05450B-505C-4757-8102-D80F0CE990B8}"/>
    <cellStyle name="Normal 2 2 2" xfId="13" xr:uid="{F4EE7F48-C63E-467A-8BF2-21EF69BA0C56}"/>
    <cellStyle name="Normal 2 4" xfId="3" xr:uid="{1B1369A6-3D31-4379-AF5C-058C698E4534}"/>
    <cellStyle name="Normal 2 4 2" xfId="6" xr:uid="{1DC47C5F-E7B5-4517-9402-63AED1E10E87}"/>
    <cellStyle name="Normal 3 2" xfId="9" xr:uid="{6FEBE41A-1A6F-46B9-BA50-E368277FDBD9}"/>
    <cellStyle name="Normal 3 3" xfId="12" xr:uid="{C0BB9538-8C1F-4073-820E-17B572366FD9}"/>
    <cellStyle name="Normal 5" xfId="11" xr:uid="{8C9D7E76-D95D-45F3-929A-A65A0F5E2795}"/>
    <cellStyle name="Percent" xfId="2" builtinId="5"/>
    <cellStyle name="Percent 2" xfId="10" xr:uid="{39C7AADB-47C1-4AFE-B1A9-099289A2A382}"/>
    <cellStyle name="百分比 3" xfId="8" xr:uid="{816B8146-5592-4F04-9B25-DAA80CF202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84" Type="http://schemas.openxmlformats.org/officeDocument/2006/relationships/externalLink" Target="externalLinks/externalLink22.xml"/><Relationship Id="rId89" Type="http://schemas.openxmlformats.org/officeDocument/2006/relationships/externalLink" Target="externalLinks/externalLink2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2.xml"/><Relationship Id="rId79" Type="http://schemas.openxmlformats.org/officeDocument/2006/relationships/externalLink" Target="externalLinks/externalLink17.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28.xml"/><Relationship Id="rId95" Type="http://schemas.openxmlformats.org/officeDocument/2006/relationships/externalLink" Target="externalLinks/externalLink3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0" Type="http://schemas.openxmlformats.org/officeDocument/2006/relationships/externalLink" Target="externalLinks/externalLink18.xml"/><Relationship Id="rId85" Type="http://schemas.openxmlformats.org/officeDocument/2006/relationships/externalLink" Target="externalLinks/externalLink2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externalLink" Target="externalLinks/externalLink13.xml"/><Relationship Id="rId83" Type="http://schemas.openxmlformats.org/officeDocument/2006/relationships/externalLink" Target="externalLinks/externalLink21.xml"/><Relationship Id="rId88" Type="http://schemas.openxmlformats.org/officeDocument/2006/relationships/externalLink" Target="externalLinks/externalLink26.xml"/><Relationship Id="rId91" Type="http://schemas.openxmlformats.org/officeDocument/2006/relationships/externalLink" Target="externalLinks/externalLink29.xml"/><Relationship Id="rId96" Type="http://schemas.openxmlformats.org/officeDocument/2006/relationships/externalLink" Target="externalLinks/externalLink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externalLink" Target="externalLinks/externalLink11.xml"/><Relationship Id="rId78" Type="http://schemas.openxmlformats.org/officeDocument/2006/relationships/externalLink" Target="externalLinks/externalLink16.xml"/><Relationship Id="rId81" Type="http://schemas.openxmlformats.org/officeDocument/2006/relationships/externalLink" Target="externalLinks/externalLink19.xml"/><Relationship Id="rId86" Type="http://schemas.openxmlformats.org/officeDocument/2006/relationships/externalLink" Target="externalLinks/externalLink24.xml"/><Relationship Id="rId94" Type="http://schemas.openxmlformats.org/officeDocument/2006/relationships/externalLink" Target="externalLinks/externalLink32.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4.xml"/><Relationship Id="rId97" Type="http://schemas.openxmlformats.org/officeDocument/2006/relationships/externalLink" Target="externalLinks/externalLink35.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9.xml"/><Relationship Id="rId92" Type="http://schemas.openxmlformats.org/officeDocument/2006/relationships/externalLink" Target="externalLinks/externalLink3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4.xml"/><Relationship Id="rId87" Type="http://schemas.openxmlformats.org/officeDocument/2006/relationships/externalLink" Target="externalLinks/externalLink25.xml"/><Relationship Id="rId61" Type="http://schemas.openxmlformats.org/officeDocument/2006/relationships/worksheet" Target="worksheets/sheet61.xml"/><Relationship Id="rId82"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5.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0.xml"/><Relationship Id="rId93" Type="http://schemas.openxmlformats.org/officeDocument/2006/relationships/externalLink" Target="externalLinks/externalLink31.xml"/><Relationship Id="rId98"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5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98275421287417E-2"/>
          <c:y val="0.12434693107037316"/>
          <c:w val="0.8849182827197366"/>
          <c:h val="0.68804497086749361"/>
        </c:manualLayout>
      </c:layout>
      <c:lineChart>
        <c:grouping val="standard"/>
        <c:varyColors val="0"/>
        <c:ser>
          <c:idx val="0"/>
          <c:order val="0"/>
          <c:tx>
            <c:strRef>
              <c:f>'Figure I.2.2'!$B$5</c:f>
              <c:strCache>
                <c:ptCount val="1"/>
                <c:pt idx="0">
                  <c:v>China</c:v>
                </c:pt>
              </c:strCache>
            </c:strRef>
          </c:tx>
          <c:spPr>
            <a:ln w="63500" cap="rnd">
              <a:solidFill>
                <a:srgbClr val="C00000"/>
              </a:solidFill>
              <a:round/>
            </a:ln>
            <a:effectLst/>
          </c:spPr>
          <c:marker>
            <c:symbol val="none"/>
          </c:marker>
          <c:cat>
            <c:numRef>
              <c:f>'Figure I.2.2'!$C$4:$BQ$4</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I.2.2'!$C$5:$BQ$5</c:f>
              <c:numCache>
                <c:formatCode>General</c:formatCode>
                <c:ptCount val="67"/>
                <c:pt idx="1">
                  <c:v>1.843</c:v>
                </c:pt>
                <c:pt idx="2">
                  <c:v>2.7040000000000002</c:v>
                </c:pt>
                <c:pt idx="3">
                  <c:v>4.1130000000000004</c:v>
                </c:pt>
                <c:pt idx="4">
                  <c:v>6.1920000000000002</c:v>
                </c:pt>
                <c:pt idx="5">
                  <c:v>8.7959999999999994</c:v>
                </c:pt>
                <c:pt idx="6">
                  <c:v>14.003</c:v>
                </c:pt>
                <c:pt idx="7">
                  <c:v>5.5229999999999997</c:v>
                </c:pt>
                <c:pt idx="8">
                  <c:v>7.4850000000000012</c:v>
                </c:pt>
                <c:pt idx="9">
                  <c:v>8.8669999999999991</c:v>
                </c:pt>
                <c:pt idx="10">
                  <c:v>10.472000000000001</c:v>
                </c:pt>
                <c:pt idx="11">
                  <c:v>14.545</c:v>
                </c:pt>
                <c:pt idx="12">
                  <c:v>16.830000000000002</c:v>
                </c:pt>
                <c:pt idx="13">
                  <c:v>18.186</c:v>
                </c:pt>
                <c:pt idx="14">
                  <c:v>21.338999999999999</c:v>
                </c:pt>
                <c:pt idx="15">
                  <c:v>22.428999999999998</c:v>
                </c:pt>
                <c:pt idx="16">
                  <c:v>24.292000000000002</c:v>
                </c:pt>
                <c:pt idx="17">
                  <c:v>24.907</c:v>
                </c:pt>
                <c:pt idx="18">
                  <c:v>23.183</c:v>
                </c:pt>
                <c:pt idx="19">
                  <c:v>22.612999999999996</c:v>
                </c:pt>
                <c:pt idx="20">
                  <c:v>20.646999999999998</c:v>
                </c:pt>
                <c:pt idx="21">
                  <c:v>17.29</c:v>
                </c:pt>
                <c:pt idx="22">
                  <c:v>29.279</c:v>
                </c:pt>
                <c:pt idx="23">
                  <c:v>32.216999999999999</c:v>
                </c:pt>
                <c:pt idx="24">
                  <c:v>31.568999999999996</c:v>
                </c:pt>
                <c:pt idx="25">
                  <c:v>30.655999999999999</c:v>
                </c:pt>
                <c:pt idx="26">
                  <c:v>30.058000000000007</c:v>
                </c:pt>
                <c:pt idx="27">
                  <c:v>29.811999999999998</c:v>
                </c:pt>
                <c:pt idx="28">
                  <c:v>29.847000000000008</c:v>
                </c:pt>
                <c:pt idx="29">
                  <c:v>15.166999999999994</c:v>
                </c:pt>
                <c:pt idx="30">
                  <c:v>9.1799999999999926</c:v>
                </c:pt>
                <c:pt idx="31">
                  <c:v>8.5750000000000028</c:v>
                </c:pt>
                <c:pt idx="32">
                  <c:v>6.4920000000000044</c:v>
                </c:pt>
                <c:pt idx="33">
                  <c:v>4.7879999999999967</c:v>
                </c:pt>
                <c:pt idx="34">
                  <c:v>3.5210000000000008</c:v>
                </c:pt>
                <c:pt idx="35">
                  <c:v>3.5189999999999912</c:v>
                </c:pt>
                <c:pt idx="36">
                  <c:v>3.4990000000000094</c:v>
                </c:pt>
                <c:pt idx="37">
                  <c:v>3.3520000000000039</c:v>
                </c:pt>
                <c:pt idx="38">
                  <c:v>2.3290000000000077</c:v>
                </c:pt>
                <c:pt idx="39">
                  <c:v>2.887999999999991</c:v>
                </c:pt>
                <c:pt idx="40">
                  <c:v>2.8739999999999952</c:v>
                </c:pt>
                <c:pt idx="41">
                  <c:v>2.4909999999999997</c:v>
                </c:pt>
                <c:pt idx="42">
                  <c:v>2.2060000000000031</c:v>
                </c:pt>
                <c:pt idx="43">
                  <c:v>1.9239999999999924</c:v>
                </c:pt>
                <c:pt idx="44">
                  <c:v>1.7489999999999952</c:v>
                </c:pt>
                <c:pt idx="45">
                  <c:v>1.4009999999999962</c:v>
                </c:pt>
                <c:pt idx="46">
                  <c:v>0.87300000000000466</c:v>
                </c:pt>
                <c:pt idx="47">
                  <c:v>0.70900000000000318</c:v>
                </c:pt>
                <c:pt idx="48">
                  <c:v>0.60600000000000875</c:v>
                </c:pt>
                <c:pt idx="49">
                  <c:v>0.51399999999999579</c:v>
                </c:pt>
                <c:pt idx="50">
                  <c:v>0.37100000000000932</c:v>
                </c:pt>
                <c:pt idx="51">
                  <c:v>0.22800000000000864</c:v>
                </c:pt>
                <c:pt idx="52">
                  <c:v>0.17499999999999716</c:v>
                </c:pt>
                <c:pt idx="53">
                  <c:v>0.14900000000000091</c:v>
                </c:pt>
                <c:pt idx="54">
                  <c:v>0.132000000000005</c:v>
                </c:pt>
                <c:pt idx="55">
                  <c:v>0.12699999999999534</c:v>
                </c:pt>
                <c:pt idx="56">
                  <c:v>0.12100000000000932</c:v>
                </c:pt>
                <c:pt idx="57">
                  <c:v>0.13799999999999102</c:v>
                </c:pt>
                <c:pt idx="58">
                  <c:v>0.17600000000000193</c:v>
                </c:pt>
                <c:pt idx="59">
                  <c:v>0.18699999999999761</c:v>
                </c:pt>
                <c:pt idx="60">
                  <c:v>0.24599999999999511</c:v>
                </c:pt>
                <c:pt idx="61">
                  <c:v>0.25099999999999056</c:v>
                </c:pt>
                <c:pt idx="62">
                  <c:v>0.29600000000000648</c:v>
                </c:pt>
                <c:pt idx="63">
                  <c:v>0.31499999999999773</c:v>
                </c:pt>
                <c:pt idx="64">
                  <c:v>0.36700000000000443</c:v>
                </c:pt>
                <c:pt idx="65">
                  <c:v>0.367999999999995</c:v>
                </c:pt>
                <c:pt idx="66">
                  <c:v>0.38700000000000045</c:v>
                </c:pt>
              </c:numCache>
            </c:numRef>
          </c:val>
          <c:smooth val="0"/>
          <c:extLst>
            <c:ext xmlns:c16="http://schemas.microsoft.com/office/drawing/2014/chart" uri="{C3380CC4-5D6E-409C-BE32-E72D297353CC}">
              <c16:uniqueId val="{00000000-AA19-4E5D-B49F-DE8B2217EFA1}"/>
            </c:ext>
          </c:extLst>
        </c:ser>
        <c:dLbls>
          <c:showLegendKey val="0"/>
          <c:showVal val="0"/>
          <c:showCatName val="0"/>
          <c:showSerName val="0"/>
          <c:showPercent val="0"/>
          <c:showBubbleSize val="0"/>
        </c:dLbls>
        <c:marker val="1"/>
        <c:smooth val="0"/>
        <c:axId val="1265158704"/>
        <c:axId val="1298915184"/>
      </c:lineChart>
      <c:lineChart>
        <c:grouping val="standard"/>
        <c:varyColors val="0"/>
        <c:ser>
          <c:idx val="4"/>
          <c:order val="3"/>
          <c:tx>
            <c:strRef>
              <c:f>'Figure I.2.2'!$B$7</c:f>
              <c:strCache>
                <c:ptCount val="1"/>
                <c:pt idx="0">
                  <c:v>Rest of EAP</c:v>
                </c:pt>
              </c:strCache>
            </c:strRef>
          </c:tx>
          <c:spPr>
            <a:ln w="63500" cap="rnd">
              <a:solidFill>
                <a:srgbClr val="002060"/>
              </a:solidFill>
              <a:round/>
            </a:ln>
            <a:effectLst/>
          </c:spPr>
          <c:marker>
            <c:symbol val="none"/>
          </c:marker>
          <c:cat>
            <c:numRef>
              <c:f>'Figure I.2.2'!$C$4:$BQ$4</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I.2.2'!$C$7:$BQ$7</c:f>
              <c:numCache>
                <c:formatCode>General</c:formatCode>
                <c:ptCount val="67"/>
                <c:pt idx="7">
                  <c:v>6.0000000000000005E-2</c:v>
                </c:pt>
                <c:pt idx="8">
                  <c:v>6.3E-2</c:v>
                </c:pt>
                <c:pt idx="9">
                  <c:v>7.8E-2</c:v>
                </c:pt>
                <c:pt idx="10">
                  <c:v>8.4000000000000005E-2</c:v>
                </c:pt>
                <c:pt idx="11">
                  <c:v>0.08</c:v>
                </c:pt>
                <c:pt idx="12">
                  <c:v>7.6999999999999999E-2</c:v>
                </c:pt>
                <c:pt idx="13">
                  <c:v>8.4000000000000019E-2</c:v>
                </c:pt>
                <c:pt idx="14">
                  <c:v>9.1999999999999998E-2</c:v>
                </c:pt>
                <c:pt idx="15">
                  <c:v>9.5999999999999988E-2</c:v>
                </c:pt>
                <c:pt idx="16">
                  <c:v>8.199999999999999E-2</c:v>
                </c:pt>
                <c:pt idx="17">
                  <c:v>8.7000000000000008E-2</c:v>
                </c:pt>
                <c:pt idx="18">
                  <c:v>9.0999999999999998E-2</c:v>
                </c:pt>
                <c:pt idx="19">
                  <c:v>0.10800000000000001</c:v>
                </c:pt>
                <c:pt idx="20">
                  <c:v>0.10199999999999998</c:v>
                </c:pt>
                <c:pt idx="21">
                  <c:v>9.5000000000000001E-2</c:v>
                </c:pt>
                <c:pt idx="22">
                  <c:v>9.4000000000000028E-2</c:v>
                </c:pt>
                <c:pt idx="23">
                  <c:v>9.8999999999999977E-2</c:v>
                </c:pt>
                <c:pt idx="24">
                  <c:v>0.10199999999999998</c:v>
                </c:pt>
                <c:pt idx="25">
                  <c:v>0.11300000000000002</c:v>
                </c:pt>
                <c:pt idx="26">
                  <c:v>0.11000000000000001</c:v>
                </c:pt>
                <c:pt idx="27">
                  <c:v>0.10900000000000004</c:v>
                </c:pt>
                <c:pt idx="28">
                  <c:v>0.11799999999999999</c:v>
                </c:pt>
                <c:pt idx="29">
                  <c:v>0.19400000000000001</c:v>
                </c:pt>
                <c:pt idx="30">
                  <c:v>0.29499999999999998</c:v>
                </c:pt>
                <c:pt idx="31">
                  <c:v>0.52</c:v>
                </c:pt>
                <c:pt idx="32">
                  <c:v>0.70099999999999985</c:v>
                </c:pt>
                <c:pt idx="33">
                  <c:v>0.93499999999999983</c:v>
                </c:pt>
                <c:pt idx="34">
                  <c:v>1.085</c:v>
                </c:pt>
                <c:pt idx="35">
                  <c:v>1.3859999999999999</c:v>
                </c:pt>
                <c:pt idx="36">
                  <c:v>1.829</c:v>
                </c:pt>
                <c:pt idx="37">
                  <c:v>2.3049999999999997</c:v>
                </c:pt>
                <c:pt idx="38">
                  <c:v>2.9020000000000001</c:v>
                </c:pt>
                <c:pt idx="39">
                  <c:v>3.3079999999999998</c:v>
                </c:pt>
                <c:pt idx="40">
                  <c:v>3.6850000000000005</c:v>
                </c:pt>
                <c:pt idx="41">
                  <c:v>4.3999999999999995</c:v>
                </c:pt>
                <c:pt idx="42">
                  <c:v>4.5760000000000005</c:v>
                </c:pt>
                <c:pt idx="43">
                  <c:v>4.5529999999999999</c:v>
                </c:pt>
                <c:pt idx="44">
                  <c:v>4.5819999999999999</c:v>
                </c:pt>
                <c:pt idx="45">
                  <c:v>4.2509999999999994</c:v>
                </c:pt>
                <c:pt idx="46">
                  <c:v>3.996999999999999</c:v>
                </c:pt>
                <c:pt idx="47">
                  <c:v>3.5859999999999994</c:v>
                </c:pt>
                <c:pt idx="48">
                  <c:v>2.8659999999999988</c:v>
                </c:pt>
                <c:pt idx="49">
                  <c:v>2.7659999999999991</c:v>
                </c:pt>
                <c:pt idx="50">
                  <c:v>2.3900000000000006</c:v>
                </c:pt>
                <c:pt idx="51">
                  <c:v>2.1069999999999993</c:v>
                </c:pt>
                <c:pt idx="52">
                  <c:v>1.9269999999999996</c:v>
                </c:pt>
                <c:pt idx="53">
                  <c:v>2.022000000000002</c:v>
                </c:pt>
                <c:pt idx="54">
                  <c:v>2.1150000000000002</c:v>
                </c:pt>
                <c:pt idx="55">
                  <c:v>2.3760000000000012</c:v>
                </c:pt>
                <c:pt idx="56">
                  <c:v>2.4260000000000002</c:v>
                </c:pt>
                <c:pt idx="57">
                  <c:v>2.8379999999999992</c:v>
                </c:pt>
                <c:pt idx="58">
                  <c:v>3.0180000000000007</c:v>
                </c:pt>
                <c:pt idx="59">
                  <c:v>3.3730000000000011</c:v>
                </c:pt>
                <c:pt idx="60">
                  <c:v>3.770999999999999</c:v>
                </c:pt>
                <c:pt idx="61">
                  <c:v>4.1059999999999999</c:v>
                </c:pt>
                <c:pt idx="62">
                  <c:v>4.3659999999999997</c:v>
                </c:pt>
                <c:pt idx="63">
                  <c:v>4.7459999999999987</c:v>
                </c:pt>
                <c:pt idx="64">
                  <c:v>5.0389999999999997</c:v>
                </c:pt>
                <c:pt idx="65">
                  <c:v>5.3109999999999999</c:v>
                </c:pt>
                <c:pt idx="66">
                  <c:v>5.7939999999999987</c:v>
                </c:pt>
              </c:numCache>
            </c:numRef>
          </c:val>
          <c:smooth val="0"/>
          <c:extLst>
            <c:ext xmlns:c16="http://schemas.microsoft.com/office/drawing/2014/chart" uri="{C3380CC4-5D6E-409C-BE32-E72D297353CC}">
              <c16:uniqueId val="{00000001-AA19-4E5D-B49F-DE8B2217EFA1}"/>
            </c:ext>
          </c:extLst>
        </c:ser>
        <c:ser>
          <c:idx val="3"/>
          <c:order val="4"/>
          <c:tx>
            <c:strRef>
              <c:f>'Figure I.2.2'!$B$6</c:f>
              <c:strCache>
                <c:ptCount val="1"/>
                <c:pt idx="0">
                  <c:v>Rest of the World</c:v>
                </c:pt>
              </c:strCache>
            </c:strRef>
          </c:tx>
          <c:spPr>
            <a:ln w="63500" cap="rnd">
              <a:solidFill>
                <a:schemeClr val="accent2"/>
              </a:solidFill>
              <a:round/>
            </a:ln>
            <a:effectLst/>
          </c:spPr>
          <c:marker>
            <c:symbol val="none"/>
          </c:marker>
          <c:cat>
            <c:numRef>
              <c:f>'Figure I.2.2'!$C$4:$BQ$4</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I.2.2'!$C$6:$BQ$6</c:f>
              <c:numCache>
                <c:formatCode>General</c:formatCode>
                <c:ptCount val="67"/>
                <c:pt idx="7">
                  <c:v>3.1E-2</c:v>
                </c:pt>
                <c:pt idx="8">
                  <c:v>3.3000000000000002E-2</c:v>
                </c:pt>
                <c:pt idx="9">
                  <c:v>4.2000000000000003E-2</c:v>
                </c:pt>
                <c:pt idx="10">
                  <c:v>5.2999999999999999E-2</c:v>
                </c:pt>
                <c:pt idx="11">
                  <c:v>4.9000000000000002E-2</c:v>
                </c:pt>
                <c:pt idx="12">
                  <c:v>5.2999999999999992E-2</c:v>
                </c:pt>
                <c:pt idx="13">
                  <c:v>4.9999999999999996E-2</c:v>
                </c:pt>
                <c:pt idx="14">
                  <c:v>4.3999999999999997E-2</c:v>
                </c:pt>
                <c:pt idx="15">
                  <c:v>4.3000000000000003E-2</c:v>
                </c:pt>
                <c:pt idx="16">
                  <c:v>9.799999999999999E-2</c:v>
                </c:pt>
                <c:pt idx="17">
                  <c:v>9.5000000000000001E-2</c:v>
                </c:pt>
                <c:pt idx="18">
                  <c:v>9.6000000000000002E-2</c:v>
                </c:pt>
                <c:pt idx="19">
                  <c:v>0.16599999999999998</c:v>
                </c:pt>
                <c:pt idx="20">
                  <c:v>0.16799999999999998</c:v>
                </c:pt>
                <c:pt idx="21">
                  <c:v>0.20799999999999996</c:v>
                </c:pt>
                <c:pt idx="22">
                  <c:v>0.20699999999999996</c:v>
                </c:pt>
                <c:pt idx="23">
                  <c:v>0.18400000000000002</c:v>
                </c:pt>
                <c:pt idx="24">
                  <c:v>0.24200000000000002</c:v>
                </c:pt>
                <c:pt idx="25">
                  <c:v>0.30799999999999994</c:v>
                </c:pt>
                <c:pt idx="26">
                  <c:v>0.32999999999999996</c:v>
                </c:pt>
                <c:pt idx="27">
                  <c:v>0.41400000000000003</c:v>
                </c:pt>
                <c:pt idx="28">
                  <c:v>0.45400000000000001</c:v>
                </c:pt>
                <c:pt idx="29">
                  <c:v>0.46800000000000003</c:v>
                </c:pt>
                <c:pt idx="30">
                  <c:v>0.45900000000000002</c:v>
                </c:pt>
                <c:pt idx="31">
                  <c:v>0.44699999999999995</c:v>
                </c:pt>
                <c:pt idx="32">
                  <c:v>0.54100000000000004</c:v>
                </c:pt>
                <c:pt idx="33">
                  <c:v>0.58000000000000007</c:v>
                </c:pt>
                <c:pt idx="34">
                  <c:v>0.66399999999999992</c:v>
                </c:pt>
                <c:pt idx="35">
                  <c:v>0.84400000000000008</c:v>
                </c:pt>
                <c:pt idx="36">
                  <c:v>1.2210000000000001</c:v>
                </c:pt>
                <c:pt idx="37">
                  <c:v>1.6359999999999997</c:v>
                </c:pt>
                <c:pt idx="38">
                  <c:v>2.2080000000000002</c:v>
                </c:pt>
                <c:pt idx="39">
                  <c:v>3.2149999999999999</c:v>
                </c:pt>
                <c:pt idx="40">
                  <c:v>4.1859999999999999</c:v>
                </c:pt>
                <c:pt idx="41">
                  <c:v>5.5430000000000001</c:v>
                </c:pt>
                <c:pt idx="42">
                  <c:v>6.95</c:v>
                </c:pt>
                <c:pt idx="43">
                  <c:v>8.6630000000000003</c:v>
                </c:pt>
                <c:pt idx="44">
                  <c:v>11.358000000000001</c:v>
                </c:pt>
                <c:pt idx="45">
                  <c:v>14.186000000000002</c:v>
                </c:pt>
                <c:pt idx="46">
                  <c:v>16.597000000000001</c:v>
                </c:pt>
                <c:pt idx="47">
                  <c:v>19.003999999999998</c:v>
                </c:pt>
                <c:pt idx="48">
                  <c:v>22.323999999999998</c:v>
                </c:pt>
                <c:pt idx="49">
                  <c:v>27.498999999999999</c:v>
                </c:pt>
                <c:pt idx="50">
                  <c:v>27.73</c:v>
                </c:pt>
                <c:pt idx="51">
                  <c:v>41.103999999999999</c:v>
                </c:pt>
                <c:pt idx="52">
                  <c:v>48.192999999999998</c:v>
                </c:pt>
                <c:pt idx="53">
                  <c:v>55.492999999999995</c:v>
                </c:pt>
                <c:pt idx="54">
                  <c:v>65.772999999999996</c:v>
                </c:pt>
                <c:pt idx="55">
                  <c:v>76.045000000000002</c:v>
                </c:pt>
                <c:pt idx="56">
                  <c:v>86.467999999999989</c:v>
                </c:pt>
                <c:pt idx="57">
                  <c:v>111.25200000000001</c:v>
                </c:pt>
                <c:pt idx="58">
                  <c:v>123.726</c:v>
                </c:pt>
                <c:pt idx="59">
                  <c:v>144.822</c:v>
                </c:pt>
                <c:pt idx="60">
                  <c:v>165.61600000000001</c:v>
                </c:pt>
                <c:pt idx="61">
                  <c:v>192.446</c:v>
                </c:pt>
                <c:pt idx="62">
                  <c:v>216.40899999999999</c:v>
                </c:pt>
                <c:pt idx="63">
                  <c:v>247.84099999999998</c:v>
                </c:pt>
                <c:pt idx="64">
                  <c:v>281.81200000000001</c:v>
                </c:pt>
                <c:pt idx="65">
                  <c:v>315.697</c:v>
                </c:pt>
                <c:pt idx="66">
                  <c:v>350.25500000000005</c:v>
                </c:pt>
              </c:numCache>
            </c:numRef>
          </c:val>
          <c:smooth val="0"/>
          <c:extLst>
            <c:ext xmlns:c16="http://schemas.microsoft.com/office/drawing/2014/chart" uri="{C3380CC4-5D6E-409C-BE32-E72D297353CC}">
              <c16:uniqueId val="{00000002-AA19-4E5D-B49F-DE8B2217EFA1}"/>
            </c:ext>
          </c:extLst>
        </c:ser>
        <c:dLbls>
          <c:showLegendKey val="0"/>
          <c:showVal val="0"/>
          <c:showCatName val="0"/>
          <c:showSerName val="0"/>
          <c:showPercent val="0"/>
          <c:showBubbleSize val="0"/>
        </c:dLbls>
        <c:marker val="1"/>
        <c:smooth val="0"/>
        <c:axId val="1263586848"/>
        <c:axId val="1298929328"/>
        <c:extLst>
          <c:ext xmlns:c15="http://schemas.microsoft.com/office/drawing/2012/chart" uri="{02D57815-91ED-43cb-92C2-25804820EDAC}">
            <c15:filteredLineSeries>
              <c15:ser>
                <c:idx val="1"/>
                <c:order val="1"/>
                <c:tx>
                  <c:v>Rest of developing EAP</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extLst>
                      <c:ext uri="{02D57815-91ED-43cb-92C2-25804820EDAC}">
                        <c15:formulaRef>
                          <c15:sqref>'Figure I.2.2'!$C$4:$BQ$4</c15:sqref>
                        </c15:formulaRef>
                      </c:ext>
                    </c:extLst>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Lit>
                    <c:formatCode>General</c:formatCode>
                    <c:ptCount val="46"/>
                    <c:pt idx="7">
                      <c:v>0</c:v>
                    </c:pt>
                    <c:pt idx="8">
                      <c:v>0</c:v>
                    </c:pt>
                    <c:pt idx="9">
                      <c:v>0</c:v>
                    </c:pt>
                    <c:pt idx="10">
                      <c:v>0</c:v>
                    </c:pt>
                    <c:pt idx="11">
                      <c:v>1E-3</c:v>
                    </c:pt>
                    <c:pt idx="12">
                      <c:v>1E-3</c:v>
                    </c:pt>
                    <c:pt idx="13">
                      <c:v>1E-3</c:v>
                    </c:pt>
                    <c:pt idx="14">
                      <c:v>1E-3</c:v>
                    </c:pt>
                    <c:pt idx="15">
                      <c:v>1E-3</c:v>
                    </c:pt>
                    <c:pt idx="16">
                      <c:v>1E-3</c:v>
                    </c:pt>
                    <c:pt idx="17">
                      <c:v>1E-3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1E-3</c:v>
                    </c:pt>
                    <c:pt idx="40">
                      <c:v>1E-3</c:v>
                    </c:pt>
                    <c:pt idx="41">
                      <c:v>1E-3</c:v>
                    </c:pt>
                    <c:pt idx="42">
                      <c:v>1E-3</c:v>
                    </c:pt>
                    <c:pt idx="43">
                      <c:v>1E-3</c:v>
                    </c:pt>
                    <c:pt idx="44">
                      <c:v>1E-3</c:v>
                    </c:pt>
                    <c:pt idx="45">
                      <c:v>1E-3</c:v>
                    </c:pt>
                  </c:numLit>
                </c:val>
                <c:smooth val="0"/>
                <c:extLst>
                  <c:ext xmlns:c16="http://schemas.microsoft.com/office/drawing/2014/chart" uri="{C3380CC4-5D6E-409C-BE32-E72D297353CC}">
                    <c16:uniqueId val="{00000003-AA19-4E5D-B49F-DE8B2217EFA1}"/>
                  </c:ext>
                </c:extLst>
              </c15:ser>
            </c15:filteredLineSeries>
            <c15:filteredLineSeries>
              <c15:ser>
                <c:idx val="2"/>
                <c:order val="2"/>
                <c:tx>
                  <c:v>High income EAP</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xmlns:c15="http://schemas.microsoft.com/office/drawing/2012/chart">
                      <c:ext xmlns:c15="http://schemas.microsoft.com/office/drawing/2012/chart" uri="{02D57815-91ED-43cb-92C2-25804820EDAC}">
                        <c15:formulaRef>
                          <c15:sqref>'Figure I.2.2'!$C$4:$BQ$4</c15:sqref>
                        </c15:formulaRef>
                      </c:ext>
                    </c:extLst>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Lit>
                    <c:formatCode>General</c:formatCode>
                    <c:ptCount val="46"/>
                    <c:pt idx="7">
                      <c:v>0</c:v>
                    </c:pt>
                    <c:pt idx="8">
                      <c:v>0</c:v>
                    </c:pt>
                    <c:pt idx="9">
                      <c:v>0</c:v>
                    </c:pt>
                    <c:pt idx="10">
                      <c:v>0</c:v>
                    </c:pt>
                    <c:pt idx="11">
                      <c:v>0</c:v>
                    </c:pt>
                    <c:pt idx="12">
                      <c:v>0</c:v>
                    </c:pt>
                    <c:pt idx="13">
                      <c:v>1E-3</c:v>
                    </c:pt>
                    <c:pt idx="14">
                      <c:v>1E-3</c:v>
                    </c:pt>
                    <c:pt idx="15">
                      <c:v>1E-3</c:v>
                    </c:pt>
                    <c:pt idx="16">
                      <c:v>1E-3</c:v>
                    </c:pt>
                    <c:pt idx="17">
                      <c:v>1E-3</c:v>
                    </c:pt>
                    <c:pt idx="18">
                      <c:v>1E-3</c:v>
                    </c:pt>
                    <c:pt idx="19">
                      <c:v>1E-3</c:v>
                    </c:pt>
                    <c:pt idx="20">
                      <c:v>0</c:v>
                    </c:pt>
                    <c:pt idx="21">
                      <c:v>0</c:v>
                    </c:pt>
                    <c:pt idx="22">
                      <c:v>1E-3</c:v>
                    </c:pt>
                    <c:pt idx="23">
                      <c:v>1E-3</c:v>
                    </c:pt>
                    <c:pt idx="24">
                      <c:v>1E-3</c:v>
                    </c:pt>
                    <c:pt idx="25">
                      <c:v>2E-3</c:v>
                    </c:pt>
                    <c:pt idx="26">
                      <c:v>2E-3</c:v>
                    </c:pt>
                    <c:pt idx="27">
                      <c:v>2E-3</c:v>
                    </c:pt>
                    <c:pt idx="28">
                      <c:v>3.0000000000000001E-3</c:v>
                    </c:pt>
                    <c:pt idx="29">
                      <c:v>3.0000000000000001E-3</c:v>
                    </c:pt>
                    <c:pt idx="30">
                      <c:v>4.0000000000000001E-3</c:v>
                    </c:pt>
                    <c:pt idx="31">
                      <c:v>4.0000000000000001E-3</c:v>
                    </c:pt>
                    <c:pt idx="32">
                      <c:v>7.0000000000000001E-3</c:v>
                    </c:pt>
                    <c:pt idx="33">
                      <c:v>9.0000000000000011E-3</c:v>
                    </c:pt>
                    <c:pt idx="34">
                      <c:v>1.1000000000000001E-2</c:v>
                    </c:pt>
                    <c:pt idx="35">
                      <c:v>1.3000000000000001E-2</c:v>
                    </c:pt>
                    <c:pt idx="36">
                      <c:v>1.5000000000000001E-2</c:v>
                    </c:pt>
                    <c:pt idx="37">
                      <c:v>1.4E-2</c:v>
                    </c:pt>
                    <c:pt idx="38">
                      <c:v>1.8000000000000002E-2</c:v>
                    </c:pt>
                    <c:pt idx="39">
                      <c:v>1.6E-2</c:v>
                    </c:pt>
                    <c:pt idx="40">
                      <c:v>2.4999999999999998E-2</c:v>
                    </c:pt>
                    <c:pt idx="41">
                      <c:v>2.3E-2</c:v>
                    </c:pt>
                    <c:pt idx="42">
                      <c:v>2.6999999999999996E-2</c:v>
                    </c:pt>
                    <c:pt idx="43">
                      <c:v>2.3999999999999997E-2</c:v>
                    </c:pt>
                    <c:pt idx="44">
                      <c:v>3.0999999999999996E-2</c:v>
                    </c:pt>
                    <c:pt idx="45">
                      <c:v>2.8999999999999998E-2</c:v>
                    </c:pt>
                  </c:numLit>
                </c:val>
                <c:smooth val="0"/>
                <c:extLst xmlns:c15="http://schemas.microsoft.com/office/drawing/2012/chart">
                  <c:ext xmlns:c16="http://schemas.microsoft.com/office/drawing/2014/chart" uri="{C3380CC4-5D6E-409C-BE32-E72D297353CC}">
                    <c16:uniqueId val="{00000004-AA19-4E5D-B49F-DE8B2217EFA1}"/>
                  </c:ext>
                </c:extLst>
              </c15:ser>
            </c15:filteredLineSeries>
          </c:ext>
        </c:extLst>
      </c:lineChart>
      <c:dateAx>
        <c:axId val="1265158704"/>
        <c:scaling>
          <c:orientation val="minMax"/>
        </c:scaling>
        <c:delete val="0"/>
        <c:axPos val="b"/>
        <c:numFmt formatCode="[$-409]d\-mmm;@"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8915184"/>
        <c:crosses val="autoZero"/>
        <c:auto val="1"/>
        <c:lblOffset val="100"/>
        <c:baseTimeUnit val="days"/>
        <c:majorUnit val="5"/>
        <c:majorTimeUnit val="days"/>
      </c:dateAx>
      <c:valAx>
        <c:axId val="1298915184"/>
        <c:scaling>
          <c:orientation val="minMax"/>
          <c:max val="4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5158704"/>
        <c:crosses val="autoZero"/>
        <c:crossBetween val="between"/>
        <c:majorUnit val="100"/>
      </c:valAx>
      <c:valAx>
        <c:axId val="1298929328"/>
        <c:scaling>
          <c:orientation val="minMax"/>
          <c:max val="0.8"/>
        </c:scaling>
        <c:delete val="1"/>
        <c:axPos val="r"/>
        <c:numFmt formatCode="General" sourceLinked="1"/>
        <c:majorTickMark val="out"/>
        <c:minorTickMark val="none"/>
        <c:tickLblPos val="nextTo"/>
        <c:crossAx val="1263586848"/>
        <c:crosses val="max"/>
        <c:crossBetween val="between"/>
        <c:majorUnit val="0.2"/>
      </c:valAx>
      <c:dateAx>
        <c:axId val="1263586848"/>
        <c:scaling>
          <c:orientation val="minMax"/>
        </c:scaling>
        <c:delete val="1"/>
        <c:axPos val="b"/>
        <c:numFmt formatCode="[$-409]d\-mmm;@" sourceLinked="1"/>
        <c:majorTickMark val="out"/>
        <c:minorTickMark val="none"/>
        <c:tickLblPos val="nextTo"/>
        <c:crossAx val="1298929328"/>
        <c:crosses val="autoZero"/>
        <c:auto val="1"/>
        <c:lblOffset val="100"/>
        <c:baseTimeUnit val="days"/>
      </c:dateAx>
      <c:spPr>
        <a:noFill/>
        <a:ln>
          <a:noFill/>
        </a:ln>
        <a:effectLst/>
      </c:spPr>
    </c:plotArea>
    <c:legend>
      <c:legendPos val="b"/>
      <c:layout>
        <c:manualLayout>
          <c:xMode val="edge"/>
          <c:yMode val="edge"/>
          <c:x val="0.17117566690970831"/>
          <c:y val="0.21977197890864891"/>
          <c:w val="0.68799977578552085"/>
          <c:h val="0.1010034995625546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762165390906586E-2"/>
          <c:y val="0.10202107695994606"/>
          <c:w val="0.94204463738087196"/>
          <c:h val="0.61175099413874479"/>
        </c:manualLayout>
      </c:layout>
      <c:barChart>
        <c:barDir val="col"/>
        <c:grouping val="stacked"/>
        <c:varyColors val="0"/>
        <c:ser>
          <c:idx val="0"/>
          <c:order val="0"/>
          <c:tx>
            <c:v>Estimated income from Chinese tourists</c:v>
          </c:tx>
          <c:spPr>
            <a:solidFill>
              <a:srgbClr val="FF0000"/>
            </a:solidFill>
            <a:ln>
              <a:noFill/>
            </a:ln>
            <a:effectLst/>
          </c:spPr>
          <c:invertIfNegative val="0"/>
          <c:cat>
            <c:strLit>
              <c:ptCount val="23"/>
              <c:pt idx="0">
                <c:v>Palau</c:v>
              </c:pt>
              <c:pt idx="1">
                <c:v>Vanuatu</c:v>
              </c:pt>
              <c:pt idx="2">
                <c:v>Fiji</c:v>
              </c:pt>
              <c:pt idx="3">
                <c:v>Samoa</c:v>
              </c:pt>
              <c:pt idx="4">
                <c:v>Kiribati</c:v>
              </c:pt>
              <c:pt idx="5">
                <c:v>Tonga</c:v>
              </c:pt>
              <c:pt idx="6">
                <c:v>Micronesia</c:v>
              </c:pt>
              <c:pt idx="7">
                <c:v>Tuvalu</c:v>
              </c:pt>
              <c:pt idx="8">
                <c:v>Solomon Islands</c:v>
              </c:pt>
              <c:pt idx="9">
                <c:v>Marshall Islands</c:v>
              </c:pt>
              <c:pt idx="10">
                <c:v>Timor-Leste</c:v>
              </c:pt>
              <c:pt idx="11">
                <c:v>PNG</c:v>
              </c:pt>
              <c:pt idx="13">
                <c:v>Cambodia</c:v>
              </c:pt>
              <c:pt idx="14">
                <c:v>Thailand</c:v>
              </c:pt>
              <c:pt idx="15">
                <c:v>Philippines</c:v>
              </c:pt>
              <c:pt idx="16">
                <c:v>Malaysia</c:v>
              </c:pt>
              <c:pt idx="17">
                <c:v>Lao P.D.R.</c:v>
              </c:pt>
              <c:pt idx="18">
                <c:v>Mongolia</c:v>
              </c:pt>
              <c:pt idx="19">
                <c:v>China</c:v>
              </c:pt>
              <c:pt idx="20">
                <c:v>Vietnam</c:v>
              </c:pt>
              <c:pt idx="21">
                <c:v>Indonesia</c:v>
              </c:pt>
              <c:pt idx="22">
                <c:v>Myanmar</c:v>
              </c:pt>
            </c:strLit>
          </c:cat>
          <c:val>
            <c:numLit>
              <c:formatCode>General</c:formatCode>
              <c:ptCount val="23"/>
              <c:pt idx="0">
                <c:v>18</c:v>
              </c:pt>
              <c:pt idx="1">
                <c:v>37</c:v>
              </c:pt>
              <c:pt idx="2">
                <c:v>7</c:v>
              </c:pt>
              <c:pt idx="3">
                <c:v>10</c:v>
              </c:pt>
              <c:pt idx="4">
                <c:v>4</c:v>
              </c:pt>
              <c:pt idx="5">
                <c:v>7</c:v>
              </c:pt>
              <c:pt idx="6">
                <c:v>5</c:v>
              </c:pt>
              <c:pt idx="7">
                <c:v>5</c:v>
              </c:pt>
              <c:pt idx="8">
                <c:v>5</c:v>
              </c:pt>
              <c:pt idx="9">
                <c:v>3</c:v>
              </c:pt>
              <c:pt idx="10">
                <c:v>0.5</c:v>
              </c:pt>
              <c:pt idx="11">
                <c:v>0.5</c:v>
              </c:pt>
              <c:pt idx="13">
                <c:v>11</c:v>
              </c:pt>
              <c:pt idx="14">
                <c:v>5.9883999999999995</c:v>
              </c:pt>
              <c:pt idx="15">
                <c:v>5</c:v>
              </c:pt>
              <c:pt idx="16">
                <c:v>4</c:v>
              </c:pt>
              <c:pt idx="17">
                <c:v>4</c:v>
              </c:pt>
              <c:pt idx="18">
                <c:v>4</c:v>
              </c:pt>
              <c:pt idx="20">
                <c:v>2</c:v>
              </c:pt>
              <c:pt idx="21">
                <c:v>1</c:v>
              </c:pt>
              <c:pt idx="22">
                <c:v>3</c:v>
              </c:pt>
            </c:numLit>
          </c:val>
          <c:extLst>
            <c:ext xmlns:c16="http://schemas.microsoft.com/office/drawing/2014/chart" uri="{C3380CC4-5D6E-409C-BE32-E72D297353CC}">
              <c16:uniqueId val="{00000000-E10C-4B5A-8626-FD7EC38014CD}"/>
            </c:ext>
          </c:extLst>
        </c:ser>
        <c:ser>
          <c:idx val="1"/>
          <c:order val="1"/>
          <c:tx>
            <c:v>Estimated income from non-Chinese tourists</c:v>
          </c:tx>
          <c:spPr>
            <a:solidFill>
              <a:srgbClr val="B5BDC5"/>
            </a:solidFill>
            <a:ln>
              <a:noFill/>
            </a:ln>
            <a:effectLst/>
          </c:spPr>
          <c:invertIfNegative val="0"/>
          <c:cat>
            <c:strLit>
              <c:ptCount val="23"/>
              <c:pt idx="0">
                <c:v>Palau</c:v>
              </c:pt>
              <c:pt idx="1">
                <c:v>Vanuatu</c:v>
              </c:pt>
              <c:pt idx="2">
                <c:v>Fiji</c:v>
              </c:pt>
              <c:pt idx="3">
                <c:v>Samoa</c:v>
              </c:pt>
              <c:pt idx="4">
                <c:v>Kiribati</c:v>
              </c:pt>
              <c:pt idx="5">
                <c:v>Tonga</c:v>
              </c:pt>
              <c:pt idx="6">
                <c:v>Micronesia</c:v>
              </c:pt>
              <c:pt idx="7">
                <c:v>Tuvalu</c:v>
              </c:pt>
              <c:pt idx="8">
                <c:v>Solomon Islands</c:v>
              </c:pt>
              <c:pt idx="9">
                <c:v>Marshall Islands</c:v>
              </c:pt>
              <c:pt idx="10">
                <c:v>Timor-Leste</c:v>
              </c:pt>
              <c:pt idx="11">
                <c:v>PNG</c:v>
              </c:pt>
              <c:pt idx="13">
                <c:v>Cambodia</c:v>
              </c:pt>
              <c:pt idx="14">
                <c:v>Thailand</c:v>
              </c:pt>
              <c:pt idx="15">
                <c:v>Philippines</c:v>
              </c:pt>
              <c:pt idx="16">
                <c:v>Malaysia</c:v>
              </c:pt>
              <c:pt idx="17">
                <c:v>Lao P.D.R.</c:v>
              </c:pt>
              <c:pt idx="18">
                <c:v>Mongolia</c:v>
              </c:pt>
              <c:pt idx="19">
                <c:v>China</c:v>
              </c:pt>
              <c:pt idx="20">
                <c:v>Vietnam</c:v>
              </c:pt>
              <c:pt idx="21">
                <c:v>Indonesia</c:v>
              </c:pt>
              <c:pt idx="22">
                <c:v>Myanmar</c:v>
              </c:pt>
            </c:strLit>
          </c:cat>
          <c:val>
            <c:numLit>
              <c:formatCode>General</c:formatCode>
              <c:ptCount val="23"/>
              <c:pt idx="0">
                <c:v>36.406394241476761</c:v>
              </c:pt>
              <c:pt idx="1">
                <c:v>11.515090909090901</c:v>
              </c:pt>
              <c:pt idx="2">
                <c:v>31.086454545454551</c:v>
              </c:pt>
              <c:pt idx="3">
                <c:v>15.253695310037788</c:v>
              </c:pt>
              <c:pt idx="4">
                <c:v>15.157145454545457</c:v>
              </c:pt>
              <c:pt idx="5">
                <c:v>8.1085390909090904</c:v>
              </c:pt>
              <c:pt idx="6">
                <c:v>6.3851542472733058</c:v>
              </c:pt>
              <c:pt idx="7">
                <c:v>5.8896347489614733</c:v>
              </c:pt>
              <c:pt idx="8">
                <c:v>3.6914581818181809</c:v>
              </c:pt>
              <c:pt idx="9">
                <c:v>2.4773730952575113</c:v>
              </c:pt>
              <c:pt idx="10">
                <c:v>1.9079667296967662</c:v>
              </c:pt>
              <c:pt idx="11">
                <c:v>1.505628181818182</c:v>
              </c:pt>
              <c:pt idx="13">
                <c:v>18.328536363636363</c:v>
              </c:pt>
              <c:pt idx="14">
                <c:v>11.976800000000001</c:v>
              </c:pt>
              <c:pt idx="15">
                <c:v>11.871000000000002</c:v>
              </c:pt>
              <c:pt idx="16">
                <c:v>9.3773545454545459</c:v>
              </c:pt>
              <c:pt idx="17">
                <c:v>9.0306909090909073</c:v>
              </c:pt>
              <c:pt idx="18">
                <c:v>6.69236090909091</c:v>
              </c:pt>
              <c:pt idx="19">
                <c:v>10.086950909090909</c:v>
              </c:pt>
              <c:pt idx="20">
                <c:v>7.4961590909090905</c:v>
              </c:pt>
              <c:pt idx="21">
                <c:v>5.120835454545456</c:v>
              </c:pt>
              <c:pt idx="22">
                <c:v>2.1838136363636371</c:v>
              </c:pt>
            </c:numLit>
          </c:val>
          <c:extLst>
            <c:ext xmlns:c16="http://schemas.microsoft.com/office/drawing/2014/chart" uri="{C3380CC4-5D6E-409C-BE32-E72D297353CC}">
              <c16:uniqueId val="{00000001-E10C-4B5A-8626-FD7EC38014CD}"/>
            </c:ext>
          </c:extLst>
        </c:ser>
        <c:dLbls>
          <c:showLegendKey val="0"/>
          <c:showVal val="0"/>
          <c:showCatName val="0"/>
          <c:showSerName val="0"/>
          <c:showPercent val="0"/>
          <c:showBubbleSize val="0"/>
        </c:dLbls>
        <c:gapWidth val="150"/>
        <c:overlap val="100"/>
        <c:axId val="292018911"/>
        <c:axId val="326853391"/>
      </c:barChart>
      <c:catAx>
        <c:axId val="29201891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26853391"/>
        <c:crosses val="autoZero"/>
        <c:auto val="1"/>
        <c:lblAlgn val="ctr"/>
        <c:lblOffset val="100"/>
        <c:noMultiLvlLbl val="0"/>
      </c:catAx>
      <c:valAx>
        <c:axId val="3268533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2018911"/>
        <c:crosses val="autoZero"/>
        <c:crossBetween val="between"/>
      </c:valAx>
      <c:spPr>
        <a:noFill/>
        <a:ln>
          <a:noFill/>
        </a:ln>
        <a:effectLst/>
      </c:spPr>
    </c:plotArea>
    <c:legend>
      <c:legendPos val="t"/>
      <c:layout>
        <c:manualLayout>
          <c:xMode val="edge"/>
          <c:yMode val="edge"/>
          <c:x val="0.5435182614569023"/>
          <c:y val="1.9344579252862593E-2"/>
          <c:w val="0.44311400035013804"/>
          <c:h val="0.1969465290279595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0516886261693043"/>
          <c:w val="0.8773576115485564"/>
          <c:h val="0.51000700961581036"/>
        </c:manualLayout>
      </c:layout>
      <c:barChart>
        <c:barDir val="col"/>
        <c:grouping val="clustered"/>
        <c:varyColors val="0"/>
        <c:ser>
          <c:idx val="0"/>
          <c:order val="0"/>
          <c:tx>
            <c:v>Total Garment &amp; Textiles Imports</c:v>
          </c:tx>
          <c:spPr>
            <a:solidFill>
              <a:srgbClr val="B3BDC5"/>
            </a:solidFill>
            <a:ln>
              <a:noFill/>
            </a:ln>
            <a:effectLst/>
          </c:spPr>
          <c:invertIfNegative val="0"/>
          <c:cat>
            <c:strLit>
              <c:ptCount val="13"/>
              <c:pt idx="0">
                <c:v>Cambodia</c:v>
              </c:pt>
              <c:pt idx="1">
                <c:v>Vietnam</c:v>
              </c:pt>
              <c:pt idx="2">
                <c:v>Hong Kong, China</c:v>
              </c:pt>
              <c:pt idx="3">
                <c:v>Fiji</c:v>
              </c:pt>
              <c:pt idx="4">
                <c:v>Malaysia</c:v>
              </c:pt>
              <c:pt idx="5">
                <c:v>Thailand</c:v>
              </c:pt>
              <c:pt idx="6">
                <c:v>Singapore</c:v>
              </c:pt>
              <c:pt idx="7">
                <c:v>Korea, Rep.</c:v>
              </c:pt>
              <c:pt idx="8">
                <c:v>Indonesia</c:v>
              </c:pt>
              <c:pt idx="9">
                <c:v>Lao PDR</c:v>
              </c:pt>
              <c:pt idx="10">
                <c:v>Japan</c:v>
              </c:pt>
              <c:pt idx="11">
                <c:v>Mongolia</c:v>
              </c:pt>
              <c:pt idx="12">
                <c:v>Philippines</c:v>
              </c:pt>
            </c:strLit>
          </c:cat>
          <c:val>
            <c:numLit>
              <c:formatCode>General</c:formatCode>
              <c:ptCount val="13"/>
              <c:pt idx="0">
                <c:v>21.109876291149369</c:v>
              </c:pt>
              <c:pt idx="1">
                <c:v>7.9715746681189241</c:v>
              </c:pt>
              <c:pt idx="2">
                <c:v>6.4892040427704893</c:v>
              </c:pt>
              <c:pt idx="3">
                <c:v>2.3349946953455119</c:v>
              </c:pt>
              <c:pt idx="4">
                <c:v>1.3755340248314072</c:v>
              </c:pt>
              <c:pt idx="5">
                <c:v>1.1507316538268089</c:v>
              </c:pt>
              <c:pt idx="6">
                <c:v>1.0809570103565656</c:v>
              </c:pt>
              <c:pt idx="7">
                <c:v>1.0356793893210752</c:v>
              </c:pt>
              <c:pt idx="8">
                <c:v>0.88674999926534059</c:v>
              </c:pt>
              <c:pt idx="9">
                <c:v>0.77511165451585307</c:v>
              </c:pt>
              <c:pt idx="10">
                <c:v>0.74783773071394555</c:v>
              </c:pt>
              <c:pt idx="11">
                <c:v>0.60201763034756439</c:v>
              </c:pt>
              <c:pt idx="12">
                <c:v>0.59267204335153056</c:v>
              </c:pt>
            </c:numLit>
          </c:val>
          <c:extLst>
            <c:ext xmlns:c16="http://schemas.microsoft.com/office/drawing/2014/chart" uri="{C3380CC4-5D6E-409C-BE32-E72D297353CC}">
              <c16:uniqueId val="{00000000-5ACA-42BB-A8FD-71F641B45BAF}"/>
            </c:ext>
          </c:extLst>
        </c:ser>
        <c:ser>
          <c:idx val="2"/>
          <c:order val="1"/>
          <c:tx>
            <c:v>Garment &amp; Textiles Imports from China</c:v>
          </c:tx>
          <c:spPr>
            <a:solidFill>
              <a:srgbClr val="EB1C2D"/>
            </a:solidFill>
            <a:ln>
              <a:noFill/>
            </a:ln>
            <a:effectLst/>
          </c:spPr>
          <c:invertIfNegative val="0"/>
          <c:cat>
            <c:strLit>
              <c:ptCount val="13"/>
              <c:pt idx="0">
                <c:v>Cambodia</c:v>
              </c:pt>
              <c:pt idx="1">
                <c:v>Vietnam</c:v>
              </c:pt>
              <c:pt idx="2">
                <c:v>Hong Kong, China</c:v>
              </c:pt>
              <c:pt idx="3">
                <c:v>Fiji</c:v>
              </c:pt>
              <c:pt idx="4">
                <c:v>Malaysia</c:v>
              </c:pt>
              <c:pt idx="5">
                <c:v>Thailand</c:v>
              </c:pt>
              <c:pt idx="6">
                <c:v>Singapore</c:v>
              </c:pt>
              <c:pt idx="7">
                <c:v>Korea, Rep.</c:v>
              </c:pt>
              <c:pt idx="8">
                <c:v>Indonesia</c:v>
              </c:pt>
              <c:pt idx="9">
                <c:v>Lao PDR</c:v>
              </c:pt>
              <c:pt idx="10">
                <c:v>Japan</c:v>
              </c:pt>
              <c:pt idx="11">
                <c:v>Mongolia</c:v>
              </c:pt>
              <c:pt idx="12">
                <c:v>Philippines</c:v>
              </c:pt>
            </c:strLit>
          </c:cat>
          <c:val>
            <c:numLit>
              <c:formatCode>General</c:formatCode>
              <c:ptCount val="13"/>
              <c:pt idx="0">
                <c:v>13.40891420433293</c:v>
              </c:pt>
              <c:pt idx="1">
                <c:v>3.5543554553253873</c:v>
              </c:pt>
              <c:pt idx="2">
                <c:v>4.5425314750636394</c:v>
              </c:pt>
              <c:pt idx="3">
                <c:v>0.68109480872487049</c:v>
              </c:pt>
              <c:pt idx="4">
                <c:v>0.65527448466663141</c:v>
              </c:pt>
              <c:pt idx="5">
                <c:v>0.4625740890566436</c:v>
              </c:pt>
              <c:pt idx="6">
                <c:v>0.31215093194992277</c:v>
              </c:pt>
              <c:pt idx="7">
                <c:v>0.43184485090938535</c:v>
              </c:pt>
              <c:pt idx="8">
                <c:v>0.31307054202075707</c:v>
              </c:pt>
              <c:pt idx="9">
                <c:v>0.12742991768025921</c:v>
              </c:pt>
              <c:pt idx="10">
                <c:v>0.45878578792052105</c:v>
              </c:pt>
              <c:pt idx="11">
                <c:v>0.24738174995217874</c:v>
              </c:pt>
              <c:pt idx="12">
                <c:v>0.23118845659787202</c:v>
              </c:pt>
            </c:numLit>
          </c:val>
          <c:extLst>
            <c:ext xmlns:c16="http://schemas.microsoft.com/office/drawing/2014/chart" uri="{C3380CC4-5D6E-409C-BE32-E72D297353CC}">
              <c16:uniqueId val="{00000001-5ACA-42BB-A8FD-71F641B45BAF}"/>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2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5"/>
      </c:valAx>
      <c:spPr>
        <a:noFill/>
        <a:ln>
          <a:noFill/>
        </a:ln>
        <a:effectLst/>
      </c:spPr>
    </c:plotArea>
    <c:legend>
      <c:legendPos val="b"/>
      <c:layout>
        <c:manualLayout>
          <c:xMode val="edge"/>
          <c:yMode val="edge"/>
          <c:x val="0.45824813663219116"/>
          <c:y val="7.8450453680912382E-3"/>
          <c:w val="0.53432913767521928"/>
          <c:h val="0.19991565977567849"/>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Manufacturing Exports</c:v>
          </c:tx>
          <c:spPr>
            <a:solidFill>
              <a:srgbClr val="B3BDC5"/>
            </a:solidFill>
            <a:ln>
              <a:noFill/>
            </a:ln>
            <a:effectLst/>
          </c:spPr>
          <c:invertIfNegative val="0"/>
          <c:cat>
            <c:strLit>
              <c:ptCount val="12"/>
              <c:pt idx="0">
                <c:v>Singapore</c:v>
              </c:pt>
              <c:pt idx="1">
                <c:v>Vietnam</c:v>
              </c:pt>
              <c:pt idx="2">
                <c:v>Cambodia</c:v>
              </c:pt>
              <c:pt idx="3">
                <c:v>Malaysia</c:v>
              </c:pt>
              <c:pt idx="4">
                <c:v>Thailand</c:v>
              </c:pt>
              <c:pt idx="5">
                <c:v>Korea, Rep.</c:v>
              </c:pt>
              <c:pt idx="6">
                <c:v>Philippines</c:v>
              </c:pt>
              <c:pt idx="7">
                <c:v>Japan</c:v>
              </c:pt>
              <c:pt idx="8">
                <c:v>Indonesia</c:v>
              </c:pt>
              <c:pt idx="9">
                <c:v>Lao PDR</c:v>
              </c:pt>
              <c:pt idx="10">
                <c:v>Mongolia</c:v>
              </c:pt>
              <c:pt idx="11">
                <c:v>Fiji</c:v>
              </c:pt>
            </c:strLit>
          </c:cat>
          <c:val>
            <c:numLit>
              <c:formatCode>General</c:formatCode>
              <c:ptCount val="12"/>
              <c:pt idx="0">
                <c:v>81.222163248677788</c:v>
              </c:pt>
              <c:pt idx="1">
                <c:v>70.680474539271444</c:v>
              </c:pt>
              <c:pt idx="2">
                <c:v>45.667893617392338</c:v>
              </c:pt>
              <c:pt idx="3">
                <c:v>42.764720350022003</c:v>
              </c:pt>
              <c:pt idx="4">
                <c:v>39.179532156970282</c:v>
              </c:pt>
              <c:pt idx="5">
                <c:v>31.427514189003904</c:v>
              </c:pt>
              <c:pt idx="6">
                <c:v>15.548359414405859</c:v>
              </c:pt>
              <c:pt idx="7">
                <c:v>11.432187089303646</c:v>
              </c:pt>
              <c:pt idx="8">
                <c:v>7.2656521979952187</c:v>
              </c:pt>
              <c:pt idx="9">
                <c:v>5.1855384926745334</c:v>
              </c:pt>
              <c:pt idx="10">
                <c:v>1.9263649873939037</c:v>
              </c:pt>
              <c:pt idx="11">
                <c:v>2.4262267985110433</c:v>
              </c:pt>
            </c:numLit>
          </c:val>
          <c:extLst>
            <c:ext xmlns:c16="http://schemas.microsoft.com/office/drawing/2014/chart" uri="{C3380CC4-5D6E-409C-BE32-E72D297353CC}">
              <c16:uniqueId val="{00000000-2E9D-4C33-9D21-BBA6888EE8B6}"/>
            </c:ext>
          </c:extLst>
        </c:ser>
        <c:ser>
          <c:idx val="1"/>
          <c:order val="1"/>
          <c:tx>
            <c:v>Manufacturing Exports to China</c:v>
          </c:tx>
          <c:spPr>
            <a:solidFill>
              <a:srgbClr val="EB1C2D"/>
            </a:solidFill>
            <a:ln>
              <a:noFill/>
            </a:ln>
            <a:effectLst/>
          </c:spPr>
          <c:invertIfNegative val="0"/>
          <c:cat>
            <c:strLit>
              <c:ptCount val="12"/>
              <c:pt idx="0">
                <c:v>Singapore</c:v>
              </c:pt>
              <c:pt idx="1">
                <c:v>Vietnam</c:v>
              </c:pt>
              <c:pt idx="2">
                <c:v>Cambodia</c:v>
              </c:pt>
              <c:pt idx="3">
                <c:v>Malaysia</c:v>
              </c:pt>
              <c:pt idx="4">
                <c:v>Thailand</c:v>
              </c:pt>
              <c:pt idx="5">
                <c:v>Korea, Rep.</c:v>
              </c:pt>
              <c:pt idx="6">
                <c:v>Philippines</c:v>
              </c:pt>
              <c:pt idx="7">
                <c:v>Japan</c:v>
              </c:pt>
              <c:pt idx="8">
                <c:v>Indonesia</c:v>
              </c:pt>
              <c:pt idx="9">
                <c:v>Lao PDR</c:v>
              </c:pt>
              <c:pt idx="10">
                <c:v>Mongolia</c:v>
              </c:pt>
              <c:pt idx="11">
                <c:v>Fiji</c:v>
              </c:pt>
            </c:strLit>
          </c:cat>
          <c:val>
            <c:numLit>
              <c:formatCode>General</c:formatCode>
              <c:ptCount val="12"/>
              <c:pt idx="0">
                <c:v>11.57587766414815</c:v>
              </c:pt>
              <c:pt idx="1">
                <c:v>6.6801687060826325</c:v>
              </c:pt>
              <c:pt idx="2">
                <c:v>2.5212265794288986</c:v>
              </c:pt>
              <c:pt idx="3">
                <c:v>5.2336159968186076</c:v>
              </c:pt>
              <c:pt idx="4">
                <c:v>3.6632414134018121</c:v>
              </c:pt>
              <c:pt idx="5">
                <c:v>8.1538204982421867</c:v>
              </c:pt>
              <c:pt idx="6">
                <c:v>1.5870610203051994</c:v>
              </c:pt>
              <c:pt idx="7">
                <c:v>2.0280516382402514</c:v>
              </c:pt>
              <c:pt idx="8">
                <c:v>0.49063548925606659</c:v>
              </c:pt>
              <c:pt idx="9">
                <c:v>0.54731202539170698</c:v>
              </c:pt>
              <c:pt idx="10">
                <c:v>1.0232326798820417</c:v>
              </c:pt>
              <c:pt idx="11">
                <c:v>1.2917598777217968E-2</c:v>
              </c:pt>
            </c:numLit>
          </c:val>
          <c:extLst xmlns:c15="http://schemas.microsoft.com/office/drawing/2012/chart">
            <c:ext xmlns:c16="http://schemas.microsoft.com/office/drawing/2014/chart" uri="{C3380CC4-5D6E-409C-BE32-E72D297353CC}">
              <c16:uniqueId val="{00000001-2E9D-4C33-9D21-BBA6888EE8B6}"/>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25"/>
      </c:valAx>
      <c:spPr>
        <a:noFill/>
        <a:ln>
          <a:noFill/>
        </a:ln>
        <a:effectLst/>
      </c:spPr>
    </c:plotArea>
    <c:legend>
      <c:legendPos val="b"/>
      <c:layout>
        <c:manualLayout>
          <c:xMode val="edge"/>
          <c:yMode val="edge"/>
          <c:x val="0.47887988712393609"/>
          <c:y val="1.9249544626593808E-2"/>
          <c:w val="0.49761362642169721"/>
          <c:h val="0.1777261592300962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Manufacturing Imports</c:v>
          </c:tx>
          <c:spPr>
            <a:solidFill>
              <a:srgbClr val="B3BDC5"/>
            </a:solidFill>
            <a:ln>
              <a:noFill/>
            </a:ln>
            <a:effectLst/>
          </c:spPr>
          <c:invertIfNegative val="0"/>
          <c:cat>
            <c:strLit>
              <c:ptCount val="12"/>
              <c:pt idx="0">
                <c:v>Vietnam</c:v>
              </c:pt>
              <c:pt idx="1">
                <c:v>Singapore</c:v>
              </c:pt>
              <c:pt idx="2">
                <c:v>Cambodia</c:v>
              </c:pt>
              <c:pt idx="3">
                <c:v>Malaysia</c:v>
              </c:pt>
              <c:pt idx="4">
                <c:v>Thailand</c:v>
              </c:pt>
              <c:pt idx="5">
                <c:v>Fiji</c:v>
              </c:pt>
              <c:pt idx="6">
                <c:v>Philippines</c:v>
              </c:pt>
              <c:pt idx="7">
                <c:v>Mongolia</c:v>
              </c:pt>
              <c:pt idx="8">
                <c:v>Korea, Rep.</c:v>
              </c:pt>
              <c:pt idx="9">
                <c:v>Lao PDR</c:v>
              </c:pt>
              <c:pt idx="10">
                <c:v>Indonesia</c:v>
              </c:pt>
              <c:pt idx="11">
                <c:v>Japan</c:v>
              </c:pt>
            </c:strLit>
          </c:cat>
          <c:val>
            <c:numLit>
              <c:formatCode>General</c:formatCode>
              <c:ptCount val="12"/>
              <c:pt idx="0">
                <c:v>68.041623199798806</c:v>
              </c:pt>
              <c:pt idx="1">
                <c:v>63.683932321178375</c:v>
              </c:pt>
              <c:pt idx="2">
                <c:v>48.145935174985475</c:v>
              </c:pt>
              <c:pt idx="3">
                <c:v>40.518025609328767</c:v>
              </c:pt>
              <c:pt idx="4">
                <c:v>33.182623857451198</c:v>
              </c:pt>
              <c:pt idx="5">
                <c:v>30.059217467593232</c:v>
              </c:pt>
              <c:pt idx="6">
                <c:v>21.387390115831163</c:v>
              </c:pt>
              <c:pt idx="7">
                <c:v>18.994495488174039</c:v>
              </c:pt>
              <c:pt idx="8">
                <c:v>18.677106710394945</c:v>
              </c:pt>
              <c:pt idx="9">
                <c:v>17.810558954186149</c:v>
              </c:pt>
              <c:pt idx="10">
                <c:v>9.7391124523215193</c:v>
              </c:pt>
              <c:pt idx="11">
                <c:v>7.6014131034599028</c:v>
              </c:pt>
            </c:numLit>
          </c:val>
          <c:extLst>
            <c:ext xmlns:c16="http://schemas.microsoft.com/office/drawing/2014/chart" uri="{C3380CC4-5D6E-409C-BE32-E72D297353CC}">
              <c16:uniqueId val="{00000000-9F99-4DC6-9BB8-F61A41501BBC}"/>
            </c:ext>
          </c:extLst>
        </c:ser>
        <c:ser>
          <c:idx val="1"/>
          <c:order val="1"/>
          <c:tx>
            <c:v>Manufacturing Imports from China</c:v>
          </c:tx>
          <c:spPr>
            <a:solidFill>
              <a:srgbClr val="EB1C2D"/>
            </a:solidFill>
            <a:ln>
              <a:noFill/>
            </a:ln>
            <a:effectLst/>
          </c:spPr>
          <c:invertIfNegative val="0"/>
          <c:cat>
            <c:strLit>
              <c:ptCount val="12"/>
              <c:pt idx="0">
                <c:v>Vietnam</c:v>
              </c:pt>
              <c:pt idx="1">
                <c:v>Singapore</c:v>
              </c:pt>
              <c:pt idx="2">
                <c:v>Cambodia</c:v>
              </c:pt>
              <c:pt idx="3">
                <c:v>Malaysia</c:v>
              </c:pt>
              <c:pt idx="4">
                <c:v>Thailand</c:v>
              </c:pt>
              <c:pt idx="5">
                <c:v>Fiji</c:v>
              </c:pt>
              <c:pt idx="6">
                <c:v>Philippines</c:v>
              </c:pt>
              <c:pt idx="7">
                <c:v>Mongolia</c:v>
              </c:pt>
              <c:pt idx="8">
                <c:v>Korea, Rep.</c:v>
              </c:pt>
              <c:pt idx="9">
                <c:v>Lao PDR</c:v>
              </c:pt>
              <c:pt idx="10">
                <c:v>Indonesia</c:v>
              </c:pt>
              <c:pt idx="11">
                <c:v>Japan</c:v>
              </c:pt>
            </c:strLit>
          </c:cat>
          <c:val>
            <c:numLit>
              <c:formatCode>General</c:formatCode>
              <c:ptCount val="12"/>
              <c:pt idx="0">
                <c:v>22.526984792765319</c:v>
              </c:pt>
              <c:pt idx="1">
                <c:v>10.739371259929188</c:v>
              </c:pt>
              <c:pt idx="2">
                <c:v>22.132228885817497</c:v>
              </c:pt>
              <c:pt idx="3">
                <c:v>9.972984760259223</c:v>
              </c:pt>
              <c:pt idx="4">
                <c:v>9.3914700916939555</c:v>
              </c:pt>
              <c:pt idx="5">
                <c:v>5.7447321323432972</c:v>
              </c:pt>
              <c:pt idx="6">
                <c:v>4.4424371317184361</c:v>
              </c:pt>
              <c:pt idx="7">
                <c:v>7.3953930085993118</c:v>
              </c:pt>
              <c:pt idx="8">
                <c:v>5.7076140308877337</c:v>
              </c:pt>
              <c:pt idx="9">
                <c:v>4.4807704625695166</c:v>
              </c:pt>
              <c:pt idx="10">
                <c:v>3.00284908193807</c:v>
              </c:pt>
              <c:pt idx="11">
                <c:v>2.9004040344717699</c:v>
              </c:pt>
            </c:numLit>
          </c:val>
          <c:extLst xmlns:c15="http://schemas.microsoft.com/office/drawing/2012/chart">
            <c:ext xmlns:c16="http://schemas.microsoft.com/office/drawing/2014/chart" uri="{C3380CC4-5D6E-409C-BE32-E72D297353CC}">
              <c16:uniqueId val="{00000001-9F99-4DC6-9BB8-F61A41501BBC}"/>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25"/>
      </c:valAx>
      <c:spPr>
        <a:noFill/>
        <a:ln>
          <a:noFill/>
        </a:ln>
        <a:effectLst/>
      </c:spPr>
    </c:plotArea>
    <c:legend>
      <c:legendPos val="b"/>
      <c:layout>
        <c:manualLayout>
          <c:xMode val="edge"/>
          <c:yMode val="edge"/>
          <c:x val="0.3907628772458509"/>
          <c:y val="2.0706739526411659E-2"/>
          <c:w val="0.59497915715587379"/>
          <c:h val="0.24658952960057343"/>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5538198539514"/>
          <c:y val="2.8473637645407498E-2"/>
          <c:w val="0.8173025997427249"/>
          <c:h val="0.84398705245731509"/>
        </c:manualLayout>
      </c:layout>
      <c:lineChart>
        <c:grouping val="standard"/>
        <c:varyColors val="0"/>
        <c:ser>
          <c:idx val="0"/>
          <c:order val="0"/>
          <c:tx>
            <c:strRef>
              <c:f>'Figure I.2.7'!$B$6</c:f>
              <c:strCache>
                <c:ptCount val="1"/>
                <c:pt idx="0">
                  <c:v>High income</c:v>
                </c:pt>
              </c:strCache>
            </c:strRef>
          </c:tx>
          <c:spPr>
            <a:ln w="28575" cap="rnd">
              <a:solidFill>
                <a:srgbClr val="002060"/>
              </a:solidFill>
              <a:round/>
            </a:ln>
            <a:effectLst/>
          </c:spPr>
          <c:marker>
            <c:symbol val="none"/>
          </c:marker>
          <c:cat>
            <c:numRef>
              <c:f>'Figure I.2.7'!$A$7:$A$39</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numCache>
            </c:numRef>
          </c:cat>
          <c:val>
            <c:numRef>
              <c:f>'Figure I.2.7'!$B$7:$B$39</c:f>
              <c:numCache>
                <c:formatCode>0.000</c:formatCode>
                <c:ptCount val="33"/>
                <c:pt idx="0">
                  <c:v>0.2231125571167529</c:v>
                </c:pt>
                <c:pt idx="1">
                  <c:v>0.21830440396776046</c:v>
                </c:pt>
                <c:pt idx="2">
                  <c:v>0.22248414963185287</c:v>
                </c:pt>
                <c:pt idx="3">
                  <c:v>0.2434277855996036</c:v>
                </c:pt>
                <c:pt idx="4">
                  <c:v>0.2217317600058763</c:v>
                </c:pt>
                <c:pt idx="5">
                  <c:v>0.19625847799404955</c:v>
                </c:pt>
                <c:pt idx="6">
                  <c:v>0.19633423750023107</c:v>
                </c:pt>
                <c:pt idx="7">
                  <c:v>0.1684903418687532</c:v>
                </c:pt>
                <c:pt idx="8">
                  <c:v>0.14278710304871872</c:v>
                </c:pt>
                <c:pt idx="9">
                  <c:v>0.14458307070998133</c:v>
                </c:pt>
                <c:pt idx="10">
                  <c:v>0.14094372599174171</c:v>
                </c:pt>
                <c:pt idx="11">
                  <c:v>0.13769525798884191</c:v>
                </c:pt>
                <c:pt idx="12">
                  <c:v>0.13622742687294062</c:v>
                </c:pt>
                <c:pt idx="13">
                  <c:v>0.13646759366028391</c:v>
                </c:pt>
                <c:pt idx="14">
                  <c:v>0.10051019403150983</c:v>
                </c:pt>
                <c:pt idx="15">
                  <c:v>0.16918138178643405</c:v>
                </c:pt>
                <c:pt idx="16">
                  <c:v>0.18560946954313395</c:v>
                </c:pt>
                <c:pt idx="17">
                  <c:v>0.22902082196217077</c:v>
                </c:pt>
                <c:pt idx="18">
                  <c:v>0.27359155580997174</c:v>
                </c:pt>
                <c:pt idx="19">
                  <c:v>0.27490267862992707</c:v>
                </c:pt>
                <c:pt idx="20">
                  <c:v>0.27858040282219754</c:v>
                </c:pt>
                <c:pt idx="21">
                  <c:v>0.31237248344228741</c:v>
                </c:pt>
                <c:pt idx="22">
                  <c:v>0.43441917615379211</c:v>
                </c:pt>
                <c:pt idx="23">
                  <c:v>0.47015234039257264</c:v>
                </c:pt>
                <c:pt idx="24">
                  <c:v>0.52213133889270702</c:v>
                </c:pt>
                <c:pt idx="25">
                  <c:v>0.50050065693984824</c:v>
                </c:pt>
                <c:pt idx="26">
                  <c:v>0.49342933973346154</c:v>
                </c:pt>
                <c:pt idx="27">
                  <c:v>0.49341734023396422</c:v>
                </c:pt>
                <c:pt idx="28">
                  <c:v>0.45359249417816533</c:v>
                </c:pt>
                <c:pt idx="29">
                  <c:v>0.45274243715615398</c:v>
                </c:pt>
                <c:pt idx="30">
                  <c:v>0.4491674642140609</c:v>
                </c:pt>
                <c:pt idx="31">
                  <c:v>0.44999110335443226</c:v>
                </c:pt>
              </c:numCache>
            </c:numRef>
          </c:val>
          <c:smooth val="0"/>
          <c:extLst>
            <c:ext xmlns:c16="http://schemas.microsoft.com/office/drawing/2014/chart" uri="{C3380CC4-5D6E-409C-BE32-E72D297353CC}">
              <c16:uniqueId val="{00000000-C747-4A13-95BC-DAAF8267F3D0}"/>
            </c:ext>
          </c:extLst>
        </c:ser>
        <c:ser>
          <c:idx val="1"/>
          <c:order val="1"/>
          <c:tx>
            <c:strRef>
              <c:f>'Figure I.2.7'!$C$6</c:f>
              <c:strCache>
                <c:ptCount val="1"/>
                <c:pt idx="0">
                  <c:v>Middle income</c:v>
                </c:pt>
              </c:strCache>
            </c:strRef>
          </c:tx>
          <c:spPr>
            <a:ln w="28575" cap="rnd">
              <a:solidFill>
                <a:srgbClr val="C00000"/>
              </a:solidFill>
              <a:round/>
            </a:ln>
            <a:effectLst/>
          </c:spPr>
          <c:marker>
            <c:symbol val="none"/>
          </c:marker>
          <c:cat>
            <c:numRef>
              <c:f>'Figure I.2.7'!$A$7:$A$39</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numCache>
            </c:numRef>
          </c:cat>
          <c:val>
            <c:numRef>
              <c:f>'Figure I.2.7'!$C$7:$C$39</c:f>
              <c:numCache>
                <c:formatCode>0.000</c:formatCode>
                <c:ptCount val="33"/>
                <c:pt idx="0">
                  <c:v>5.3834483272546481E-2</c:v>
                </c:pt>
                <c:pt idx="1">
                  <c:v>4.9668799290322405E-2</c:v>
                </c:pt>
                <c:pt idx="2">
                  <c:v>3.5048494449681826E-2</c:v>
                </c:pt>
                <c:pt idx="3">
                  <c:v>6.0479859766122523E-2</c:v>
                </c:pt>
                <c:pt idx="4">
                  <c:v>4.9183104301746855E-2</c:v>
                </c:pt>
                <c:pt idx="5">
                  <c:v>5.9383359617256444E-2</c:v>
                </c:pt>
                <c:pt idx="6">
                  <c:v>4.399002566168999E-2</c:v>
                </c:pt>
                <c:pt idx="7">
                  <c:v>4.2598733470732723E-2</c:v>
                </c:pt>
                <c:pt idx="8">
                  <c:v>2.6198178446895669E-2</c:v>
                </c:pt>
                <c:pt idx="9">
                  <c:v>3.6194296605875989E-2</c:v>
                </c:pt>
                <c:pt idx="10">
                  <c:v>3.4099591482301121E-2</c:v>
                </c:pt>
                <c:pt idx="11">
                  <c:v>3.316257709950951E-2</c:v>
                </c:pt>
                <c:pt idx="12">
                  <c:v>3.9906189374868853E-2</c:v>
                </c:pt>
                <c:pt idx="13">
                  <c:v>3.8497252765463237E-2</c:v>
                </c:pt>
                <c:pt idx="14">
                  <c:v>3.4192708743382462E-2</c:v>
                </c:pt>
                <c:pt idx="15">
                  <c:v>4.536841605134613E-2</c:v>
                </c:pt>
                <c:pt idx="16">
                  <c:v>4.3494408182222034E-2</c:v>
                </c:pt>
                <c:pt idx="17">
                  <c:v>6.828339144030926E-2</c:v>
                </c:pt>
                <c:pt idx="18">
                  <c:v>0.10391619271321553</c:v>
                </c:pt>
                <c:pt idx="19">
                  <c:v>9.536453560817347E-2</c:v>
                </c:pt>
                <c:pt idx="20">
                  <c:v>0.10265299056529902</c:v>
                </c:pt>
                <c:pt idx="21">
                  <c:v>0.10904487841957272</c:v>
                </c:pt>
                <c:pt idx="22">
                  <c:v>0.1896329174664497</c:v>
                </c:pt>
                <c:pt idx="23">
                  <c:v>0.24524266293695879</c:v>
                </c:pt>
                <c:pt idx="24">
                  <c:v>0.2881465833209455</c:v>
                </c:pt>
                <c:pt idx="25">
                  <c:v>0.2895654293660801</c:v>
                </c:pt>
                <c:pt idx="26">
                  <c:v>0.29763347852599509</c:v>
                </c:pt>
                <c:pt idx="27">
                  <c:v>0.28344116864941216</c:v>
                </c:pt>
                <c:pt idx="28">
                  <c:v>0.25952833298859768</c:v>
                </c:pt>
                <c:pt idx="29">
                  <c:v>0.27117697173958544</c:v>
                </c:pt>
                <c:pt idx="30">
                  <c:v>0.27655916171437517</c:v>
                </c:pt>
                <c:pt idx="31">
                  <c:v>0.2860370521317806</c:v>
                </c:pt>
              </c:numCache>
            </c:numRef>
          </c:val>
          <c:smooth val="0"/>
          <c:extLst>
            <c:ext xmlns:c16="http://schemas.microsoft.com/office/drawing/2014/chart" uri="{C3380CC4-5D6E-409C-BE32-E72D297353CC}">
              <c16:uniqueId val="{00000001-C747-4A13-95BC-DAAF8267F3D0}"/>
            </c:ext>
          </c:extLst>
        </c:ser>
        <c:ser>
          <c:idx val="2"/>
          <c:order val="2"/>
          <c:tx>
            <c:strRef>
              <c:f>'Figure I.2.7'!$D$6</c:f>
              <c:strCache>
                <c:ptCount val="1"/>
                <c:pt idx="0">
                  <c:v>Low income</c:v>
                </c:pt>
              </c:strCache>
            </c:strRef>
          </c:tx>
          <c:spPr>
            <a:ln w="28575" cap="rnd">
              <a:solidFill>
                <a:schemeClr val="accent2"/>
              </a:solidFill>
              <a:round/>
            </a:ln>
            <a:effectLst/>
          </c:spPr>
          <c:marker>
            <c:symbol val="none"/>
          </c:marker>
          <c:cat>
            <c:numRef>
              <c:f>'Figure I.2.7'!$A$7:$A$39</c:f>
              <c:numCache>
                <c:formatCode>General</c:formatCode>
                <c:ptCount val="33"/>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numCache>
            </c:numRef>
          </c:cat>
          <c:val>
            <c:numRef>
              <c:f>'Figure I.2.7'!$D$7:$D$39</c:f>
              <c:numCache>
                <c:formatCode>0.000</c:formatCode>
                <c:ptCount val="33"/>
                <c:pt idx="0">
                  <c:v>2.0257203749253789E-2</c:v>
                </c:pt>
                <c:pt idx="1">
                  <c:v>1.7857603789598685E-2</c:v>
                </c:pt>
                <c:pt idx="2">
                  <c:v>1.8340484075196208E-2</c:v>
                </c:pt>
                <c:pt idx="3">
                  <c:v>5.9950076476098048E-2</c:v>
                </c:pt>
                <c:pt idx="4">
                  <c:v>6.1771364703042349E-2</c:v>
                </c:pt>
                <c:pt idx="5">
                  <c:v>7.3281223202480039E-2</c:v>
                </c:pt>
                <c:pt idx="6">
                  <c:v>7.2665731378574364E-2</c:v>
                </c:pt>
                <c:pt idx="7">
                  <c:v>7.197989915085741E-2</c:v>
                </c:pt>
                <c:pt idx="8">
                  <c:v>5.3058853909966834E-2</c:v>
                </c:pt>
                <c:pt idx="9">
                  <c:v>7.6087644436676635E-2</c:v>
                </c:pt>
                <c:pt idx="10">
                  <c:v>8.1483605196531431E-2</c:v>
                </c:pt>
                <c:pt idx="11">
                  <c:v>7.8048613994734034E-2</c:v>
                </c:pt>
                <c:pt idx="12">
                  <c:v>8.2232779758583924E-2</c:v>
                </c:pt>
                <c:pt idx="13">
                  <c:v>7.7088422306828053E-2</c:v>
                </c:pt>
                <c:pt idx="14">
                  <c:v>7.0226596266655977E-2</c:v>
                </c:pt>
                <c:pt idx="15">
                  <c:v>5.8780500548104693E-2</c:v>
                </c:pt>
                <c:pt idx="16">
                  <c:v>5.3665246748911467E-2</c:v>
                </c:pt>
                <c:pt idx="17">
                  <c:v>5.2021057812927839E-2</c:v>
                </c:pt>
                <c:pt idx="18">
                  <c:v>6.4492339279529687E-2</c:v>
                </c:pt>
                <c:pt idx="19">
                  <c:v>3.9516236106374239E-2</c:v>
                </c:pt>
                <c:pt idx="20">
                  <c:v>4.3526462198873121E-2</c:v>
                </c:pt>
                <c:pt idx="21">
                  <c:v>3.6390192581264427E-2</c:v>
                </c:pt>
                <c:pt idx="22">
                  <c:v>4.2996317046615752E-2</c:v>
                </c:pt>
                <c:pt idx="23">
                  <c:v>6.3390338533045182E-2</c:v>
                </c:pt>
                <c:pt idx="24">
                  <c:v>9.2634665478859388E-2</c:v>
                </c:pt>
                <c:pt idx="25">
                  <c:v>0.10920052482502234</c:v>
                </c:pt>
                <c:pt idx="26">
                  <c:v>0.11066089458112657</c:v>
                </c:pt>
                <c:pt idx="27">
                  <c:v>0.12975635196732416</c:v>
                </c:pt>
                <c:pt idx="28">
                  <c:v>0.10788716290467638</c:v>
                </c:pt>
                <c:pt idx="29">
                  <c:v>0.11129622633431212</c:v>
                </c:pt>
                <c:pt idx="30">
                  <c:v>0.11205556861616009</c:v>
                </c:pt>
                <c:pt idx="31">
                  <c:v>0.12380819249072425</c:v>
                </c:pt>
              </c:numCache>
            </c:numRef>
          </c:val>
          <c:smooth val="0"/>
          <c:extLst>
            <c:ext xmlns:c16="http://schemas.microsoft.com/office/drawing/2014/chart" uri="{C3380CC4-5D6E-409C-BE32-E72D297353CC}">
              <c16:uniqueId val="{00000002-C747-4A13-95BC-DAAF8267F3D0}"/>
            </c:ext>
          </c:extLst>
        </c:ser>
        <c:dLbls>
          <c:showLegendKey val="0"/>
          <c:showVal val="0"/>
          <c:showCatName val="0"/>
          <c:showSerName val="0"/>
          <c:showPercent val="0"/>
          <c:showBubbleSize val="0"/>
        </c:dLbls>
        <c:smooth val="0"/>
        <c:axId val="50473600"/>
        <c:axId val="50499968"/>
      </c:lineChart>
      <c:dateAx>
        <c:axId val="504736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0499968"/>
        <c:crosses val="autoZero"/>
        <c:auto val="0"/>
        <c:lblOffset val="100"/>
        <c:baseTimeUnit val="days"/>
        <c:majorUnit val="2"/>
        <c:majorTimeUnit val="days"/>
      </c:dateAx>
      <c:valAx>
        <c:axId val="50499968"/>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US"/>
                  <a:t>Correlation</a:t>
                </a:r>
              </a:p>
            </c:rich>
          </c:tx>
          <c:layout>
            <c:manualLayout>
              <c:xMode val="edge"/>
              <c:yMode val="edge"/>
              <c:x val="3.4153387495653321E-3"/>
              <c:y val="0.342867196129911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0473600"/>
        <c:crosses val="autoZero"/>
        <c:crossBetween val="between"/>
      </c:valAx>
      <c:spPr>
        <a:noFill/>
        <a:ln>
          <a:noFill/>
        </a:ln>
        <a:effectLst/>
      </c:spPr>
    </c:plotArea>
    <c:legend>
      <c:legendPos val="b"/>
      <c:layout>
        <c:manualLayout>
          <c:xMode val="edge"/>
          <c:yMode val="edge"/>
          <c:x val="0.19903302993679983"/>
          <c:y val="3.9428175098678173E-2"/>
          <c:w val="0.5293593899322282"/>
          <c:h val="0.1286238265355669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I.2.8'!$C$2</c:f>
              <c:strCache>
                <c:ptCount val="1"/>
                <c:pt idx="0">
                  <c:v>GVC Backward Linkages</c:v>
                </c:pt>
              </c:strCache>
            </c:strRef>
          </c:tx>
          <c:spPr>
            <a:solidFill>
              <a:srgbClr val="002060"/>
            </a:solidFill>
            <a:ln>
              <a:noFill/>
            </a:ln>
            <a:effectLst/>
          </c:spPr>
          <c:invertIfNegative val="0"/>
          <c:cat>
            <c:strRef>
              <c:f>'Figure I.2.8'!$B$3:$B$28</c:f>
              <c:strCache>
                <c:ptCount val="26"/>
                <c:pt idx="0">
                  <c:v>HKG</c:v>
                </c:pt>
                <c:pt idx="1">
                  <c:v>SGP</c:v>
                </c:pt>
                <c:pt idx="2">
                  <c:v>MYS</c:v>
                </c:pt>
                <c:pt idx="3">
                  <c:v>KOR</c:v>
                </c:pt>
                <c:pt idx="4">
                  <c:v>PHL</c:v>
                </c:pt>
                <c:pt idx="5">
                  <c:v>NCL</c:v>
                </c:pt>
                <c:pt idx="6">
                  <c:v>VNM</c:v>
                </c:pt>
                <c:pt idx="7">
                  <c:v>TWN</c:v>
                </c:pt>
                <c:pt idx="8">
                  <c:v>THA</c:v>
                </c:pt>
                <c:pt idx="9">
                  <c:v>IDN</c:v>
                </c:pt>
                <c:pt idx="10">
                  <c:v>BRN</c:v>
                </c:pt>
                <c:pt idx="11">
                  <c:v>JPN</c:v>
                </c:pt>
                <c:pt idx="12">
                  <c:v>CHN</c:v>
                </c:pt>
                <c:pt idx="13">
                  <c:v>MMR</c:v>
                </c:pt>
                <c:pt idx="14">
                  <c:v>MNG</c:v>
                </c:pt>
                <c:pt idx="15">
                  <c:v>WSM</c:v>
                </c:pt>
                <c:pt idx="16">
                  <c:v>VUT</c:v>
                </c:pt>
                <c:pt idx="17">
                  <c:v>AUS</c:v>
                </c:pt>
                <c:pt idx="18">
                  <c:v>LAO</c:v>
                </c:pt>
                <c:pt idx="19">
                  <c:v>PYF</c:v>
                </c:pt>
                <c:pt idx="20">
                  <c:v>MAC</c:v>
                </c:pt>
                <c:pt idx="21">
                  <c:v>NZL</c:v>
                </c:pt>
                <c:pt idx="22">
                  <c:v>PNG</c:v>
                </c:pt>
                <c:pt idx="23">
                  <c:v>KHM</c:v>
                </c:pt>
                <c:pt idx="24">
                  <c:v>FJI</c:v>
                </c:pt>
                <c:pt idx="25">
                  <c:v>PRK</c:v>
                </c:pt>
              </c:strCache>
            </c:strRef>
          </c:cat>
          <c:val>
            <c:numRef>
              <c:f>'Figure I.2.8'!$C$3:$C$28</c:f>
              <c:numCache>
                <c:formatCode>0%</c:formatCode>
                <c:ptCount val="26"/>
                <c:pt idx="0">
                  <c:v>0.63</c:v>
                </c:pt>
                <c:pt idx="1">
                  <c:v>0.59</c:v>
                </c:pt>
                <c:pt idx="2">
                  <c:v>0.37</c:v>
                </c:pt>
                <c:pt idx="3">
                  <c:v>0.37</c:v>
                </c:pt>
                <c:pt idx="4">
                  <c:v>0.28999999999999998</c:v>
                </c:pt>
                <c:pt idx="5">
                  <c:v>0.09</c:v>
                </c:pt>
                <c:pt idx="6">
                  <c:v>0.35</c:v>
                </c:pt>
                <c:pt idx="7">
                  <c:v>0.27</c:v>
                </c:pt>
                <c:pt idx="8">
                  <c:v>0.28000000000000003</c:v>
                </c:pt>
                <c:pt idx="9">
                  <c:v>0.12</c:v>
                </c:pt>
                <c:pt idx="10">
                  <c:v>0.11</c:v>
                </c:pt>
                <c:pt idx="11">
                  <c:v>0.18</c:v>
                </c:pt>
                <c:pt idx="12">
                  <c:v>0.14000000000000001</c:v>
                </c:pt>
                <c:pt idx="13">
                  <c:v>0</c:v>
                </c:pt>
                <c:pt idx="14">
                  <c:v>0.14000000000000001</c:v>
                </c:pt>
                <c:pt idx="15">
                  <c:v>0.18</c:v>
                </c:pt>
                <c:pt idx="16">
                  <c:v>0.18</c:v>
                </c:pt>
                <c:pt idx="17">
                  <c:v>0.12</c:v>
                </c:pt>
                <c:pt idx="18">
                  <c:v>7.0000000000000007E-2</c:v>
                </c:pt>
                <c:pt idx="19">
                  <c:v>0.21</c:v>
                </c:pt>
                <c:pt idx="20">
                  <c:v>0.2</c:v>
                </c:pt>
                <c:pt idx="21">
                  <c:v>0.16</c:v>
                </c:pt>
                <c:pt idx="22">
                  <c:v>0.09</c:v>
                </c:pt>
                <c:pt idx="23">
                  <c:v>0.18</c:v>
                </c:pt>
                <c:pt idx="24">
                  <c:v>0.16</c:v>
                </c:pt>
                <c:pt idx="25">
                  <c:v>0.08</c:v>
                </c:pt>
              </c:numCache>
            </c:numRef>
          </c:val>
          <c:extLst>
            <c:ext xmlns:c16="http://schemas.microsoft.com/office/drawing/2014/chart" uri="{C3380CC4-5D6E-409C-BE32-E72D297353CC}">
              <c16:uniqueId val="{00000000-70BD-4050-8F9C-84F2BEF39E23}"/>
            </c:ext>
          </c:extLst>
        </c:ser>
        <c:ser>
          <c:idx val="1"/>
          <c:order val="1"/>
          <c:tx>
            <c:strRef>
              <c:f>'Figure I.2.8'!$D$2</c:f>
              <c:strCache>
                <c:ptCount val="1"/>
                <c:pt idx="0">
                  <c:v>GVC Forward Linkages</c:v>
                </c:pt>
              </c:strCache>
            </c:strRef>
          </c:tx>
          <c:spPr>
            <a:solidFill>
              <a:srgbClr val="C00000"/>
            </a:solidFill>
            <a:ln>
              <a:noFill/>
            </a:ln>
            <a:effectLst/>
          </c:spPr>
          <c:invertIfNegative val="0"/>
          <c:cat>
            <c:strRef>
              <c:f>'Figure I.2.8'!$B$3:$B$28</c:f>
              <c:strCache>
                <c:ptCount val="26"/>
                <c:pt idx="0">
                  <c:v>HKG</c:v>
                </c:pt>
                <c:pt idx="1">
                  <c:v>SGP</c:v>
                </c:pt>
                <c:pt idx="2">
                  <c:v>MYS</c:v>
                </c:pt>
                <c:pt idx="3">
                  <c:v>KOR</c:v>
                </c:pt>
                <c:pt idx="4">
                  <c:v>PHL</c:v>
                </c:pt>
                <c:pt idx="5">
                  <c:v>NCL</c:v>
                </c:pt>
                <c:pt idx="6">
                  <c:v>VNM</c:v>
                </c:pt>
                <c:pt idx="7">
                  <c:v>TWN</c:v>
                </c:pt>
                <c:pt idx="8">
                  <c:v>THA</c:v>
                </c:pt>
                <c:pt idx="9">
                  <c:v>IDN</c:v>
                </c:pt>
                <c:pt idx="10">
                  <c:v>BRN</c:v>
                </c:pt>
                <c:pt idx="11">
                  <c:v>JPN</c:v>
                </c:pt>
                <c:pt idx="12">
                  <c:v>CHN</c:v>
                </c:pt>
                <c:pt idx="13">
                  <c:v>MMR</c:v>
                </c:pt>
                <c:pt idx="14">
                  <c:v>MNG</c:v>
                </c:pt>
                <c:pt idx="15">
                  <c:v>WSM</c:v>
                </c:pt>
                <c:pt idx="16">
                  <c:v>VUT</c:v>
                </c:pt>
                <c:pt idx="17">
                  <c:v>AUS</c:v>
                </c:pt>
                <c:pt idx="18">
                  <c:v>LAO</c:v>
                </c:pt>
                <c:pt idx="19">
                  <c:v>PYF</c:v>
                </c:pt>
                <c:pt idx="20">
                  <c:v>MAC</c:v>
                </c:pt>
                <c:pt idx="21">
                  <c:v>NZL</c:v>
                </c:pt>
                <c:pt idx="22">
                  <c:v>PNG</c:v>
                </c:pt>
                <c:pt idx="23">
                  <c:v>KHM</c:v>
                </c:pt>
                <c:pt idx="24">
                  <c:v>FJI</c:v>
                </c:pt>
                <c:pt idx="25">
                  <c:v>PRK</c:v>
                </c:pt>
              </c:strCache>
            </c:strRef>
          </c:cat>
          <c:val>
            <c:numRef>
              <c:f>'Figure I.2.8'!$D$3:$D$28</c:f>
              <c:numCache>
                <c:formatCode>0%</c:formatCode>
                <c:ptCount val="26"/>
                <c:pt idx="0">
                  <c:v>0.09</c:v>
                </c:pt>
                <c:pt idx="1">
                  <c:v>0.1</c:v>
                </c:pt>
                <c:pt idx="2">
                  <c:v>0.2</c:v>
                </c:pt>
                <c:pt idx="3">
                  <c:v>0.15</c:v>
                </c:pt>
                <c:pt idx="4">
                  <c:v>0.21</c:v>
                </c:pt>
                <c:pt idx="5">
                  <c:v>0.4</c:v>
                </c:pt>
                <c:pt idx="6">
                  <c:v>0.14000000000000001</c:v>
                </c:pt>
                <c:pt idx="7">
                  <c:v>0.17</c:v>
                </c:pt>
                <c:pt idx="8">
                  <c:v>0.15</c:v>
                </c:pt>
                <c:pt idx="9">
                  <c:v>0.27</c:v>
                </c:pt>
                <c:pt idx="10">
                  <c:v>0.28000000000000003</c:v>
                </c:pt>
                <c:pt idx="11">
                  <c:v>0.2</c:v>
                </c:pt>
                <c:pt idx="12">
                  <c:v>0.21</c:v>
                </c:pt>
                <c:pt idx="13">
                  <c:v>0.35</c:v>
                </c:pt>
                <c:pt idx="14">
                  <c:v>0.21</c:v>
                </c:pt>
                <c:pt idx="15">
                  <c:v>0.16</c:v>
                </c:pt>
                <c:pt idx="16">
                  <c:v>0.16</c:v>
                </c:pt>
                <c:pt idx="17">
                  <c:v>0.21</c:v>
                </c:pt>
                <c:pt idx="18">
                  <c:v>0.26</c:v>
                </c:pt>
                <c:pt idx="19">
                  <c:v>0.12</c:v>
                </c:pt>
                <c:pt idx="20">
                  <c:v>0.12</c:v>
                </c:pt>
                <c:pt idx="21">
                  <c:v>0.15</c:v>
                </c:pt>
                <c:pt idx="22">
                  <c:v>0.21</c:v>
                </c:pt>
                <c:pt idx="23">
                  <c:v>0.11</c:v>
                </c:pt>
                <c:pt idx="24">
                  <c:v>0.11</c:v>
                </c:pt>
                <c:pt idx="25">
                  <c:v>0.18</c:v>
                </c:pt>
              </c:numCache>
            </c:numRef>
          </c:val>
          <c:extLst>
            <c:ext xmlns:c16="http://schemas.microsoft.com/office/drawing/2014/chart" uri="{C3380CC4-5D6E-409C-BE32-E72D297353CC}">
              <c16:uniqueId val="{00000001-70BD-4050-8F9C-84F2BEF39E23}"/>
            </c:ext>
          </c:extLst>
        </c:ser>
        <c:dLbls>
          <c:showLegendKey val="0"/>
          <c:showVal val="0"/>
          <c:showCatName val="0"/>
          <c:showSerName val="0"/>
          <c:showPercent val="0"/>
          <c:showBubbleSize val="0"/>
        </c:dLbls>
        <c:gapWidth val="80"/>
        <c:overlap val="100"/>
        <c:axId val="770045872"/>
        <c:axId val="696331680"/>
      </c:barChart>
      <c:barChart>
        <c:barDir val="col"/>
        <c:grouping val="stacked"/>
        <c:varyColors val="0"/>
        <c:ser>
          <c:idx val="2"/>
          <c:order val="2"/>
          <c:tx>
            <c:strRef>
              <c:f>'Figure I.2.8'!$E$2</c:f>
              <c:strCache>
                <c:ptCount val="1"/>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I.2.8'!$B$3:$B$28</c:f>
              <c:strCache>
                <c:ptCount val="26"/>
                <c:pt idx="0">
                  <c:v>HKG</c:v>
                </c:pt>
                <c:pt idx="1">
                  <c:v>SGP</c:v>
                </c:pt>
                <c:pt idx="2">
                  <c:v>MYS</c:v>
                </c:pt>
                <c:pt idx="3">
                  <c:v>KOR</c:v>
                </c:pt>
                <c:pt idx="4">
                  <c:v>PHL</c:v>
                </c:pt>
                <c:pt idx="5">
                  <c:v>NCL</c:v>
                </c:pt>
                <c:pt idx="6">
                  <c:v>VNM</c:v>
                </c:pt>
                <c:pt idx="7">
                  <c:v>TWN</c:v>
                </c:pt>
                <c:pt idx="8">
                  <c:v>THA</c:v>
                </c:pt>
                <c:pt idx="9">
                  <c:v>IDN</c:v>
                </c:pt>
                <c:pt idx="10">
                  <c:v>BRN</c:v>
                </c:pt>
                <c:pt idx="11">
                  <c:v>JPN</c:v>
                </c:pt>
                <c:pt idx="12">
                  <c:v>CHN</c:v>
                </c:pt>
                <c:pt idx="13">
                  <c:v>MMR</c:v>
                </c:pt>
                <c:pt idx="14">
                  <c:v>MNG</c:v>
                </c:pt>
                <c:pt idx="15">
                  <c:v>WSM</c:v>
                </c:pt>
                <c:pt idx="16">
                  <c:v>VUT</c:v>
                </c:pt>
                <c:pt idx="17">
                  <c:v>AUS</c:v>
                </c:pt>
                <c:pt idx="18">
                  <c:v>LAO</c:v>
                </c:pt>
                <c:pt idx="19">
                  <c:v>PYF</c:v>
                </c:pt>
                <c:pt idx="20">
                  <c:v>MAC</c:v>
                </c:pt>
                <c:pt idx="21">
                  <c:v>NZL</c:v>
                </c:pt>
                <c:pt idx="22">
                  <c:v>PNG</c:v>
                </c:pt>
                <c:pt idx="23">
                  <c:v>KHM</c:v>
                </c:pt>
                <c:pt idx="24">
                  <c:v>FJI</c:v>
                </c:pt>
                <c:pt idx="25">
                  <c:v>PRK</c:v>
                </c:pt>
              </c:strCache>
            </c:strRef>
          </c:cat>
          <c:val>
            <c:numRef>
              <c:f>'Figure I.2.8'!$E$3:$E$28</c:f>
              <c:numCache>
                <c:formatCode>0%</c:formatCode>
                <c:ptCount val="26"/>
                <c:pt idx="0">
                  <c:v>0.72</c:v>
                </c:pt>
                <c:pt idx="1">
                  <c:v>0.69</c:v>
                </c:pt>
                <c:pt idx="2">
                  <c:v>0.57000000000000006</c:v>
                </c:pt>
                <c:pt idx="3">
                  <c:v>0.52</c:v>
                </c:pt>
                <c:pt idx="4">
                  <c:v>0.5</c:v>
                </c:pt>
                <c:pt idx="5">
                  <c:v>0.49</c:v>
                </c:pt>
                <c:pt idx="6">
                  <c:v>0.49</c:v>
                </c:pt>
                <c:pt idx="7">
                  <c:v>0.44000000000000006</c:v>
                </c:pt>
                <c:pt idx="8">
                  <c:v>0.43000000000000005</c:v>
                </c:pt>
                <c:pt idx="9">
                  <c:v>0.39</c:v>
                </c:pt>
                <c:pt idx="10">
                  <c:v>0.39</c:v>
                </c:pt>
                <c:pt idx="11">
                  <c:v>0.38</c:v>
                </c:pt>
                <c:pt idx="12">
                  <c:v>0.35</c:v>
                </c:pt>
                <c:pt idx="13">
                  <c:v>0.35</c:v>
                </c:pt>
                <c:pt idx="14">
                  <c:v>0.35</c:v>
                </c:pt>
                <c:pt idx="15">
                  <c:v>0.33999999999999997</c:v>
                </c:pt>
                <c:pt idx="16">
                  <c:v>0.33999999999999997</c:v>
                </c:pt>
                <c:pt idx="17">
                  <c:v>0.32999999999999996</c:v>
                </c:pt>
                <c:pt idx="18">
                  <c:v>0.33</c:v>
                </c:pt>
                <c:pt idx="19">
                  <c:v>0.32999999999999996</c:v>
                </c:pt>
                <c:pt idx="20">
                  <c:v>0.32</c:v>
                </c:pt>
                <c:pt idx="21">
                  <c:v>0.31</c:v>
                </c:pt>
                <c:pt idx="22">
                  <c:v>0.3</c:v>
                </c:pt>
                <c:pt idx="23">
                  <c:v>0.28999999999999998</c:v>
                </c:pt>
                <c:pt idx="24">
                  <c:v>0.27</c:v>
                </c:pt>
                <c:pt idx="25">
                  <c:v>0.26</c:v>
                </c:pt>
              </c:numCache>
            </c:numRef>
          </c:val>
          <c:extLst>
            <c:ext xmlns:c16="http://schemas.microsoft.com/office/drawing/2014/chart" uri="{C3380CC4-5D6E-409C-BE32-E72D297353CC}">
              <c16:uniqueId val="{00000002-70BD-4050-8F9C-84F2BEF39E23}"/>
            </c:ext>
          </c:extLst>
        </c:ser>
        <c:dLbls>
          <c:showLegendKey val="0"/>
          <c:showVal val="0"/>
          <c:showCatName val="0"/>
          <c:showSerName val="0"/>
          <c:showPercent val="0"/>
          <c:showBubbleSize val="0"/>
        </c:dLbls>
        <c:gapWidth val="80"/>
        <c:overlap val="100"/>
        <c:axId val="885637424"/>
        <c:axId val="879969360"/>
      </c:barChart>
      <c:catAx>
        <c:axId val="7700458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96331680"/>
        <c:crosses val="autoZero"/>
        <c:auto val="0"/>
        <c:lblAlgn val="ctr"/>
        <c:lblOffset val="100"/>
        <c:noMultiLvlLbl val="0"/>
      </c:catAx>
      <c:valAx>
        <c:axId val="6963316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70045872"/>
        <c:crosses val="autoZero"/>
        <c:crossBetween val="between"/>
        <c:minorUnit val="0.1"/>
      </c:valAx>
      <c:valAx>
        <c:axId val="879969360"/>
        <c:scaling>
          <c:orientation val="minMax"/>
        </c:scaling>
        <c:delete val="1"/>
        <c:axPos val="r"/>
        <c:numFmt formatCode="0%" sourceLinked="1"/>
        <c:majorTickMark val="out"/>
        <c:minorTickMark val="none"/>
        <c:tickLblPos val="nextTo"/>
        <c:crossAx val="885637424"/>
        <c:crosses val="max"/>
        <c:crossBetween val="between"/>
      </c:valAx>
      <c:catAx>
        <c:axId val="885637424"/>
        <c:scaling>
          <c:orientation val="minMax"/>
        </c:scaling>
        <c:delete val="1"/>
        <c:axPos val="b"/>
        <c:numFmt formatCode="General" sourceLinked="1"/>
        <c:majorTickMark val="out"/>
        <c:minorTickMark val="none"/>
        <c:tickLblPos val="nextTo"/>
        <c:crossAx val="879969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13831054620682"/>
          <c:y val="5.9874942195950701E-2"/>
          <c:w val="0.78623928728801618"/>
          <c:h val="0.78233205440112741"/>
        </c:manualLayout>
      </c:layout>
      <c:scatterChart>
        <c:scatterStyle val="lineMarker"/>
        <c:varyColors val="0"/>
        <c:ser>
          <c:idx val="0"/>
          <c:order val="0"/>
          <c:spPr>
            <a:ln w="25400" cap="rnd">
              <a:noFill/>
              <a:round/>
            </a:ln>
            <a:effectLst/>
          </c:spPr>
          <c:marker>
            <c:symbol val="diamond"/>
            <c:size val="11"/>
            <c:spPr>
              <a:solidFill>
                <a:schemeClr val="accent5"/>
              </a:solidFill>
              <a:ln w="9525">
                <a:noFill/>
              </a:ln>
              <a:effectLst/>
            </c:spPr>
          </c:marker>
          <c:dLbls>
            <c:dLbl>
              <c:idx val="0"/>
              <c:layout>
                <c:manualLayout>
                  <c:x val="1.2986360614617831E-2"/>
                  <c:y val="1.786262376469706E-2"/>
                </c:manualLayout>
              </c:layout>
              <c:tx>
                <c:rich>
                  <a:bodyPr/>
                  <a:lstStyle/>
                  <a:p>
                    <a:fld id="{5C2F3438-3364-4874-960D-6B724D5AC0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954-4F64-A687-F99830237C01}"/>
                </c:ext>
              </c:extLst>
            </c:dLbl>
            <c:dLbl>
              <c:idx val="1"/>
              <c:layout>
                <c:manualLayout>
                  <c:x val="-0.10226758984011566"/>
                  <c:y val="9.7252062718906851E-2"/>
                </c:manualLayout>
              </c:layout>
              <c:tx>
                <c:rich>
                  <a:bodyPr/>
                  <a:lstStyle/>
                  <a:p>
                    <a:fld id="{6474CABE-190B-4C31-9781-FB44654E21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954-4F64-A687-F99830237C01}"/>
                </c:ext>
              </c:extLst>
            </c:dLbl>
            <c:dLbl>
              <c:idx val="2"/>
              <c:layout>
                <c:manualLayout>
                  <c:x val="2.1102835998753997E-2"/>
                  <c:y val="3.5725247529394412E-2"/>
                </c:manualLayout>
              </c:layout>
              <c:tx>
                <c:rich>
                  <a:bodyPr/>
                  <a:lstStyle/>
                  <a:p>
                    <a:fld id="{B95AAB52-BCB2-45E9-BA9E-D97298A864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954-4F64-A687-F99830237C01}"/>
                </c:ext>
              </c:extLst>
            </c:dLbl>
            <c:dLbl>
              <c:idx val="3"/>
              <c:tx>
                <c:rich>
                  <a:bodyPr/>
                  <a:lstStyle/>
                  <a:p>
                    <a:fld id="{8CB6285C-906D-4E8A-ACE0-9265F328F7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54-4F64-A687-F99830237C01}"/>
                </c:ext>
              </c:extLst>
            </c:dLbl>
            <c:dLbl>
              <c:idx val="4"/>
              <c:layout>
                <c:manualLayout>
                  <c:x val="-7.3048278457225474E-2"/>
                  <c:y val="-0.1587788779084196"/>
                </c:manualLayout>
              </c:layout>
              <c:tx>
                <c:rich>
                  <a:bodyPr/>
                  <a:lstStyle/>
                  <a:p>
                    <a:fld id="{545952F6-FFE6-4B9F-B3C2-BE2CE6D165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954-4F64-A687-F99830237C01}"/>
                </c:ext>
              </c:extLst>
            </c:dLbl>
            <c:dLbl>
              <c:idx val="5"/>
              <c:tx>
                <c:rich>
                  <a:bodyPr/>
                  <a:lstStyle/>
                  <a:p>
                    <a:fld id="{C49A0F1B-9B9E-4EA4-8043-EFDA944FE2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54-4F64-A687-F99830237C01}"/>
                </c:ext>
              </c:extLst>
            </c:dLbl>
            <c:dLbl>
              <c:idx val="6"/>
              <c:tx>
                <c:rich>
                  <a:bodyPr/>
                  <a:lstStyle/>
                  <a:p>
                    <a:fld id="{4675770C-F0D6-4697-9573-836F8D127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54-4F64-A687-F99830237C01}"/>
                </c:ext>
              </c:extLst>
            </c:dLbl>
            <c:dLbl>
              <c:idx val="7"/>
              <c:layout>
                <c:manualLayout>
                  <c:x val="-0.17072400598598794"/>
                  <c:y val="-1.6832355097824662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fld id="{4E6AB2D8-221A-49A9-A76C-AD7F80FFAAA5}" type="CELLRANGE">
                      <a:rPr lang="en-US"/>
                      <a:pPr>
                        <a:defRPr sz="1400"/>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3753373929344229"/>
                      <c:h val="8.4946699681004489E-2"/>
                    </c:manualLayout>
                  </c15:layout>
                  <c15:dlblFieldTable/>
                  <c15:showDataLabelsRange val="1"/>
                </c:ext>
                <c:ext xmlns:c16="http://schemas.microsoft.com/office/drawing/2014/chart" uri="{C3380CC4-5D6E-409C-BE32-E72D297353CC}">
                  <c16:uniqueId val="{00000007-2954-4F64-A687-F99830237C01}"/>
                </c:ext>
              </c:extLst>
            </c:dLbl>
            <c:dLbl>
              <c:idx val="8"/>
              <c:layout>
                <c:manualLayout>
                  <c:x val="-0.10064429476328843"/>
                  <c:y val="-0.11908415843131477"/>
                </c:manualLayout>
              </c:layout>
              <c:tx>
                <c:rich>
                  <a:bodyPr/>
                  <a:lstStyle/>
                  <a:p>
                    <a:fld id="{3C83F694-4A4E-490A-B57E-2053433B6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954-4F64-A687-F99830237C01}"/>
                </c:ext>
              </c:extLst>
            </c:dLbl>
            <c:dLbl>
              <c:idx val="9"/>
              <c:layout>
                <c:manualLayout>
                  <c:x val="-1.6232950768272328E-3"/>
                  <c:y val="-2.1832095712407695E-2"/>
                </c:manualLayout>
              </c:layout>
              <c:tx>
                <c:rich>
                  <a:bodyPr/>
                  <a:lstStyle/>
                  <a:p>
                    <a:fld id="{C64DE61A-A93E-4DE8-8F33-8DE66191F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954-4F64-A687-F99830237C01}"/>
                </c:ext>
              </c:extLst>
            </c:dLbl>
            <c:dLbl>
              <c:idx val="10"/>
              <c:layout>
                <c:manualLayout>
                  <c:x val="0.33115219567275544"/>
                  <c:y val="-7.9389438954211248E-3"/>
                </c:manualLayout>
              </c:layout>
              <c:tx>
                <c:rich>
                  <a:bodyPr/>
                  <a:lstStyle/>
                  <a:p>
                    <a:fld id="{96A38702-0B9C-4963-876C-9095071A72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954-4F64-A687-F99830237C01}"/>
                </c:ext>
              </c:extLst>
            </c:dLbl>
            <c:dLbl>
              <c:idx val="11"/>
              <c:layout>
                <c:manualLayout>
                  <c:x val="1.785624584509956E-2"/>
                  <c:y val="8.7328382849630778E-2"/>
                </c:manualLayout>
              </c:layout>
              <c:tx>
                <c:rich>
                  <a:bodyPr/>
                  <a:lstStyle/>
                  <a:p>
                    <a:fld id="{BF2A9EF9-E96A-423F-8913-CB47EF6DB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54-4F64-A687-F99830237C01}"/>
                </c:ext>
              </c:extLst>
            </c:dLbl>
            <c:dLbl>
              <c:idx val="12"/>
              <c:layout>
                <c:manualLayout>
                  <c:x val="1.1363065537790628E-2"/>
                  <c:y val="3.9694719477104755E-2"/>
                </c:manualLayout>
              </c:layout>
              <c:tx>
                <c:rich>
                  <a:bodyPr/>
                  <a:lstStyle/>
                  <a:p>
                    <a:fld id="{3B29778B-04DB-44C7-9422-75C5459AD6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954-4F64-A687-F99830237C01}"/>
                </c:ext>
              </c:extLst>
            </c:dLbl>
            <c:dLbl>
              <c:idx val="13"/>
              <c:layout>
                <c:manualLayout>
                  <c:x val="0.28407663844476577"/>
                  <c:y val="3.1755775581683916E-2"/>
                </c:manualLayout>
              </c:layout>
              <c:tx>
                <c:rich>
                  <a:bodyPr/>
                  <a:lstStyle/>
                  <a:p>
                    <a:fld id="{69CF7EE1-88D1-4B30-9E0A-E24FFBCC5D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954-4F64-A687-F99830237C0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4"/>
              <c:pt idx="0">
                <c:v>1.7384730370839374</c:v>
              </c:pt>
              <c:pt idx="1">
                <c:v>0.11479095503581993</c:v>
              </c:pt>
              <c:pt idx="2">
                <c:v>4.4551336890604718</c:v>
              </c:pt>
              <c:pt idx="3">
                <c:v>11.674259115777716</c:v>
              </c:pt>
              <c:pt idx="4">
                <c:v>3.0828202710134338</c:v>
              </c:pt>
              <c:pt idx="5">
                <c:v>49.850216620366638</c:v>
              </c:pt>
              <c:pt idx="6">
                <c:v>2.9335394910827612</c:v>
              </c:pt>
              <c:pt idx="7">
                <c:v>0.53458760624730151</c:v>
              </c:pt>
              <c:pt idx="8">
                <c:v>1.7419137186933282</c:v>
              </c:pt>
              <c:pt idx="9">
                <c:v>14.804663956085403</c:v>
              </c:pt>
              <c:pt idx="10">
                <c:v>4.0923369982573838</c:v>
              </c:pt>
              <c:pt idx="11">
                <c:v>0.42370401293175747</c:v>
              </c:pt>
              <c:pt idx="12">
                <c:v>1.0003789015250839</c:v>
              </c:pt>
              <c:pt idx="13">
                <c:v>10.608425489563682</c:v>
              </c:pt>
            </c:numLit>
          </c:xVal>
          <c:yVal>
            <c:numLit>
              <c:formatCode>General</c:formatCode>
              <c:ptCount val="14"/>
              <c:pt idx="0">
                <c:v>4.7470688932091099</c:v>
              </c:pt>
              <c:pt idx="1">
                <c:v>4.5533423787331797</c:v>
              </c:pt>
              <c:pt idx="2">
                <c:v>10.006521197049564</c:v>
              </c:pt>
              <c:pt idx="3">
                <c:v>34.82136379873107</c:v>
              </c:pt>
              <c:pt idx="4">
                <c:v>13.017751406576666</c:v>
              </c:pt>
              <c:pt idx="5">
                <c:v>83.469336076335836</c:v>
              </c:pt>
              <c:pt idx="6">
                <c:v>39.465505480656063</c:v>
              </c:pt>
              <c:pt idx="7">
                <c:v>6.6873399496266117</c:v>
              </c:pt>
              <c:pt idx="8">
                <c:v>10.90073638942199</c:v>
              </c:pt>
              <c:pt idx="9">
                <c:v>57.994584833181257</c:v>
              </c:pt>
              <c:pt idx="10">
                <c:v>11.073924038777271</c:v>
              </c:pt>
              <c:pt idx="11">
                <c:v>3.2749816666176719E-2</c:v>
              </c:pt>
              <c:pt idx="12">
                <c:v>0.40380177427360719</c:v>
              </c:pt>
              <c:pt idx="13">
                <c:v>10.225909745127225</c:v>
              </c:pt>
            </c:numLit>
          </c:yVal>
          <c:smooth val="0"/>
          <c:extLst>
            <c:ext xmlns:c15="http://schemas.microsoft.com/office/drawing/2012/chart" uri="{02D57815-91ED-43cb-92C2-25804820EDAC}">
              <c15:datalabelsRange>
                <c15:f>{"Cambodia","Fiji","Indonesia","Lao PDR","Malaysia","Mongolia","Myanmar","Papua New Guinea","Philippines","Solomon Islands","Thailand","Tonga","Vanuatu","Vietnam"}</c15:f>
                <c15:dlblRangeCache>
                  <c:ptCount val="14"/>
                  <c:pt idx="0">
                    <c:v>Cambodia</c:v>
                  </c:pt>
                  <c:pt idx="1">
                    <c:v>Fiji</c:v>
                  </c:pt>
                  <c:pt idx="2">
                    <c:v>Indonesia</c:v>
                  </c:pt>
                  <c:pt idx="3">
                    <c:v>Lao PDR</c:v>
                  </c:pt>
                  <c:pt idx="4">
                    <c:v>Malaysia</c:v>
                  </c:pt>
                  <c:pt idx="5">
                    <c:v>Mongolia</c:v>
                  </c:pt>
                  <c:pt idx="6">
                    <c:v>Myanmar</c:v>
                  </c:pt>
                  <c:pt idx="7">
                    <c:v>Papua New Guinea</c:v>
                  </c:pt>
                  <c:pt idx="8">
                    <c:v>Philippines</c:v>
                  </c:pt>
                  <c:pt idx="9">
                    <c:v>Solomon Islands</c:v>
                  </c:pt>
                  <c:pt idx="10">
                    <c:v>Thailand</c:v>
                  </c:pt>
                  <c:pt idx="11">
                    <c:v>Tonga</c:v>
                  </c:pt>
                  <c:pt idx="12">
                    <c:v>Vanuatu</c:v>
                  </c:pt>
                  <c:pt idx="13">
                    <c:v>Vietnam</c:v>
                  </c:pt>
                </c15:dlblRangeCache>
              </c15:datalabelsRange>
            </c:ext>
            <c:ext xmlns:c16="http://schemas.microsoft.com/office/drawing/2014/chart" uri="{C3380CC4-5D6E-409C-BE32-E72D297353CC}">
              <c16:uniqueId val="{0000000E-2954-4F64-A687-F99830237C01}"/>
            </c:ext>
          </c:extLst>
        </c:ser>
        <c:ser>
          <c:idx val="1"/>
          <c:order val="1"/>
          <c:spPr>
            <a:ln w="25400" cap="rnd">
              <a:solidFill>
                <a:schemeClr val="bg1">
                  <a:lumMod val="65000"/>
                </a:schemeClr>
              </a:solidFill>
              <a:prstDash val="sysDash"/>
              <a:round/>
            </a:ln>
            <a:effectLst/>
          </c:spPr>
          <c:marker>
            <c:symbol val="none"/>
          </c:marker>
          <c:xVal>
            <c:numLit>
              <c:formatCode>General</c:formatCode>
              <c:ptCount val="2"/>
              <c:pt idx="0">
                <c:v>0</c:v>
              </c:pt>
              <c:pt idx="1">
                <c:v>94</c:v>
              </c:pt>
            </c:numLit>
          </c:xVal>
          <c:yVal>
            <c:numLit>
              <c:formatCode>General</c:formatCode>
              <c:ptCount val="2"/>
              <c:pt idx="0">
                <c:v>0</c:v>
              </c:pt>
              <c:pt idx="1">
                <c:v>94</c:v>
              </c:pt>
            </c:numLit>
          </c:yVal>
          <c:smooth val="0"/>
          <c:extLst>
            <c:ext xmlns:c16="http://schemas.microsoft.com/office/drawing/2014/chart" uri="{C3380CC4-5D6E-409C-BE32-E72D297353CC}">
              <c16:uniqueId val="{0000000F-2954-4F64-A687-F99830237C01}"/>
            </c:ext>
          </c:extLst>
        </c:ser>
        <c:dLbls>
          <c:showLegendKey val="0"/>
          <c:showVal val="0"/>
          <c:showCatName val="0"/>
          <c:showSerName val="0"/>
          <c:showPercent val="0"/>
          <c:showBubbleSize val="0"/>
        </c:dLbls>
        <c:axId val="391968543"/>
        <c:axId val="390002639"/>
      </c:scatterChart>
      <c:valAx>
        <c:axId val="391968543"/>
        <c:scaling>
          <c:orientation val="minMax"/>
          <c:max val="60"/>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0002639"/>
        <c:crosses val="autoZero"/>
        <c:crossBetween val="midCat"/>
        <c:majorUnit val="20"/>
      </c:valAx>
      <c:valAx>
        <c:axId val="390002639"/>
        <c:scaling>
          <c:orientation val="minMax"/>
          <c:max val="90"/>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r>
                  <a:rPr lang="en-US"/>
                  <a:t>2015</a:t>
                </a:r>
              </a:p>
            </c:rich>
          </c:tx>
          <c:layout>
            <c:manualLayout>
              <c:xMode val="edge"/>
              <c:yMode val="edge"/>
              <c:x val="5.1480702838877505E-2"/>
              <c:y val="0.38299801600119349"/>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1968543"/>
        <c:crosses val="autoZero"/>
        <c:crossBetween val="midCat"/>
        <c:majorUnit val="3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5797059931843"/>
          <c:y val="4.5224064733843751E-2"/>
          <c:w val="0.80081292360895073"/>
          <c:h val="0.80996018682488935"/>
        </c:manualLayout>
      </c:layout>
      <c:scatterChart>
        <c:scatterStyle val="lineMarker"/>
        <c:varyColors val="0"/>
        <c:ser>
          <c:idx val="0"/>
          <c:order val="0"/>
          <c:spPr>
            <a:ln w="25400" cap="rnd">
              <a:noFill/>
              <a:round/>
            </a:ln>
            <a:effectLst/>
          </c:spPr>
          <c:marker>
            <c:symbol val="diamond"/>
            <c:size val="11"/>
            <c:spPr>
              <a:solidFill>
                <a:schemeClr val="accent5"/>
              </a:solidFill>
              <a:ln w="9525">
                <a:noFill/>
              </a:ln>
              <a:effectLst/>
            </c:spPr>
          </c:marker>
          <c:dLbls>
            <c:dLbl>
              <c:idx val="0"/>
              <c:layout>
                <c:manualLayout>
                  <c:x val="-4.8715969785358207E-2"/>
                  <c:y val="-0.12900783830059098"/>
                </c:manualLayout>
              </c:layout>
              <c:tx>
                <c:rich>
                  <a:bodyPr/>
                  <a:lstStyle/>
                  <a:p>
                    <a:fld id="{E4F57BD0-2977-427E-A4A5-F4211D757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C6D-43EA-B7B8-87866592E8B8}"/>
                </c:ext>
              </c:extLst>
            </c:dLbl>
            <c:dLbl>
              <c:idx val="1"/>
              <c:layout>
                <c:manualLayout>
                  <c:x val="3.8972775828286531E-2"/>
                  <c:y val="0"/>
                </c:manualLayout>
              </c:layout>
              <c:tx>
                <c:rich>
                  <a:bodyPr/>
                  <a:lstStyle/>
                  <a:p>
                    <a:fld id="{D500C692-BE92-4154-B898-F07EF85F9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C6D-43EA-B7B8-87866592E8B8}"/>
                </c:ext>
              </c:extLst>
            </c:dLbl>
            <c:dLbl>
              <c:idx val="2"/>
              <c:layout>
                <c:manualLayout>
                  <c:x val="-6.3330760720965662E-2"/>
                  <c:y val="-0.1032062706404728"/>
                </c:manualLayout>
              </c:layout>
              <c:tx>
                <c:rich>
                  <a:bodyPr/>
                  <a:lstStyle/>
                  <a:p>
                    <a:fld id="{4D77130B-F6F5-4FEF-A05D-64734A56A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C6D-43EA-B7B8-87866592E8B8}"/>
                </c:ext>
              </c:extLst>
            </c:dLbl>
            <c:dLbl>
              <c:idx val="3"/>
              <c:layout>
                <c:manualLayout>
                  <c:x val="0.14614790935607461"/>
                  <c:y val="3.9694719477104895E-3"/>
                </c:manualLayout>
              </c:layout>
              <c:tx>
                <c:rich>
                  <a:bodyPr/>
                  <a:lstStyle/>
                  <a:p>
                    <a:fld id="{7CB787A9-110B-4DE4-826A-2D2B34020C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C6D-43EA-B7B8-87866592E8B8}"/>
                </c:ext>
              </c:extLst>
            </c:dLbl>
            <c:dLbl>
              <c:idx val="4"/>
              <c:layout>
                <c:manualLayout>
                  <c:x val="9.7431939570716414E-2"/>
                  <c:y val="3.1755775581683916E-2"/>
                </c:manualLayout>
              </c:layout>
              <c:tx>
                <c:rich>
                  <a:bodyPr/>
                  <a:lstStyle/>
                  <a:p>
                    <a:fld id="{521113BB-4D9B-4D9F-BAF4-2DCFEB2ED0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C6D-43EA-B7B8-87866592E8B8}"/>
                </c:ext>
              </c:extLst>
            </c:dLbl>
            <c:dLbl>
              <c:idx val="5"/>
              <c:layout>
                <c:manualLayout>
                  <c:x val="1.1367059616583582E-2"/>
                  <c:y val="-2.580156766011811E-2"/>
                </c:manualLayout>
              </c:layout>
              <c:tx>
                <c:rich>
                  <a:bodyPr/>
                  <a:lstStyle/>
                  <a:p>
                    <a:fld id="{5F59D172-03EA-4FA8-B518-CA80D387D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C6D-43EA-B7B8-87866592E8B8}"/>
                </c:ext>
              </c:extLst>
            </c:dLbl>
            <c:dLbl>
              <c:idx val="6"/>
              <c:layout>
                <c:manualLayout>
                  <c:x val="8.1193282975597011E-3"/>
                  <c:y val="-6.3511551163367833E-2"/>
                </c:manualLayout>
              </c:layout>
              <c:tx>
                <c:rich>
                  <a:bodyPr/>
                  <a:lstStyle/>
                  <a:p>
                    <a:fld id="{3019CC96-B36C-43CC-8201-7F88DF57C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C6D-43EA-B7B8-87866592E8B8}"/>
                </c:ext>
              </c:extLst>
            </c:dLbl>
            <c:dLbl>
              <c:idx val="7"/>
              <c:layout>
                <c:manualLayout>
                  <c:x val="-1.6238656595119416E-2"/>
                  <c:y val="6.1526815189512592E-2"/>
                </c:manualLayout>
              </c:layout>
              <c:tx>
                <c:rich>
                  <a:bodyPr/>
                  <a:lstStyle/>
                  <a:p>
                    <a:fld id="{245DA93E-DE68-474B-8BDC-7A7328CF7F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C6D-43EA-B7B8-87866592E8B8}"/>
                </c:ext>
              </c:extLst>
            </c:dLbl>
            <c:dLbl>
              <c:idx val="8"/>
              <c:layout>
                <c:manualLayout>
                  <c:x val="-0.120166070623653"/>
                  <c:y val="-8.4397371184931472E-2"/>
                </c:manualLayout>
              </c:layout>
              <c:tx>
                <c:rich>
                  <a:bodyPr/>
                  <a:lstStyle/>
                  <a:p>
                    <a:fld id="{979AF7A7-6163-4630-A86E-BFB99737F0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C6D-43EA-B7B8-87866592E8B8}"/>
                </c:ext>
              </c:extLst>
            </c:dLbl>
            <c:dLbl>
              <c:idx val="9"/>
              <c:layout>
                <c:manualLayout>
                  <c:x val="5.8459163742429848E-2"/>
                  <c:y val="4.3664191424815244E-2"/>
                </c:manualLayout>
              </c:layout>
              <c:tx>
                <c:rich>
                  <a:bodyPr/>
                  <a:lstStyle/>
                  <a:p>
                    <a:fld id="{EB6D1AB1-5E35-4A6B-BF11-FF0843C94F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C6D-43EA-B7B8-87866592E8B8}"/>
                </c:ext>
              </c:extLst>
            </c:dLbl>
            <c:dLbl>
              <c:idx val="10"/>
              <c:layout>
                <c:manualLayout>
                  <c:x val="-0.16725816292972984"/>
                  <c:y val="-0.11511468648360421"/>
                </c:manualLayout>
              </c:layout>
              <c:tx>
                <c:rich>
                  <a:bodyPr/>
                  <a:lstStyle/>
                  <a:p>
                    <a:fld id="{4D60651F-AF08-4CDB-81F5-3707395B4B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C6D-43EA-B7B8-87866592E8B8}"/>
                </c:ext>
              </c:extLst>
            </c:dLbl>
            <c:dLbl>
              <c:idx val="11"/>
              <c:layout>
                <c:manualLayout>
                  <c:x val="-0.12666157899546474"/>
                  <c:y val="-7.8572912788633861E-2"/>
                </c:manualLayout>
              </c:layout>
              <c:tx>
                <c:rich>
                  <a:bodyPr/>
                  <a:lstStyle/>
                  <a:p>
                    <a:fld id="{04F125F1-FB8A-4013-816E-41359914AA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C6D-43EA-B7B8-87866592E8B8}"/>
                </c:ext>
              </c:extLst>
            </c:dLbl>
            <c:dLbl>
              <c:idx val="12"/>
              <c:layout>
                <c:manualLayout>
                  <c:x val="-0.1282853871014433"/>
                  <c:y val="1.7862623764697206E-2"/>
                </c:manualLayout>
              </c:layout>
              <c:tx>
                <c:rich>
                  <a:bodyPr/>
                  <a:lstStyle/>
                  <a:p>
                    <a:fld id="{28FEAC93-CE5D-4A68-BCDD-EF21B6D580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C6D-43EA-B7B8-87866592E8B8}"/>
                </c:ext>
              </c:extLst>
            </c:dLbl>
            <c:dLbl>
              <c:idx val="13"/>
              <c:tx>
                <c:rich>
                  <a:bodyPr/>
                  <a:lstStyle/>
                  <a:p>
                    <a:fld id="{F76D67A2-8FBC-43D3-A65C-B60FB1691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C6D-43EA-B7B8-87866592E8B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Lit>
              <c:formatCode>General</c:formatCode>
              <c:ptCount val="14"/>
              <c:pt idx="0">
                <c:v>7.9587524047119969</c:v>
              </c:pt>
              <c:pt idx="1">
                <c:v>2.0699480687886465</c:v>
              </c:pt>
              <c:pt idx="2">
                <c:v>6.0330681442879461</c:v>
              </c:pt>
              <c:pt idx="3">
                <c:v>9.7854202856162225</c:v>
              </c:pt>
              <c:pt idx="4">
                <c:v>3.9560426713430976</c:v>
              </c:pt>
              <c:pt idx="5">
                <c:v>17.822051124185432</c:v>
              </c:pt>
              <c:pt idx="6">
                <c:v>10.74190419768005</c:v>
              </c:pt>
              <c:pt idx="7">
                <c:v>2.0097396816854078</c:v>
              </c:pt>
              <c:pt idx="8">
                <c:v>2.3656310906006763</c:v>
              </c:pt>
              <c:pt idx="9">
                <c:v>3.1889705037932505</c:v>
              </c:pt>
              <c:pt idx="10">
                <c:v>5.4409295334105678</c:v>
              </c:pt>
              <c:pt idx="11">
                <c:v>1.8316769252828389</c:v>
              </c:pt>
              <c:pt idx="12">
                <c:v>1.1738511675430965</c:v>
              </c:pt>
              <c:pt idx="13">
                <c:v>8.960665692537372</c:v>
              </c:pt>
            </c:numLit>
          </c:xVal>
          <c:yVal>
            <c:numLit>
              <c:formatCode>General</c:formatCode>
              <c:ptCount val="14"/>
              <c:pt idx="0">
                <c:v>36.800376995788383</c:v>
              </c:pt>
              <c:pt idx="1">
                <c:v>14.583178213307709</c:v>
              </c:pt>
              <c:pt idx="2">
                <c:v>20.611172149950495</c:v>
              </c:pt>
              <c:pt idx="3">
                <c:v>18.877999004069252</c:v>
              </c:pt>
              <c:pt idx="4">
                <c:v>18.869116109247539</c:v>
              </c:pt>
              <c:pt idx="5">
                <c:v>35.840214581657676</c:v>
              </c:pt>
              <c:pt idx="6">
                <c:v>38.046373850704725</c:v>
              </c:pt>
              <c:pt idx="7">
                <c:v>6.8913228093110943</c:v>
              </c:pt>
              <c:pt idx="8">
                <c:v>16.361174654576523</c:v>
              </c:pt>
              <c:pt idx="9">
                <c:v>10.548123463141824</c:v>
              </c:pt>
              <c:pt idx="10">
                <c:v>20.264883669609738</c:v>
              </c:pt>
              <c:pt idx="11">
                <c:v>7.5158731715580327</c:v>
              </c:pt>
              <c:pt idx="12">
                <c:v>6.9239799718463857</c:v>
              </c:pt>
              <c:pt idx="13">
                <c:v>29.824079256842598</c:v>
              </c:pt>
            </c:numLit>
          </c:yVal>
          <c:smooth val="0"/>
          <c:extLst>
            <c:ext xmlns:c15="http://schemas.microsoft.com/office/drawing/2012/chart" uri="{02D57815-91ED-43cb-92C2-25804820EDAC}">
              <c15:datalabelsRange>
                <c15:f>{"Cambodia","Fiji","Indonesia","Lao PDR","Malaysia","Mongolia","Myanmar","Papua New Guinea","Philippines","Solomon Islands","Thailand","Tonga","Vanuatu","Vietnam"}</c15:f>
                <c15:dlblRangeCache>
                  <c:ptCount val="14"/>
                  <c:pt idx="0">
                    <c:v>Cambodia</c:v>
                  </c:pt>
                  <c:pt idx="1">
                    <c:v>Fiji</c:v>
                  </c:pt>
                  <c:pt idx="2">
                    <c:v>Indonesia</c:v>
                  </c:pt>
                  <c:pt idx="3">
                    <c:v>Lao PDR</c:v>
                  </c:pt>
                  <c:pt idx="4">
                    <c:v>Malaysia</c:v>
                  </c:pt>
                  <c:pt idx="5">
                    <c:v>Mongolia</c:v>
                  </c:pt>
                  <c:pt idx="6">
                    <c:v>Myanmar</c:v>
                  </c:pt>
                  <c:pt idx="7">
                    <c:v>Papua New Guinea</c:v>
                  </c:pt>
                  <c:pt idx="8">
                    <c:v>Philippines</c:v>
                  </c:pt>
                  <c:pt idx="9">
                    <c:v>Solomon Islands</c:v>
                  </c:pt>
                  <c:pt idx="10">
                    <c:v>Thailand</c:v>
                  </c:pt>
                  <c:pt idx="11">
                    <c:v>Tonga</c:v>
                  </c:pt>
                  <c:pt idx="12">
                    <c:v>Vanuatu</c:v>
                  </c:pt>
                  <c:pt idx="13">
                    <c:v>Vietnam</c:v>
                  </c:pt>
                </c15:dlblRangeCache>
              </c15:datalabelsRange>
            </c:ext>
            <c:ext xmlns:c16="http://schemas.microsoft.com/office/drawing/2014/chart" uri="{C3380CC4-5D6E-409C-BE32-E72D297353CC}">
              <c16:uniqueId val="{0000000E-BC6D-43EA-B7B8-87866592E8B8}"/>
            </c:ext>
          </c:extLst>
        </c:ser>
        <c:ser>
          <c:idx val="1"/>
          <c:order val="1"/>
          <c:spPr>
            <a:ln w="25400" cap="rnd">
              <a:solidFill>
                <a:schemeClr val="bg1">
                  <a:lumMod val="65000"/>
                </a:schemeClr>
              </a:solidFill>
              <a:prstDash val="sysDash"/>
              <a:round/>
            </a:ln>
            <a:effectLst/>
          </c:spPr>
          <c:marker>
            <c:symbol val="none"/>
          </c:marker>
          <c:xVal>
            <c:numLit>
              <c:formatCode>General</c:formatCode>
              <c:ptCount val="2"/>
              <c:pt idx="0">
                <c:v>0</c:v>
              </c:pt>
              <c:pt idx="1">
                <c:v>94</c:v>
              </c:pt>
            </c:numLit>
          </c:xVal>
          <c:yVal>
            <c:numLit>
              <c:formatCode>General</c:formatCode>
              <c:ptCount val="2"/>
              <c:pt idx="0">
                <c:v>0</c:v>
              </c:pt>
              <c:pt idx="1">
                <c:v>94</c:v>
              </c:pt>
            </c:numLit>
          </c:yVal>
          <c:smooth val="0"/>
          <c:extLst>
            <c:ext xmlns:c16="http://schemas.microsoft.com/office/drawing/2014/chart" uri="{C3380CC4-5D6E-409C-BE32-E72D297353CC}">
              <c16:uniqueId val="{0000000F-BC6D-43EA-B7B8-87866592E8B8}"/>
            </c:ext>
          </c:extLst>
        </c:ser>
        <c:dLbls>
          <c:showLegendKey val="0"/>
          <c:showVal val="0"/>
          <c:showCatName val="0"/>
          <c:showSerName val="0"/>
          <c:showPercent val="0"/>
          <c:showBubbleSize val="0"/>
        </c:dLbls>
        <c:axId val="391968543"/>
        <c:axId val="390002639"/>
      </c:scatterChart>
      <c:valAx>
        <c:axId val="391968543"/>
        <c:scaling>
          <c:orientation val="minMax"/>
          <c:max val="50"/>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0002639"/>
        <c:crosses val="autoZero"/>
        <c:crossBetween val="midCat"/>
      </c:valAx>
      <c:valAx>
        <c:axId val="390002639"/>
        <c:scaling>
          <c:orientation val="minMax"/>
          <c:max val="50"/>
        </c:scaling>
        <c:delete val="0"/>
        <c:axPos val="l"/>
        <c:title>
          <c:tx>
            <c:rich>
              <a:bodyPr rot="-54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r>
                  <a:rPr lang="en-US"/>
                  <a:t>2015</a:t>
                </a:r>
              </a:p>
            </c:rich>
          </c:tx>
          <c:layout>
            <c:manualLayout>
              <c:xMode val="edge"/>
              <c:yMode val="edge"/>
              <c:x val="2.4016657374350953E-2"/>
              <c:y val="0.3904684807923741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91968543"/>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48478399229036E-2"/>
          <c:y val="0.55250215726458851"/>
          <c:w val="0.91850769824636946"/>
          <c:h val="0.426453457016503"/>
        </c:manualLayout>
      </c:layout>
      <c:barChart>
        <c:barDir val="col"/>
        <c:grouping val="clustered"/>
        <c:varyColors val="0"/>
        <c:ser>
          <c:idx val="0"/>
          <c:order val="0"/>
          <c:tx>
            <c:strRef>
              <c:f>'Figure I.2.12'!$B$3</c:f>
              <c:strCache>
                <c:ptCount val="1"/>
                <c:pt idx="0">
                  <c:v>GDP</c:v>
                </c:pt>
              </c:strCache>
            </c:strRef>
          </c:tx>
          <c:spPr>
            <a:solidFill>
              <a:srgbClr val="002060"/>
            </a:solidFill>
            <a:ln>
              <a:noFill/>
            </a:ln>
            <a:effectLst/>
          </c:spPr>
          <c:invertIfNegative val="0"/>
          <c:cat>
            <c:strRef>
              <c:f>'Figure I.2.12'!$A$4:$A$18</c:f>
              <c:strCache>
                <c:ptCount val="15"/>
                <c:pt idx="0">
                  <c:v>China</c:v>
                </c:pt>
                <c:pt idx="1">
                  <c:v>Japan</c:v>
                </c:pt>
                <c:pt idx="2">
                  <c:v>Korea</c:v>
                </c:pt>
                <c:pt idx="3">
                  <c:v>Rest of High Income East Asia</c:v>
                </c:pt>
                <c:pt idx="4">
                  <c:v>Rest of Developing East Asia </c:v>
                </c:pt>
                <c:pt idx="5">
                  <c:v>European Union + UK</c:v>
                </c:pt>
                <c:pt idx="6">
                  <c:v>United States</c:v>
                </c:pt>
                <c:pt idx="7">
                  <c:v>Europe &amp; Central Asia</c:v>
                </c:pt>
                <c:pt idx="8">
                  <c:v>Latin America &amp; Caribbean</c:v>
                </c:pt>
                <c:pt idx="9">
                  <c:v>Middle East &amp; North Africa</c:v>
                </c:pt>
                <c:pt idx="10">
                  <c:v>Sub-Saharan Africa</c:v>
                </c:pt>
                <c:pt idx="11">
                  <c:v>South Asia</c:v>
                </c:pt>
                <c:pt idx="12">
                  <c:v>Other High-Income countries</c:v>
                </c:pt>
                <c:pt idx="13">
                  <c:v>Developing countries</c:v>
                </c:pt>
                <c:pt idx="14">
                  <c:v>World Total</c:v>
                </c:pt>
              </c:strCache>
            </c:strRef>
          </c:cat>
          <c:val>
            <c:numRef>
              <c:f>'Figure I.2.12'!$B$4:$B$18</c:f>
              <c:numCache>
                <c:formatCode>General</c:formatCode>
                <c:ptCount val="15"/>
                <c:pt idx="0">
                  <c:v>-3.6917998324820576</c:v>
                </c:pt>
                <c:pt idx="1">
                  <c:v>-2.2347638902481219</c:v>
                </c:pt>
                <c:pt idx="2">
                  <c:v>-2.4425303746838707</c:v>
                </c:pt>
                <c:pt idx="3">
                  <c:v>-2.4838419994832379</c:v>
                </c:pt>
                <c:pt idx="4">
                  <c:v>-2.2224655895795546</c:v>
                </c:pt>
                <c:pt idx="5">
                  <c:v>-1.8461034208452294</c:v>
                </c:pt>
                <c:pt idx="6">
                  <c:v>-1.6747991567957545</c:v>
                </c:pt>
                <c:pt idx="7">
                  <c:v>-2.0655357866576383</c:v>
                </c:pt>
                <c:pt idx="8">
                  <c:v>-1.7959938408097138</c:v>
                </c:pt>
                <c:pt idx="9">
                  <c:v>-1.3824473470429657</c:v>
                </c:pt>
                <c:pt idx="10">
                  <c:v>-1.4399563010720378</c:v>
                </c:pt>
                <c:pt idx="11">
                  <c:v>-2.3869200851825152</c:v>
                </c:pt>
                <c:pt idx="12">
                  <c:v>-1.824513839112055</c:v>
                </c:pt>
                <c:pt idx="13">
                  <c:v>-2.4877605539087164</c:v>
                </c:pt>
                <c:pt idx="14">
                  <c:v>-2.0936337309314235</c:v>
                </c:pt>
              </c:numCache>
            </c:numRef>
          </c:val>
          <c:extLst>
            <c:ext xmlns:c16="http://schemas.microsoft.com/office/drawing/2014/chart" uri="{C3380CC4-5D6E-409C-BE32-E72D297353CC}">
              <c16:uniqueId val="{00000000-A39A-4335-8AB1-FACD702E162F}"/>
            </c:ext>
          </c:extLst>
        </c:ser>
        <c:ser>
          <c:idx val="1"/>
          <c:order val="1"/>
          <c:tx>
            <c:strRef>
              <c:f>'Figure I.2.12'!$C$3</c:f>
              <c:strCache>
                <c:ptCount val="1"/>
                <c:pt idx="0">
                  <c:v>Exports</c:v>
                </c:pt>
              </c:strCache>
            </c:strRef>
          </c:tx>
          <c:spPr>
            <a:solidFill>
              <a:srgbClr val="FF0000"/>
            </a:solidFill>
            <a:ln>
              <a:noFill/>
            </a:ln>
            <a:effectLst/>
          </c:spPr>
          <c:invertIfNegative val="0"/>
          <c:cat>
            <c:strRef>
              <c:f>'Figure I.2.12'!$A$4:$A$18</c:f>
              <c:strCache>
                <c:ptCount val="15"/>
                <c:pt idx="0">
                  <c:v>China</c:v>
                </c:pt>
                <c:pt idx="1">
                  <c:v>Japan</c:v>
                </c:pt>
                <c:pt idx="2">
                  <c:v>Korea</c:v>
                </c:pt>
                <c:pt idx="3">
                  <c:v>Rest of High Income East Asia</c:v>
                </c:pt>
                <c:pt idx="4">
                  <c:v>Rest of Developing East Asia </c:v>
                </c:pt>
                <c:pt idx="5">
                  <c:v>European Union + UK</c:v>
                </c:pt>
                <c:pt idx="6">
                  <c:v>United States</c:v>
                </c:pt>
                <c:pt idx="7">
                  <c:v>Europe &amp; Central Asia</c:v>
                </c:pt>
                <c:pt idx="8">
                  <c:v>Latin America &amp; Caribbean</c:v>
                </c:pt>
                <c:pt idx="9">
                  <c:v>Middle East &amp; North Africa</c:v>
                </c:pt>
                <c:pt idx="10">
                  <c:v>Sub-Saharan Africa</c:v>
                </c:pt>
                <c:pt idx="11">
                  <c:v>South Asia</c:v>
                </c:pt>
                <c:pt idx="12">
                  <c:v>Other High-Income countries</c:v>
                </c:pt>
                <c:pt idx="13">
                  <c:v>Developing countries</c:v>
                </c:pt>
                <c:pt idx="14">
                  <c:v>World Total</c:v>
                </c:pt>
              </c:strCache>
            </c:strRef>
          </c:cat>
          <c:val>
            <c:numRef>
              <c:f>'Figure I.2.12'!$C$4:$C$18</c:f>
              <c:numCache>
                <c:formatCode>General</c:formatCode>
                <c:ptCount val="15"/>
                <c:pt idx="0">
                  <c:v>-3.7300544366100059</c:v>
                </c:pt>
                <c:pt idx="1">
                  <c:v>-1.0397712635355572</c:v>
                </c:pt>
                <c:pt idx="2">
                  <c:v>-1.8981040495799129</c:v>
                </c:pt>
                <c:pt idx="3">
                  <c:v>-2.1820920517337812</c:v>
                </c:pt>
                <c:pt idx="4">
                  <c:v>-2.3315661980451838</c:v>
                </c:pt>
                <c:pt idx="5">
                  <c:v>-2.4779882201480463</c:v>
                </c:pt>
                <c:pt idx="6">
                  <c:v>-2.3677655652249481</c:v>
                </c:pt>
                <c:pt idx="7">
                  <c:v>-3.1803873314610533</c:v>
                </c:pt>
                <c:pt idx="8">
                  <c:v>-2.1740043878664483</c:v>
                </c:pt>
                <c:pt idx="9">
                  <c:v>-2.2193841916380261</c:v>
                </c:pt>
                <c:pt idx="10">
                  <c:v>-1.8661866139676089</c:v>
                </c:pt>
                <c:pt idx="11">
                  <c:v>-1.7345966260516117</c:v>
                </c:pt>
                <c:pt idx="12">
                  <c:v>-2.3053611634450673</c:v>
                </c:pt>
                <c:pt idx="13">
                  <c:v>-2.8039273111855514</c:v>
                </c:pt>
                <c:pt idx="14">
                  <c:v>-2.5045400612920359</c:v>
                </c:pt>
              </c:numCache>
            </c:numRef>
          </c:val>
          <c:extLst>
            <c:ext xmlns:c16="http://schemas.microsoft.com/office/drawing/2014/chart" uri="{C3380CC4-5D6E-409C-BE32-E72D297353CC}">
              <c16:uniqueId val="{00000001-A39A-4335-8AB1-FACD702E162F}"/>
            </c:ext>
          </c:extLst>
        </c:ser>
        <c:dLbls>
          <c:showLegendKey val="0"/>
          <c:showVal val="0"/>
          <c:showCatName val="0"/>
          <c:showSerName val="0"/>
          <c:showPercent val="0"/>
          <c:showBubbleSize val="0"/>
        </c:dLbls>
        <c:gapWidth val="219"/>
        <c:overlap val="-27"/>
        <c:axId val="1019068751"/>
        <c:axId val="895693663"/>
      </c:barChart>
      <c:catAx>
        <c:axId val="10190687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5693663"/>
        <c:crosses val="autoZero"/>
        <c:auto val="1"/>
        <c:lblAlgn val="ctr"/>
        <c:lblOffset val="100"/>
        <c:noMultiLvlLbl val="0"/>
      </c:catAx>
      <c:valAx>
        <c:axId val="895693663"/>
        <c:scaling>
          <c:orientation val="minMax"/>
          <c:min val="-4"/>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9068751"/>
        <c:crosses val="autoZero"/>
        <c:crossBetween val="between"/>
        <c:majorUnit val="1"/>
      </c:valAx>
      <c:spPr>
        <a:noFill/>
        <a:ln>
          <a:noFill/>
        </a:ln>
        <a:effectLst/>
      </c:spPr>
    </c:plotArea>
    <c:legend>
      <c:legendPos val="t"/>
      <c:layout>
        <c:manualLayout>
          <c:xMode val="edge"/>
          <c:yMode val="edge"/>
          <c:x val="0.84505934939465188"/>
          <c:y val="2.3972698852279588E-2"/>
          <c:w val="0.15494072563282502"/>
          <c:h val="5.225340180523162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94686741308265E-2"/>
          <c:y val="0.33640271623702744"/>
          <c:w val="0.89556147991123025"/>
          <c:h val="0.6425528332144812"/>
        </c:manualLayout>
      </c:layout>
      <c:barChart>
        <c:barDir val="col"/>
        <c:grouping val="clustered"/>
        <c:varyColors val="0"/>
        <c:ser>
          <c:idx val="0"/>
          <c:order val="0"/>
          <c:tx>
            <c:strRef>
              <c:f>'Figure I.2.13'!$B$3</c:f>
              <c:strCache>
                <c:ptCount val="1"/>
                <c:pt idx="0">
                  <c:v>GDP</c:v>
                </c:pt>
              </c:strCache>
            </c:strRef>
          </c:tx>
          <c:spPr>
            <a:solidFill>
              <a:srgbClr val="002060"/>
            </a:solidFill>
            <a:ln>
              <a:noFill/>
            </a:ln>
            <a:effectLst/>
          </c:spPr>
          <c:invertIfNegative val="0"/>
          <c:cat>
            <c:strRef>
              <c:f>'Figure I.2.13'!$A$4:$A$11</c:f>
              <c:strCache>
                <c:ptCount val="8"/>
                <c:pt idx="0">
                  <c:v>China </c:v>
                </c:pt>
                <c:pt idx="1">
                  <c:v>Cambodia</c:v>
                </c:pt>
                <c:pt idx="2">
                  <c:v>Indonesia</c:v>
                </c:pt>
                <c:pt idx="3">
                  <c:v>Laos PDR</c:v>
                </c:pt>
                <c:pt idx="4">
                  <c:v>Malaysia</c:v>
                </c:pt>
                <c:pt idx="5">
                  <c:v>Philippines </c:v>
                </c:pt>
                <c:pt idx="6">
                  <c:v>Thailand</c:v>
                </c:pt>
                <c:pt idx="7">
                  <c:v>Vietnam</c:v>
                </c:pt>
              </c:strCache>
            </c:strRef>
          </c:cat>
          <c:val>
            <c:numRef>
              <c:f>'Figure I.2.13'!$B$4:$B$11</c:f>
              <c:numCache>
                <c:formatCode>General</c:formatCode>
                <c:ptCount val="8"/>
                <c:pt idx="0">
                  <c:v>-3.6917998324820576</c:v>
                </c:pt>
                <c:pt idx="1">
                  <c:v>-3.2127572149400838</c:v>
                </c:pt>
                <c:pt idx="2">
                  <c:v>-1.7397546783093034</c:v>
                </c:pt>
                <c:pt idx="3">
                  <c:v>-2.1451457156365255</c:v>
                </c:pt>
                <c:pt idx="4">
                  <c:v>-2.0915592122795195</c:v>
                </c:pt>
                <c:pt idx="5">
                  <c:v>-2.4582229910893227</c:v>
                </c:pt>
                <c:pt idx="6">
                  <c:v>-3.034997603483232</c:v>
                </c:pt>
                <c:pt idx="7">
                  <c:v>-2.6513731610361462</c:v>
                </c:pt>
              </c:numCache>
            </c:numRef>
          </c:val>
          <c:extLst>
            <c:ext xmlns:c16="http://schemas.microsoft.com/office/drawing/2014/chart" uri="{C3380CC4-5D6E-409C-BE32-E72D297353CC}">
              <c16:uniqueId val="{00000000-8768-44A6-AD77-0BCFE959A50F}"/>
            </c:ext>
          </c:extLst>
        </c:ser>
        <c:ser>
          <c:idx val="1"/>
          <c:order val="1"/>
          <c:tx>
            <c:strRef>
              <c:f>'Figure I.2.12'!$C$3</c:f>
              <c:strCache>
                <c:ptCount val="1"/>
                <c:pt idx="0">
                  <c:v>Exports</c:v>
                </c:pt>
              </c:strCache>
            </c:strRef>
          </c:tx>
          <c:spPr>
            <a:solidFill>
              <a:srgbClr val="FF0000"/>
            </a:solidFill>
            <a:ln>
              <a:noFill/>
            </a:ln>
            <a:effectLst/>
          </c:spPr>
          <c:invertIfNegative val="0"/>
          <c:cat>
            <c:strRef>
              <c:f>'Figure I.2.13'!$A$4:$A$11</c:f>
              <c:strCache>
                <c:ptCount val="8"/>
                <c:pt idx="0">
                  <c:v>China </c:v>
                </c:pt>
                <c:pt idx="1">
                  <c:v>Cambodia</c:v>
                </c:pt>
                <c:pt idx="2">
                  <c:v>Indonesia</c:v>
                </c:pt>
                <c:pt idx="3">
                  <c:v>Laos PDR</c:v>
                </c:pt>
                <c:pt idx="4">
                  <c:v>Malaysia</c:v>
                </c:pt>
                <c:pt idx="5">
                  <c:v>Philippines </c:v>
                </c:pt>
                <c:pt idx="6">
                  <c:v>Thailand</c:v>
                </c:pt>
                <c:pt idx="7">
                  <c:v>Vietnam</c:v>
                </c:pt>
              </c:strCache>
            </c:strRef>
          </c:cat>
          <c:val>
            <c:numRef>
              <c:f>'Figure I.2.13'!$C$4:$C$11</c:f>
              <c:numCache>
                <c:formatCode>General</c:formatCode>
                <c:ptCount val="8"/>
                <c:pt idx="0">
                  <c:v>-3.7300544366100059</c:v>
                </c:pt>
                <c:pt idx="1">
                  <c:v>-3.8932102140340512</c:v>
                </c:pt>
                <c:pt idx="2">
                  <c:v>-1.3787553879542733</c:v>
                </c:pt>
                <c:pt idx="3">
                  <c:v>-3.5674842377078817</c:v>
                </c:pt>
                <c:pt idx="4">
                  <c:v>-2.4503383930330336</c:v>
                </c:pt>
                <c:pt idx="5">
                  <c:v>-2.9424209516547477</c:v>
                </c:pt>
                <c:pt idx="6">
                  <c:v>-3.4007227525903954</c:v>
                </c:pt>
                <c:pt idx="7">
                  <c:v>-1.0002391793890468</c:v>
                </c:pt>
              </c:numCache>
            </c:numRef>
          </c:val>
          <c:extLst>
            <c:ext xmlns:c16="http://schemas.microsoft.com/office/drawing/2014/chart" uri="{C3380CC4-5D6E-409C-BE32-E72D297353CC}">
              <c16:uniqueId val="{00000001-8768-44A6-AD77-0BCFE959A50F}"/>
            </c:ext>
          </c:extLst>
        </c:ser>
        <c:dLbls>
          <c:showLegendKey val="0"/>
          <c:showVal val="0"/>
          <c:showCatName val="0"/>
          <c:showSerName val="0"/>
          <c:showPercent val="0"/>
          <c:showBubbleSize val="0"/>
        </c:dLbls>
        <c:gapWidth val="219"/>
        <c:overlap val="-27"/>
        <c:axId val="1019068751"/>
        <c:axId val="895693663"/>
      </c:barChart>
      <c:catAx>
        <c:axId val="10190687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5693663"/>
        <c:crosses val="autoZero"/>
        <c:auto val="1"/>
        <c:lblAlgn val="ctr"/>
        <c:lblOffset val="100"/>
        <c:noMultiLvlLbl val="0"/>
      </c:catAx>
      <c:valAx>
        <c:axId val="895693663"/>
        <c:scaling>
          <c:orientation val="minMax"/>
          <c:min val="-4"/>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9068751"/>
        <c:crosses val="autoZero"/>
        <c:crossBetween val="between"/>
        <c:majorUnit val="1"/>
      </c:valAx>
      <c:spPr>
        <a:noFill/>
        <a:ln>
          <a:noFill/>
        </a:ln>
        <a:effectLst/>
      </c:spPr>
    </c:plotArea>
    <c:legend>
      <c:legendPos val="t"/>
      <c:layout>
        <c:manualLayout>
          <c:xMode val="edge"/>
          <c:yMode val="edge"/>
          <c:x val="0.84505934939465188"/>
          <c:y val="2.3972698852279588E-2"/>
          <c:w val="0.1440629372233308"/>
          <c:h val="0.1057860343753212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98275421287417E-2"/>
          <c:y val="0.15519276382486977"/>
          <c:w val="0.91015628531368342"/>
          <c:h val="0.65719904245026739"/>
        </c:manualLayout>
      </c:layout>
      <c:lineChart>
        <c:grouping val="standard"/>
        <c:varyColors val="0"/>
        <c:ser>
          <c:idx val="0"/>
          <c:order val="0"/>
          <c:tx>
            <c:strRef>
              <c:f>'Figure I.2.2'!$B$12</c:f>
              <c:strCache>
                <c:ptCount val="1"/>
                <c:pt idx="0">
                  <c:v>China</c:v>
                </c:pt>
              </c:strCache>
            </c:strRef>
          </c:tx>
          <c:spPr>
            <a:ln w="63500" cap="rnd">
              <a:solidFill>
                <a:srgbClr val="C00000"/>
              </a:solidFill>
              <a:round/>
            </a:ln>
            <a:effectLst/>
          </c:spPr>
          <c:marker>
            <c:symbol val="none"/>
          </c:marker>
          <c:cat>
            <c:numRef>
              <c:f>'Figure I.2.2'!$J$11:$BQ$11</c:f>
              <c:numCache>
                <c:formatCode>[$-409]d\-mmm;@</c:formatCode>
                <c:ptCount val="60"/>
                <c:pt idx="0">
                  <c:v>43859</c:v>
                </c:pt>
                <c:pt idx="1">
                  <c:v>43860</c:v>
                </c:pt>
                <c:pt idx="2">
                  <c:v>43861</c:v>
                </c:pt>
                <c:pt idx="3">
                  <c:v>43862</c:v>
                </c:pt>
                <c:pt idx="4">
                  <c:v>43863</c:v>
                </c:pt>
                <c:pt idx="5">
                  <c:v>43864</c:v>
                </c:pt>
                <c:pt idx="6">
                  <c:v>43865</c:v>
                </c:pt>
                <c:pt idx="7">
                  <c:v>43866</c:v>
                </c:pt>
                <c:pt idx="8">
                  <c:v>43867</c:v>
                </c:pt>
                <c:pt idx="9">
                  <c:v>43868</c:v>
                </c:pt>
                <c:pt idx="10">
                  <c:v>43869</c:v>
                </c:pt>
                <c:pt idx="11">
                  <c:v>43870</c:v>
                </c:pt>
                <c:pt idx="12">
                  <c:v>43871</c:v>
                </c:pt>
                <c:pt idx="13">
                  <c:v>43872</c:v>
                </c:pt>
                <c:pt idx="14">
                  <c:v>43873</c:v>
                </c:pt>
                <c:pt idx="15">
                  <c:v>43874</c:v>
                </c:pt>
                <c:pt idx="16">
                  <c:v>43875</c:v>
                </c:pt>
                <c:pt idx="17">
                  <c:v>43876</c:v>
                </c:pt>
                <c:pt idx="18">
                  <c:v>43877</c:v>
                </c:pt>
                <c:pt idx="19">
                  <c:v>43878</c:v>
                </c:pt>
                <c:pt idx="20">
                  <c:v>43879</c:v>
                </c:pt>
                <c:pt idx="21">
                  <c:v>43880</c:v>
                </c:pt>
                <c:pt idx="22">
                  <c:v>43881</c:v>
                </c:pt>
                <c:pt idx="23">
                  <c:v>43882</c:v>
                </c:pt>
                <c:pt idx="24">
                  <c:v>43883</c:v>
                </c:pt>
                <c:pt idx="25">
                  <c:v>43884</c:v>
                </c:pt>
                <c:pt idx="26">
                  <c:v>43885</c:v>
                </c:pt>
                <c:pt idx="27">
                  <c:v>43886</c:v>
                </c:pt>
                <c:pt idx="28">
                  <c:v>43887</c:v>
                </c:pt>
                <c:pt idx="29">
                  <c:v>43888</c:v>
                </c:pt>
                <c:pt idx="30">
                  <c:v>43889</c:v>
                </c:pt>
                <c:pt idx="31">
                  <c:v>43890</c:v>
                </c:pt>
                <c:pt idx="32">
                  <c:v>43891</c:v>
                </c:pt>
                <c:pt idx="33">
                  <c:v>43892</c:v>
                </c:pt>
                <c:pt idx="34">
                  <c:v>43893</c:v>
                </c:pt>
                <c:pt idx="35">
                  <c:v>43894</c:v>
                </c:pt>
                <c:pt idx="36">
                  <c:v>43895</c:v>
                </c:pt>
                <c:pt idx="37">
                  <c:v>43896</c:v>
                </c:pt>
                <c:pt idx="38">
                  <c:v>43897</c:v>
                </c:pt>
                <c:pt idx="39">
                  <c:v>43898</c:v>
                </c:pt>
                <c:pt idx="40">
                  <c:v>43899</c:v>
                </c:pt>
                <c:pt idx="41">
                  <c:v>43900</c:v>
                </c:pt>
                <c:pt idx="42">
                  <c:v>43901</c:v>
                </c:pt>
                <c:pt idx="43">
                  <c:v>43902</c:v>
                </c:pt>
                <c:pt idx="44">
                  <c:v>43903</c:v>
                </c:pt>
                <c:pt idx="45">
                  <c:v>43904</c:v>
                </c:pt>
                <c:pt idx="46">
                  <c:v>43905</c:v>
                </c:pt>
                <c:pt idx="47">
                  <c:v>43906</c:v>
                </c:pt>
                <c:pt idx="48">
                  <c:v>43907</c:v>
                </c:pt>
                <c:pt idx="49">
                  <c:v>43908</c:v>
                </c:pt>
                <c:pt idx="50">
                  <c:v>43909</c:v>
                </c:pt>
                <c:pt idx="51">
                  <c:v>43910</c:v>
                </c:pt>
                <c:pt idx="52">
                  <c:v>43911</c:v>
                </c:pt>
                <c:pt idx="53">
                  <c:v>43912</c:v>
                </c:pt>
                <c:pt idx="54">
                  <c:v>43913</c:v>
                </c:pt>
                <c:pt idx="55">
                  <c:v>43914</c:v>
                </c:pt>
                <c:pt idx="56">
                  <c:v>43915</c:v>
                </c:pt>
                <c:pt idx="57">
                  <c:v>43916</c:v>
                </c:pt>
                <c:pt idx="58">
                  <c:v>43917</c:v>
                </c:pt>
                <c:pt idx="59">
                  <c:v>43918</c:v>
                </c:pt>
              </c:numCache>
            </c:numRef>
          </c:cat>
          <c:val>
            <c:numRef>
              <c:f>'Figure I.2.2'!$J$12:$BQ$12</c:f>
              <c:numCache>
                <c:formatCode>General</c:formatCode>
                <c:ptCount val="60"/>
                <c:pt idx="0">
                  <c:v>0.11600000000000001</c:v>
                </c:pt>
                <c:pt idx="1">
                  <c:v>0.15300000000000002</c:v>
                </c:pt>
                <c:pt idx="2">
                  <c:v>0.187</c:v>
                </c:pt>
                <c:pt idx="3">
                  <c:v>0.217</c:v>
                </c:pt>
                <c:pt idx="4">
                  <c:v>0.30499999999999999</c:v>
                </c:pt>
                <c:pt idx="5">
                  <c:v>0.34300000000000003</c:v>
                </c:pt>
                <c:pt idx="6">
                  <c:v>0.35899999999999999</c:v>
                </c:pt>
                <c:pt idx="7">
                  <c:v>0.42900000000000005</c:v>
                </c:pt>
                <c:pt idx="8">
                  <c:v>0.46100000000000002</c:v>
                </c:pt>
                <c:pt idx="9">
                  <c:v>0.504</c:v>
                </c:pt>
                <c:pt idx="10">
                  <c:v>0.54500000000000004</c:v>
                </c:pt>
                <c:pt idx="11">
                  <c:v>0.54300000000000004</c:v>
                </c:pt>
                <c:pt idx="12">
                  <c:v>0.58599999999999985</c:v>
                </c:pt>
                <c:pt idx="13">
                  <c:v>0.621</c:v>
                </c:pt>
                <c:pt idx="14">
                  <c:v>0.55400000000000005</c:v>
                </c:pt>
                <c:pt idx="15">
                  <c:v>0.7360000000000001</c:v>
                </c:pt>
                <c:pt idx="16">
                  <c:v>0.80300000000000005</c:v>
                </c:pt>
                <c:pt idx="17">
                  <c:v>0.85799999999999987</c:v>
                </c:pt>
                <c:pt idx="18">
                  <c:v>0.86099999999999988</c:v>
                </c:pt>
                <c:pt idx="19">
                  <c:v>0.85200000000000009</c:v>
                </c:pt>
                <c:pt idx="20">
                  <c:v>0.89099999999999979</c:v>
                </c:pt>
                <c:pt idx="21">
                  <c:v>0.99799999999999978</c:v>
                </c:pt>
                <c:pt idx="22">
                  <c:v>0.8680000000000001</c:v>
                </c:pt>
                <c:pt idx="23">
                  <c:v>0.71600000000000019</c:v>
                </c:pt>
                <c:pt idx="24">
                  <c:v>0.77899999999999991</c:v>
                </c:pt>
                <c:pt idx="25">
                  <c:v>0.67800000000000016</c:v>
                </c:pt>
                <c:pt idx="26">
                  <c:v>0.73</c:v>
                </c:pt>
                <c:pt idx="27">
                  <c:v>0.66100000000000003</c:v>
                </c:pt>
                <c:pt idx="28">
                  <c:v>0.60099999999999998</c:v>
                </c:pt>
                <c:pt idx="29">
                  <c:v>0.50800000000000001</c:v>
                </c:pt>
                <c:pt idx="30">
                  <c:v>0.5519999999999996</c:v>
                </c:pt>
                <c:pt idx="31">
                  <c:v>0.39400000000000013</c:v>
                </c:pt>
                <c:pt idx="32">
                  <c:v>0.42700000000000005</c:v>
                </c:pt>
                <c:pt idx="33">
                  <c:v>0.31899999999999995</c:v>
                </c:pt>
                <c:pt idx="34">
                  <c:v>0.28200000000000003</c:v>
                </c:pt>
                <c:pt idx="35">
                  <c:v>0.26600000000000001</c:v>
                </c:pt>
                <c:pt idx="36">
                  <c:v>0.26899999999999968</c:v>
                </c:pt>
                <c:pt idx="37">
                  <c:v>0.254</c:v>
                </c:pt>
                <c:pt idx="38">
                  <c:v>0.23499999999999988</c:v>
                </c:pt>
                <c:pt idx="39">
                  <c:v>0.22699999999999987</c:v>
                </c:pt>
                <c:pt idx="40">
                  <c:v>0.20800000000000018</c:v>
                </c:pt>
                <c:pt idx="41">
                  <c:v>0.19100000000000028</c:v>
                </c:pt>
                <c:pt idx="42">
                  <c:v>0.17700000000000005</c:v>
                </c:pt>
                <c:pt idx="43">
                  <c:v>0.15600000000000014</c:v>
                </c:pt>
                <c:pt idx="44">
                  <c:v>0.13400000000000034</c:v>
                </c:pt>
                <c:pt idx="45">
                  <c:v>0.11900000000000022</c:v>
                </c:pt>
                <c:pt idx="46">
                  <c:v>0.10199999999999987</c:v>
                </c:pt>
                <c:pt idx="47">
                  <c:v>9.2999999999999972E-2</c:v>
                </c:pt>
                <c:pt idx="48">
                  <c:v>8.9999999999999858E-2</c:v>
                </c:pt>
                <c:pt idx="49">
                  <c:v>7.9000000000000181E-2</c:v>
                </c:pt>
                <c:pt idx="50">
                  <c:v>7.6000000000000068E-2</c:v>
                </c:pt>
                <c:pt idx="51">
                  <c:v>7.2999999999999954E-2</c:v>
                </c:pt>
                <c:pt idx="52">
                  <c:v>6.5999999999999837E-2</c:v>
                </c:pt>
                <c:pt idx="53">
                  <c:v>7.1000000000000174E-2</c:v>
                </c:pt>
                <c:pt idx="54">
                  <c:v>5.699999999999994E-2</c:v>
                </c:pt>
                <c:pt idx="55">
                  <c:v>5.1000000000000156E-2</c:v>
                </c:pt>
                <c:pt idx="56">
                  <c:v>4.4000000000000039E-2</c:v>
                </c:pt>
                <c:pt idx="57">
                  <c:v>4.1999999999999815E-2</c:v>
                </c:pt>
                <c:pt idx="58">
                  <c:v>4.2999999999999705E-2</c:v>
                </c:pt>
                <c:pt idx="59">
                  <c:v>4.0000000000000036E-2</c:v>
                </c:pt>
              </c:numCache>
            </c:numRef>
          </c:val>
          <c:smooth val="0"/>
          <c:extLst>
            <c:ext xmlns:c16="http://schemas.microsoft.com/office/drawing/2014/chart" uri="{C3380CC4-5D6E-409C-BE32-E72D297353CC}">
              <c16:uniqueId val="{00000000-1372-4DA1-A934-3D90E3972207}"/>
            </c:ext>
          </c:extLst>
        </c:ser>
        <c:dLbls>
          <c:showLegendKey val="0"/>
          <c:showVal val="0"/>
          <c:showCatName val="0"/>
          <c:showSerName val="0"/>
          <c:showPercent val="0"/>
          <c:showBubbleSize val="0"/>
        </c:dLbls>
        <c:marker val="1"/>
        <c:smooth val="0"/>
        <c:axId val="1265158704"/>
        <c:axId val="1298915184"/>
      </c:lineChart>
      <c:lineChart>
        <c:grouping val="standard"/>
        <c:varyColors val="0"/>
        <c:ser>
          <c:idx val="4"/>
          <c:order val="3"/>
          <c:tx>
            <c:strRef>
              <c:f>'Figure I.2.2'!$B$14</c:f>
              <c:strCache>
                <c:ptCount val="1"/>
                <c:pt idx="0">
                  <c:v>Rest of EAP</c:v>
                </c:pt>
              </c:strCache>
            </c:strRef>
          </c:tx>
          <c:spPr>
            <a:ln w="63500" cap="rnd">
              <a:solidFill>
                <a:srgbClr val="002060"/>
              </a:solidFill>
              <a:round/>
            </a:ln>
            <a:effectLst/>
          </c:spPr>
          <c:marker>
            <c:symbol val="none"/>
          </c:marker>
          <c:cat>
            <c:numRef>
              <c:f>'Figure I.2.2'!$C$11:$BQ$11</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I.2.2'!$J$14:$BQ$14</c:f>
              <c:numCache>
                <c:formatCode>General</c:formatCode>
                <c:ptCount val="60"/>
                <c:pt idx="0">
                  <c:v>0</c:v>
                </c:pt>
                <c:pt idx="1">
                  <c:v>0</c:v>
                </c:pt>
                <c:pt idx="2">
                  <c:v>0</c:v>
                </c:pt>
                <c:pt idx="3">
                  <c:v>0</c:v>
                </c:pt>
                <c:pt idx="4">
                  <c:v>1E-3</c:v>
                </c:pt>
                <c:pt idx="5">
                  <c:v>1E-3</c:v>
                </c:pt>
                <c:pt idx="6">
                  <c:v>2E-3</c:v>
                </c:pt>
                <c:pt idx="7">
                  <c:v>2E-3</c:v>
                </c:pt>
                <c:pt idx="8">
                  <c:v>2E-3</c:v>
                </c:pt>
                <c:pt idx="9">
                  <c:v>2E-3</c:v>
                </c:pt>
                <c:pt idx="10">
                  <c:v>2E-3</c:v>
                </c:pt>
                <c:pt idx="11">
                  <c:v>1E-3</c:v>
                </c:pt>
                <c:pt idx="12">
                  <c:v>1E-3</c:v>
                </c:pt>
                <c:pt idx="13">
                  <c:v>0</c:v>
                </c:pt>
                <c:pt idx="14">
                  <c:v>0</c:v>
                </c:pt>
                <c:pt idx="15">
                  <c:v>1E-3</c:v>
                </c:pt>
                <c:pt idx="16">
                  <c:v>1E-3</c:v>
                </c:pt>
                <c:pt idx="17">
                  <c:v>1E-3</c:v>
                </c:pt>
                <c:pt idx="18">
                  <c:v>2E-3</c:v>
                </c:pt>
                <c:pt idx="19">
                  <c:v>2E-3</c:v>
                </c:pt>
                <c:pt idx="20">
                  <c:v>2E-3</c:v>
                </c:pt>
                <c:pt idx="21">
                  <c:v>3.0000000000000001E-3</c:v>
                </c:pt>
                <c:pt idx="22">
                  <c:v>3.0000000000000001E-3</c:v>
                </c:pt>
                <c:pt idx="23">
                  <c:v>4.0000000000000001E-3</c:v>
                </c:pt>
                <c:pt idx="24">
                  <c:v>4.0000000000000001E-3</c:v>
                </c:pt>
                <c:pt idx="25">
                  <c:v>6.9999999999999993E-3</c:v>
                </c:pt>
                <c:pt idx="26">
                  <c:v>9.0000000000000011E-3</c:v>
                </c:pt>
                <c:pt idx="27">
                  <c:v>1.0999999999999999E-2</c:v>
                </c:pt>
                <c:pt idx="28">
                  <c:v>1.3000000000000001E-2</c:v>
                </c:pt>
                <c:pt idx="29">
                  <c:v>1.5000000000000001E-2</c:v>
                </c:pt>
                <c:pt idx="30">
                  <c:v>1.4000000000000002E-2</c:v>
                </c:pt>
                <c:pt idx="31">
                  <c:v>1.8000000000000002E-2</c:v>
                </c:pt>
                <c:pt idx="32">
                  <c:v>1.6999999999999998E-2</c:v>
                </c:pt>
                <c:pt idx="33">
                  <c:v>2.5999999999999999E-2</c:v>
                </c:pt>
                <c:pt idx="34">
                  <c:v>2.4E-2</c:v>
                </c:pt>
                <c:pt idx="35">
                  <c:v>2.7999999999999997E-2</c:v>
                </c:pt>
                <c:pt idx="36">
                  <c:v>2.4999999999999998E-2</c:v>
                </c:pt>
                <c:pt idx="37">
                  <c:v>3.2000000000000001E-2</c:v>
                </c:pt>
                <c:pt idx="38">
                  <c:v>0.03</c:v>
                </c:pt>
                <c:pt idx="39">
                  <c:v>3.4000000000000002E-2</c:v>
                </c:pt>
                <c:pt idx="40">
                  <c:v>3.0000000000000006E-2</c:v>
                </c:pt>
                <c:pt idx="41">
                  <c:v>3.1000000000000007E-2</c:v>
                </c:pt>
                <c:pt idx="42">
                  <c:v>3.6000000000000004E-2</c:v>
                </c:pt>
                <c:pt idx="43">
                  <c:v>4.3999999999999997E-2</c:v>
                </c:pt>
                <c:pt idx="44">
                  <c:v>4.6999999999999993E-2</c:v>
                </c:pt>
                <c:pt idx="45">
                  <c:v>5.8000000000000003E-2</c:v>
                </c:pt>
                <c:pt idx="46">
                  <c:v>5.6999999999999995E-2</c:v>
                </c:pt>
                <c:pt idx="47">
                  <c:v>5.5999999999999994E-2</c:v>
                </c:pt>
                <c:pt idx="48">
                  <c:v>6.5000000000000002E-2</c:v>
                </c:pt>
                <c:pt idx="49">
                  <c:v>7.6999999999999999E-2</c:v>
                </c:pt>
                <c:pt idx="50">
                  <c:v>7.9999999999999988E-2</c:v>
                </c:pt>
                <c:pt idx="51">
                  <c:v>8.7000000000000008E-2</c:v>
                </c:pt>
                <c:pt idx="52">
                  <c:v>9.3999999999999986E-2</c:v>
                </c:pt>
                <c:pt idx="53">
                  <c:v>0.125</c:v>
                </c:pt>
                <c:pt idx="54">
                  <c:v>0.13300000000000001</c:v>
                </c:pt>
                <c:pt idx="55">
                  <c:v>0.14600000000000002</c:v>
                </c:pt>
                <c:pt idx="56">
                  <c:v>0.13999999999999999</c:v>
                </c:pt>
                <c:pt idx="57">
                  <c:v>0.16599999999999998</c:v>
                </c:pt>
                <c:pt idx="58">
                  <c:v>0.18099999999999999</c:v>
                </c:pt>
                <c:pt idx="59">
                  <c:v>0.20099999999999998</c:v>
                </c:pt>
              </c:numCache>
            </c:numRef>
          </c:val>
          <c:smooth val="0"/>
          <c:extLst>
            <c:ext xmlns:c16="http://schemas.microsoft.com/office/drawing/2014/chart" uri="{C3380CC4-5D6E-409C-BE32-E72D297353CC}">
              <c16:uniqueId val="{00000001-1372-4DA1-A934-3D90E3972207}"/>
            </c:ext>
          </c:extLst>
        </c:ser>
        <c:ser>
          <c:idx val="3"/>
          <c:order val="4"/>
          <c:tx>
            <c:strRef>
              <c:f>'Figure I.2.2'!$B$13</c:f>
              <c:strCache>
                <c:ptCount val="1"/>
                <c:pt idx="0">
                  <c:v>Rest of the World</c:v>
                </c:pt>
              </c:strCache>
            </c:strRef>
          </c:tx>
          <c:spPr>
            <a:ln w="63500" cap="rnd">
              <a:solidFill>
                <a:schemeClr val="accent2"/>
              </a:solidFill>
              <a:round/>
            </a:ln>
            <a:effectLst/>
          </c:spPr>
          <c:marker>
            <c:symbol val="none"/>
          </c:marker>
          <c:cat>
            <c:numRef>
              <c:f>'Figure I.2.2'!$C$11:$BQ$11</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I.2.2'!$J$13:$BQ$13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1E-3</c:v>
                </c:pt>
                <c:pt idx="18">
                  <c:v>1E-3</c:v>
                </c:pt>
                <c:pt idx="19">
                  <c:v>1E-3</c:v>
                </c:pt>
                <c:pt idx="20">
                  <c:v>1E-3</c:v>
                </c:pt>
                <c:pt idx="21">
                  <c:v>3.0000000000000001E-3</c:v>
                </c:pt>
                <c:pt idx="22">
                  <c:v>5.0000000000000001E-3</c:v>
                </c:pt>
                <c:pt idx="23">
                  <c:v>8.0000000000000002E-3</c:v>
                </c:pt>
                <c:pt idx="24">
                  <c:v>9.0000000000000011E-3</c:v>
                </c:pt>
                <c:pt idx="25">
                  <c:v>1.4E-2</c:v>
                </c:pt>
                <c:pt idx="26">
                  <c:v>2.1999999999999999E-2</c:v>
                </c:pt>
                <c:pt idx="27">
                  <c:v>2.8999999999999998E-2</c:v>
                </c:pt>
                <c:pt idx="28">
                  <c:v>3.4000000000000002E-2</c:v>
                </c:pt>
                <c:pt idx="29">
                  <c:v>4.4000000000000004E-2</c:v>
                </c:pt>
                <c:pt idx="30">
                  <c:v>5.5E-2</c:v>
                </c:pt>
                <c:pt idx="31">
                  <c:v>7.1000000000000008E-2</c:v>
                </c:pt>
                <c:pt idx="32">
                  <c:v>8.3000000000000004E-2</c:v>
                </c:pt>
                <c:pt idx="33">
                  <c:v>0.11100000000000002</c:v>
                </c:pt>
                <c:pt idx="34">
                  <c:v>0.14599999999999999</c:v>
                </c:pt>
                <c:pt idx="35">
                  <c:v>0.19</c:v>
                </c:pt>
                <c:pt idx="36">
                  <c:v>0.24</c:v>
                </c:pt>
                <c:pt idx="37">
                  <c:v>0.30199999999999999</c:v>
                </c:pt>
                <c:pt idx="38">
                  <c:v>0.35200000000000004</c:v>
                </c:pt>
                <c:pt idx="39">
                  <c:v>0.54500000000000004</c:v>
                </c:pt>
                <c:pt idx="40">
                  <c:v>0.66500000000000004</c:v>
                </c:pt>
                <c:pt idx="41">
                  <c:v>0.88</c:v>
                </c:pt>
                <c:pt idx="42">
                  <c:v>1.1480000000000001</c:v>
                </c:pt>
                <c:pt idx="43">
                  <c:v>1.1719999999999999</c:v>
                </c:pt>
                <c:pt idx="44">
                  <c:v>1.7630000000000001</c:v>
                </c:pt>
                <c:pt idx="45">
                  <c:v>2.0839999999999996</c:v>
                </c:pt>
                <c:pt idx="46">
                  <c:v>2.4790000000000001</c:v>
                </c:pt>
                <c:pt idx="47">
                  <c:v>2.9889999999999999</c:v>
                </c:pt>
                <c:pt idx="48">
                  <c:v>3.4879999999999995</c:v>
                </c:pt>
                <c:pt idx="49">
                  <c:v>3.9619999999999997</c:v>
                </c:pt>
                <c:pt idx="50">
                  <c:v>4.9909999999999997</c:v>
                </c:pt>
                <c:pt idx="51">
                  <c:v>5.7350000000000003</c:v>
                </c:pt>
                <c:pt idx="52">
                  <c:v>6.9939999999999989</c:v>
                </c:pt>
                <c:pt idx="53">
                  <c:v>8.0150000000000006</c:v>
                </c:pt>
                <c:pt idx="54">
                  <c:v>9.1890000000000001</c:v>
                </c:pt>
                <c:pt idx="55">
                  <c:v>10.523</c:v>
                </c:pt>
                <c:pt idx="56">
                  <c:v>12.263000000000002</c:v>
                </c:pt>
                <c:pt idx="57">
                  <c:v>13.895000000000001</c:v>
                </c:pt>
                <c:pt idx="58">
                  <c:v>15.675000000000001</c:v>
                </c:pt>
                <c:pt idx="59">
                  <c:v>17.438000000000002</c:v>
                </c:pt>
              </c:numCache>
            </c:numRef>
          </c:val>
          <c:smooth val="0"/>
          <c:extLst>
            <c:ext xmlns:c16="http://schemas.microsoft.com/office/drawing/2014/chart" uri="{C3380CC4-5D6E-409C-BE32-E72D297353CC}">
              <c16:uniqueId val="{00000002-1372-4DA1-A934-3D90E3972207}"/>
            </c:ext>
          </c:extLst>
        </c:ser>
        <c:dLbls>
          <c:showLegendKey val="0"/>
          <c:showVal val="0"/>
          <c:showCatName val="0"/>
          <c:showSerName val="0"/>
          <c:showPercent val="0"/>
          <c:showBubbleSize val="0"/>
        </c:dLbls>
        <c:marker val="1"/>
        <c:smooth val="0"/>
        <c:axId val="1263586848"/>
        <c:axId val="1298929328"/>
        <c:extLst>
          <c:ext xmlns:c15="http://schemas.microsoft.com/office/drawing/2012/chart" uri="{02D57815-91ED-43cb-92C2-25804820EDAC}">
            <c15:filteredLineSeries>
              <c15:ser>
                <c:idx val="1"/>
                <c:order val="1"/>
                <c:tx>
                  <c:v>Rest of developing EAP</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extLst>
                      <c:ext uri="{02D57815-91ED-43cb-92C2-25804820EDAC}">
                        <c15:formulaRef>
                          <c15:sqref>'Figure I.2.2'!$C$11:$BQ$11</c15:sqref>
                        </c15:formulaRef>
                      </c:ext>
                    </c:extLst>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Lit>
                    <c:formatCode>General</c:formatCode>
                    <c:ptCount val="46"/>
                    <c:pt idx="7">
                      <c:v>0</c:v>
                    </c:pt>
                    <c:pt idx="8">
                      <c:v>0</c:v>
                    </c:pt>
                    <c:pt idx="9">
                      <c:v>0</c:v>
                    </c:pt>
                    <c:pt idx="10">
                      <c:v>0</c:v>
                    </c:pt>
                    <c:pt idx="11">
                      <c:v>1E-3</c:v>
                    </c:pt>
                    <c:pt idx="12">
                      <c:v>1E-3</c:v>
                    </c:pt>
                    <c:pt idx="13">
                      <c:v>1E-3</c:v>
                    </c:pt>
                    <c:pt idx="14">
                      <c:v>1E-3</c:v>
                    </c:pt>
                    <c:pt idx="15">
                      <c:v>1E-3</c:v>
                    </c:pt>
                    <c:pt idx="16">
                      <c:v>1E-3</c:v>
                    </c:pt>
                    <c:pt idx="17">
                      <c:v>1E-3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1E-3</c:v>
                    </c:pt>
                    <c:pt idx="40">
                      <c:v>1E-3</c:v>
                    </c:pt>
                    <c:pt idx="41">
                      <c:v>1E-3</c:v>
                    </c:pt>
                    <c:pt idx="42">
                      <c:v>1E-3</c:v>
                    </c:pt>
                    <c:pt idx="43">
                      <c:v>1E-3</c:v>
                    </c:pt>
                    <c:pt idx="44">
                      <c:v>1E-3</c:v>
                    </c:pt>
                    <c:pt idx="45">
                      <c:v>1E-3</c:v>
                    </c:pt>
                  </c:numLit>
                </c:val>
                <c:smooth val="0"/>
                <c:extLst>
                  <c:ext xmlns:c16="http://schemas.microsoft.com/office/drawing/2014/chart" uri="{C3380CC4-5D6E-409C-BE32-E72D297353CC}">
                    <c16:uniqueId val="{00000003-1372-4DA1-A934-3D90E3972207}"/>
                  </c:ext>
                </c:extLst>
              </c15:ser>
            </c15:filteredLineSeries>
            <c15:filteredLineSeries>
              <c15:ser>
                <c:idx val="2"/>
                <c:order val="2"/>
                <c:tx>
                  <c:v>High income EAP</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xmlns:c15="http://schemas.microsoft.com/office/drawing/2012/chart">
                      <c:ext xmlns:c15="http://schemas.microsoft.com/office/drawing/2012/chart" uri="{02D57815-91ED-43cb-92C2-25804820EDAC}">
                        <c15:formulaRef>
                          <c15:sqref>'Figure I.2.2'!$C$11:$BQ$11</c15:sqref>
                        </c15:formulaRef>
                      </c:ext>
                    </c:extLst>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Lit>
                    <c:formatCode>General</c:formatCode>
                    <c:ptCount val="46"/>
                    <c:pt idx="7">
                      <c:v>0</c:v>
                    </c:pt>
                    <c:pt idx="8">
                      <c:v>0</c:v>
                    </c:pt>
                    <c:pt idx="9">
                      <c:v>0</c:v>
                    </c:pt>
                    <c:pt idx="10">
                      <c:v>0</c:v>
                    </c:pt>
                    <c:pt idx="11">
                      <c:v>0</c:v>
                    </c:pt>
                    <c:pt idx="12">
                      <c:v>0</c:v>
                    </c:pt>
                    <c:pt idx="13">
                      <c:v>1E-3</c:v>
                    </c:pt>
                    <c:pt idx="14">
                      <c:v>1E-3</c:v>
                    </c:pt>
                    <c:pt idx="15">
                      <c:v>1E-3</c:v>
                    </c:pt>
                    <c:pt idx="16">
                      <c:v>1E-3</c:v>
                    </c:pt>
                    <c:pt idx="17">
                      <c:v>1E-3</c:v>
                    </c:pt>
                    <c:pt idx="18">
                      <c:v>1E-3</c:v>
                    </c:pt>
                    <c:pt idx="19">
                      <c:v>1E-3</c:v>
                    </c:pt>
                    <c:pt idx="20">
                      <c:v>0</c:v>
                    </c:pt>
                    <c:pt idx="21">
                      <c:v>0</c:v>
                    </c:pt>
                    <c:pt idx="22">
                      <c:v>1E-3</c:v>
                    </c:pt>
                    <c:pt idx="23">
                      <c:v>1E-3</c:v>
                    </c:pt>
                    <c:pt idx="24">
                      <c:v>1E-3</c:v>
                    </c:pt>
                    <c:pt idx="25">
                      <c:v>2E-3</c:v>
                    </c:pt>
                    <c:pt idx="26">
                      <c:v>2E-3</c:v>
                    </c:pt>
                    <c:pt idx="27">
                      <c:v>2E-3</c:v>
                    </c:pt>
                    <c:pt idx="28">
                      <c:v>3.0000000000000001E-3</c:v>
                    </c:pt>
                    <c:pt idx="29">
                      <c:v>3.0000000000000001E-3</c:v>
                    </c:pt>
                    <c:pt idx="30">
                      <c:v>4.0000000000000001E-3</c:v>
                    </c:pt>
                    <c:pt idx="31">
                      <c:v>4.0000000000000001E-3</c:v>
                    </c:pt>
                    <c:pt idx="32">
                      <c:v>7.0000000000000001E-3</c:v>
                    </c:pt>
                    <c:pt idx="33">
                      <c:v>9.0000000000000011E-3</c:v>
                    </c:pt>
                    <c:pt idx="34">
                      <c:v>1.1000000000000001E-2</c:v>
                    </c:pt>
                    <c:pt idx="35">
                      <c:v>1.3000000000000001E-2</c:v>
                    </c:pt>
                    <c:pt idx="36">
                      <c:v>1.5000000000000001E-2</c:v>
                    </c:pt>
                    <c:pt idx="37">
                      <c:v>1.4E-2</c:v>
                    </c:pt>
                    <c:pt idx="38">
                      <c:v>1.8000000000000002E-2</c:v>
                    </c:pt>
                    <c:pt idx="39">
                      <c:v>1.6E-2</c:v>
                    </c:pt>
                    <c:pt idx="40">
                      <c:v>2.4999999999999998E-2</c:v>
                    </c:pt>
                    <c:pt idx="41">
                      <c:v>2.3E-2</c:v>
                    </c:pt>
                    <c:pt idx="42">
                      <c:v>2.6999999999999996E-2</c:v>
                    </c:pt>
                    <c:pt idx="43">
                      <c:v>2.3999999999999997E-2</c:v>
                    </c:pt>
                    <c:pt idx="44">
                      <c:v>3.0999999999999996E-2</c:v>
                    </c:pt>
                    <c:pt idx="45">
                      <c:v>2.8999999999999998E-2</c:v>
                    </c:pt>
                  </c:numLit>
                </c:val>
                <c:smooth val="0"/>
                <c:extLst xmlns:c15="http://schemas.microsoft.com/office/drawing/2012/chart">
                  <c:ext xmlns:c16="http://schemas.microsoft.com/office/drawing/2014/chart" uri="{C3380CC4-5D6E-409C-BE32-E72D297353CC}">
                    <c16:uniqueId val="{00000004-1372-4DA1-A934-3D90E3972207}"/>
                  </c:ext>
                </c:extLst>
              </c15:ser>
            </c15:filteredLineSeries>
          </c:ext>
        </c:extLst>
      </c:lineChart>
      <c:dateAx>
        <c:axId val="1265158704"/>
        <c:scaling>
          <c:orientation val="minMax"/>
        </c:scaling>
        <c:delete val="0"/>
        <c:axPos val="b"/>
        <c:numFmt formatCode="[$-409]d\-mmm;@"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8915184"/>
        <c:crosses val="autoZero"/>
        <c:auto val="1"/>
        <c:lblOffset val="100"/>
        <c:baseTimeUnit val="days"/>
        <c:majorUnit val="4"/>
        <c:majorTimeUnit val="days"/>
      </c:dateAx>
      <c:valAx>
        <c:axId val="1298915184"/>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5158704"/>
        <c:crosses val="autoZero"/>
        <c:crossBetween val="between"/>
        <c:majorUnit val="5"/>
      </c:valAx>
      <c:valAx>
        <c:axId val="1298929328"/>
        <c:scaling>
          <c:orientation val="minMax"/>
          <c:max val="0.8"/>
        </c:scaling>
        <c:delete val="1"/>
        <c:axPos val="r"/>
        <c:numFmt formatCode="General" sourceLinked="1"/>
        <c:majorTickMark val="out"/>
        <c:minorTickMark val="none"/>
        <c:tickLblPos val="nextTo"/>
        <c:crossAx val="1263586848"/>
        <c:crosses val="max"/>
        <c:crossBetween val="between"/>
        <c:majorUnit val="0.2"/>
      </c:valAx>
      <c:dateAx>
        <c:axId val="1263586848"/>
        <c:scaling>
          <c:orientation val="minMax"/>
        </c:scaling>
        <c:delete val="1"/>
        <c:axPos val="b"/>
        <c:numFmt formatCode="[$-409]d\-mmm;@" sourceLinked="1"/>
        <c:majorTickMark val="out"/>
        <c:minorTickMark val="none"/>
        <c:tickLblPos val="nextTo"/>
        <c:crossAx val="1298929328"/>
        <c:crosses val="autoZero"/>
        <c:auto val="1"/>
        <c:lblOffset val="100"/>
        <c:baseTimeUnit val="days"/>
      </c:dateAx>
      <c:spPr>
        <a:noFill/>
        <a:ln>
          <a:noFill/>
        </a:ln>
        <a:effectLst/>
      </c:spPr>
    </c:plotArea>
    <c:legend>
      <c:legendPos val="b"/>
      <c:layout>
        <c:manualLayout>
          <c:xMode val="edge"/>
          <c:yMode val="edge"/>
          <c:x val="0.10747564932654656"/>
          <c:y val="0.21215914625468518"/>
          <c:w val="0.82521343465157215"/>
          <c:h val="0.1010034995625546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48478399229036E-2"/>
          <c:y val="0.55250215726458851"/>
          <c:w val="0.91850769824636946"/>
          <c:h val="0.426453457016503"/>
        </c:manualLayout>
      </c:layout>
      <c:barChart>
        <c:barDir val="col"/>
        <c:grouping val="clustered"/>
        <c:varyColors val="0"/>
        <c:ser>
          <c:idx val="0"/>
          <c:order val="0"/>
          <c:tx>
            <c:strRef>
              <c:f>'Figure I.2.14'!$B$3</c:f>
              <c:strCache>
                <c:ptCount val="1"/>
                <c:pt idx="0">
                  <c:v>GDP</c:v>
                </c:pt>
              </c:strCache>
            </c:strRef>
          </c:tx>
          <c:spPr>
            <a:solidFill>
              <a:srgbClr val="002060"/>
            </a:solidFill>
            <a:ln>
              <a:noFill/>
            </a:ln>
            <a:effectLst/>
          </c:spPr>
          <c:invertIfNegative val="0"/>
          <c:cat>
            <c:strRef>
              <c:f>'Figure I.2.14'!$A$4:$A$18</c:f>
              <c:strCache>
                <c:ptCount val="15"/>
                <c:pt idx="0">
                  <c:v>China</c:v>
                </c:pt>
                <c:pt idx="1">
                  <c:v>Japan</c:v>
                </c:pt>
                <c:pt idx="2">
                  <c:v>Korea</c:v>
                </c:pt>
                <c:pt idx="3">
                  <c:v>Rest of High Income East Asia</c:v>
                </c:pt>
                <c:pt idx="4">
                  <c:v>Rest of Developing East Asia </c:v>
                </c:pt>
                <c:pt idx="5">
                  <c:v>European Union + UK</c:v>
                </c:pt>
                <c:pt idx="6">
                  <c:v>United States</c:v>
                </c:pt>
                <c:pt idx="7">
                  <c:v>Europe &amp; Central Asia</c:v>
                </c:pt>
                <c:pt idx="8">
                  <c:v>Latin America &amp; Caribbean</c:v>
                </c:pt>
                <c:pt idx="9">
                  <c:v>Middle East &amp; North Africa</c:v>
                </c:pt>
                <c:pt idx="10">
                  <c:v>Sub-Saharan Africa</c:v>
                </c:pt>
                <c:pt idx="11">
                  <c:v>South Asia</c:v>
                </c:pt>
                <c:pt idx="12">
                  <c:v>Other High-Income countries</c:v>
                </c:pt>
                <c:pt idx="13">
                  <c:v>Developing countries</c:v>
                </c:pt>
                <c:pt idx="14">
                  <c:v>World Total</c:v>
                </c:pt>
              </c:strCache>
            </c:strRef>
          </c:cat>
          <c:val>
            <c:numRef>
              <c:f>'Figure I.2.14'!$B$4:$B$18</c:f>
              <c:numCache>
                <c:formatCode>General</c:formatCode>
                <c:ptCount val="15"/>
                <c:pt idx="0">
                  <c:v>-4.3135551384244932</c:v>
                </c:pt>
                <c:pt idx="1">
                  <c:v>-4.5678576179428294</c:v>
                </c:pt>
                <c:pt idx="2">
                  <c:v>-4.8878949853225615</c:v>
                </c:pt>
                <c:pt idx="3">
                  <c:v>-5.1192881669712085</c:v>
                </c:pt>
                <c:pt idx="4">
                  <c:v>-4.4079993895550489</c:v>
                </c:pt>
                <c:pt idx="5">
                  <c:v>-3.852725572470971</c:v>
                </c:pt>
                <c:pt idx="6">
                  <c:v>-3.3989235715014492</c:v>
                </c:pt>
                <c:pt idx="7">
                  <c:v>-4.2808434929960564</c:v>
                </c:pt>
                <c:pt idx="8">
                  <c:v>-3.6109564513021426</c:v>
                </c:pt>
                <c:pt idx="9">
                  <c:v>-2.9521531183003469</c:v>
                </c:pt>
                <c:pt idx="10">
                  <c:v>-2.9504633834505247</c:v>
                </c:pt>
                <c:pt idx="11">
                  <c:v>-4.8755116099555584</c:v>
                </c:pt>
                <c:pt idx="12">
                  <c:v>-3.7407039476701334</c:v>
                </c:pt>
                <c:pt idx="13">
                  <c:v>-3.9970908270457448</c:v>
                </c:pt>
                <c:pt idx="14">
                  <c:v>-3.8621523823741439</c:v>
                </c:pt>
              </c:numCache>
            </c:numRef>
          </c:val>
          <c:extLst>
            <c:ext xmlns:c16="http://schemas.microsoft.com/office/drawing/2014/chart" uri="{C3380CC4-5D6E-409C-BE32-E72D297353CC}">
              <c16:uniqueId val="{00000000-38C9-4D2B-AD50-C844679F8554}"/>
            </c:ext>
          </c:extLst>
        </c:ser>
        <c:ser>
          <c:idx val="1"/>
          <c:order val="1"/>
          <c:tx>
            <c:strRef>
              <c:f>'Figure I.2.14'!$C$3</c:f>
              <c:strCache>
                <c:ptCount val="1"/>
                <c:pt idx="0">
                  <c:v>Exports</c:v>
                </c:pt>
              </c:strCache>
            </c:strRef>
          </c:tx>
          <c:spPr>
            <a:solidFill>
              <a:srgbClr val="FF0000"/>
            </a:solidFill>
            <a:ln>
              <a:noFill/>
            </a:ln>
            <a:effectLst/>
          </c:spPr>
          <c:invertIfNegative val="0"/>
          <c:cat>
            <c:strRef>
              <c:f>'Figure I.2.14'!$A$4:$A$18</c:f>
              <c:strCache>
                <c:ptCount val="15"/>
                <c:pt idx="0">
                  <c:v>China</c:v>
                </c:pt>
                <c:pt idx="1">
                  <c:v>Japan</c:v>
                </c:pt>
                <c:pt idx="2">
                  <c:v>Korea</c:v>
                </c:pt>
                <c:pt idx="3">
                  <c:v>Rest of High Income East Asia</c:v>
                </c:pt>
                <c:pt idx="4">
                  <c:v>Rest of Developing East Asia </c:v>
                </c:pt>
                <c:pt idx="5">
                  <c:v>European Union + UK</c:v>
                </c:pt>
                <c:pt idx="6">
                  <c:v>United States</c:v>
                </c:pt>
                <c:pt idx="7">
                  <c:v>Europe &amp; Central Asia</c:v>
                </c:pt>
                <c:pt idx="8">
                  <c:v>Latin America &amp; Caribbean</c:v>
                </c:pt>
                <c:pt idx="9">
                  <c:v>Middle East &amp; North Africa</c:v>
                </c:pt>
                <c:pt idx="10">
                  <c:v>Sub-Saharan Africa</c:v>
                </c:pt>
                <c:pt idx="11">
                  <c:v>South Asia</c:v>
                </c:pt>
                <c:pt idx="12">
                  <c:v>Other High-Income countries</c:v>
                </c:pt>
                <c:pt idx="13">
                  <c:v>Developing countries</c:v>
                </c:pt>
                <c:pt idx="14">
                  <c:v>World Total</c:v>
                </c:pt>
              </c:strCache>
            </c:strRef>
          </c:cat>
          <c:val>
            <c:numRef>
              <c:f>'Figure I.2.14'!$C$4:$C$18</c:f>
              <c:numCache>
                <c:formatCode>General</c:formatCode>
                <c:ptCount val="15"/>
                <c:pt idx="0">
                  <c:v>-3.0759252990090342</c:v>
                </c:pt>
                <c:pt idx="1">
                  <c:v>-2.3256862075452851</c:v>
                </c:pt>
                <c:pt idx="2">
                  <c:v>-3.9467671000203728</c:v>
                </c:pt>
                <c:pt idx="3">
                  <c:v>-4.659129897914049</c:v>
                </c:pt>
                <c:pt idx="4">
                  <c:v>-5.0156335313256344</c:v>
                </c:pt>
                <c:pt idx="5">
                  <c:v>-4.8575459604321045</c:v>
                </c:pt>
                <c:pt idx="6">
                  <c:v>-4.6018367159490685</c:v>
                </c:pt>
                <c:pt idx="7">
                  <c:v>-6.553072800210213</c:v>
                </c:pt>
                <c:pt idx="8">
                  <c:v>-4.6527719557373155</c:v>
                </c:pt>
                <c:pt idx="9">
                  <c:v>-4.8720375412045653</c:v>
                </c:pt>
                <c:pt idx="10">
                  <c:v>-4.2947671165726442</c:v>
                </c:pt>
                <c:pt idx="11">
                  <c:v>-3.5593829865131967</c:v>
                </c:pt>
                <c:pt idx="12">
                  <c:v>-4.6099048942852434</c:v>
                </c:pt>
                <c:pt idx="13">
                  <c:v>-4.5359346626052064</c:v>
                </c:pt>
                <c:pt idx="14">
                  <c:v>-4.5710775523477336</c:v>
                </c:pt>
              </c:numCache>
            </c:numRef>
          </c:val>
          <c:extLst>
            <c:ext xmlns:c16="http://schemas.microsoft.com/office/drawing/2014/chart" uri="{C3380CC4-5D6E-409C-BE32-E72D297353CC}">
              <c16:uniqueId val="{00000001-38C9-4D2B-AD50-C844679F8554}"/>
            </c:ext>
          </c:extLst>
        </c:ser>
        <c:dLbls>
          <c:showLegendKey val="0"/>
          <c:showVal val="0"/>
          <c:showCatName val="0"/>
          <c:showSerName val="0"/>
          <c:showPercent val="0"/>
          <c:showBubbleSize val="0"/>
        </c:dLbls>
        <c:gapWidth val="219"/>
        <c:overlap val="-27"/>
        <c:axId val="1019068751"/>
        <c:axId val="895693663"/>
      </c:barChart>
      <c:catAx>
        <c:axId val="10190687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5693663"/>
        <c:crosses val="autoZero"/>
        <c:auto val="1"/>
        <c:lblAlgn val="ctr"/>
        <c:lblOffset val="100"/>
        <c:noMultiLvlLbl val="0"/>
      </c:catAx>
      <c:valAx>
        <c:axId val="895693663"/>
        <c:scaling>
          <c:orientation val="minMax"/>
          <c:min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9068751"/>
        <c:crosses val="autoZero"/>
        <c:crossBetween val="between"/>
        <c:majorUnit val="2"/>
      </c:valAx>
      <c:spPr>
        <a:noFill/>
        <a:ln>
          <a:noFill/>
        </a:ln>
        <a:effectLst/>
      </c:spPr>
    </c:plotArea>
    <c:legend>
      <c:legendPos val="t"/>
      <c:layout>
        <c:manualLayout>
          <c:xMode val="edge"/>
          <c:yMode val="edge"/>
          <c:x val="0.84505934939465188"/>
          <c:y val="2.3972698852279588E-2"/>
          <c:w val="0.15494072563282502"/>
          <c:h val="5.225340180523162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94686741308265E-2"/>
          <c:y val="0.33640271623702744"/>
          <c:w val="0.89556147991123025"/>
          <c:h val="0.6425528332144812"/>
        </c:manualLayout>
      </c:layout>
      <c:barChart>
        <c:barDir val="col"/>
        <c:grouping val="clustered"/>
        <c:varyColors val="0"/>
        <c:ser>
          <c:idx val="0"/>
          <c:order val="0"/>
          <c:tx>
            <c:strRef>
              <c:f>'Figure I.2.15'!$B$3</c:f>
              <c:strCache>
                <c:ptCount val="1"/>
                <c:pt idx="0">
                  <c:v>GDP</c:v>
                </c:pt>
              </c:strCache>
            </c:strRef>
          </c:tx>
          <c:spPr>
            <a:solidFill>
              <a:srgbClr val="002060"/>
            </a:solidFill>
            <a:ln>
              <a:noFill/>
            </a:ln>
            <a:effectLst/>
          </c:spPr>
          <c:invertIfNegative val="0"/>
          <c:cat>
            <c:strLit>
              <c:ptCount val="8"/>
              <c:pt idx="0">
                <c:v>China </c:v>
              </c:pt>
              <c:pt idx="1">
                <c:v>Cambodia</c:v>
              </c:pt>
              <c:pt idx="2">
                <c:v>Indonesia</c:v>
              </c:pt>
              <c:pt idx="3">
                <c:v>Laos PDR</c:v>
              </c:pt>
              <c:pt idx="4">
                <c:v>Malaysia</c:v>
              </c:pt>
              <c:pt idx="5">
                <c:v>Philippines </c:v>
              </c:pt>
              <c:pt idx="6">
                <c:v>Thailand</c:v>
              </c:pt>
              <c:pt idx="7">
                <c:v>Vietnam</c:v>
              </c:pt>
            </c:strLit>
          </c:cat>
          <c:val>
            <c:numRef>
              <c:f>'Figure I.2.15'!$B$4:$B$11</c:f>
              <c:numCache>
                <c:formatCode>General</c:formatCode>
                <c:ptCount val="8"/>
                <c:pt idx="0">
                  <c:v>-4.3135551384244932</c:v>
                </c:pt>
                <c:pt idx="1">
                  <c:v>-6.5677790073056812</c:v>
                </c:pt>
                <c:pt idx="2">
                  <c:v>-3.5138558846411283</c:v>
                </c:pt>
                <c:pt idx="3">
                  <c:v>-4.0540435575935545</c:v>
                </c:pt>
                <c:pt idx="4">
                  <c:v>-4.2262884840110262</c:v>
                </c:pt>
                <c:pt idx="5">
                  <c:v>-4.800165462887855</c:v>
                </c:pt>
                <c:pt idx="6">
                  <c:v>-6.2127820476643461</c:v>
                </c:pt>
                <c:pt idx="7">
                  <c:v>-4.4897247877881021</c:v>
                </c:pt>
              </c:numCache>
            </c:numRef>
          </c:val>
          <c:extLst>
            <c:ext xmlns:c16="http://schemas.microsoft.com/office/drawing/2014/chart" uri="{C3380CC4-5D6E-409C-BE32-E72D297353CC}">
              <c16:uniqueId val="{00000000-2C9C-4445-A19E-FEAF937B50AB}"/>
            </c:ext>
          </c:extLst>
        </c:ser>
        <c:ser>
          <c:idx val="1"/>
          <c:order val="1"/>
          <c:tx>
            <c:strRef>
              <c:f>'Figure I.2.15'!$C$3</c:f>
              <c:strCache>
                <c:ptCount val="1"/>
                <c:pt idx="0">
                  <c:v>Exports</c:v>
                </c:pt>
              </c:strCache>
            </c:strRef>
          </c:tx>
          <c:spPr>
            <a:solidFill>
              <a:srgbClr val="FF0000"/>
            </a:solidFill>
            <a:ln>
              <a:noFill/>
            </a:ln>
            <a:effectLst/>
          </c:spPr>
          <c:invertIfNegative val="0"/>
          <c:cat>
            <c:strLit>
              <c:ptCount val="8"/>
              <c:pt idx="0">
                <c:v>China </c:v>
              </c:pt>
              <c:pt idx="1">
                <c:v>Cambodia</c:v>
              </c:pt>
              <c:pt idx="2">
                <c:v>Indonesia</c:v>
              </c:pt>
              <c:pt idx="3">
                <c:v>Laos PDR</c:v>
              </c:pt>
              <c:pt idx="4">
                <c:v>Malaysia</c:v>
              </c:pt>
              <c:pt idx="5">
                <c:v>Philippines </c:v>
              </c:pt>
              <c:pt idx="6">
                <c:v>Thailand</c:v>
              </c:pt>
              <c:pt idx="7">
                <c:v>Vietnam</c:v>
              </c:pt>
            </c:strLit>
          </c:cat>
          <c:val>
            <c:numRef>
              <c:f>'Figure I.2.15'!$C$4:$C$11</c:f>
              <c:numCache>
                <c:formatCode>General</c:formatCode>
                <c:ptCount val="8"/>
                <c:pt idx="0">
                  <c:v>-3.0759252990090342</c:v>
                </c:pt>
                <c:pt idx="1">
                  <c:v>-7.3976571567517873</c:v>
                </c:pt>
                <c:pt idx="2">
                  <c:v>-3.2096315121076966</c:v>
                </c:pt>
                <c:pt idx="3">
                  <c:v>-7.2858009576415892</c:v>
                </c:pt>
                <c:pt idx="4">
                  <c:v>-5.2768763847880074</c:v>
                </c:pt>
                <c:pt idx="5">
                  <c:v>-6.3490201352617914</c:v>
                </c:pt>
                <c:pt idx="6">
                  <c:v>-6.8135218170367278</c:v>
                </c:pt>
                <c:pt idx="7">
                  <c:v>-2.821336004921978</c:v>
                </c:pt>
              </c:numCache>
            </c:numRef>
          </c:val>
          <c:extLst>
            <c:ext xmlns:c16="http://schemas.microsoft.com/office/drawing/2014/chart" uri="{C3380CC4-5D6E-409C-BE32-E72D297353CC}">
              <c16:uniqueId val="{00000001-2C9C-4445-A19E-FEAF937B50AB}"/>
            </c:ext>
          </c:extLst>
        </c:ser>
        <c:dLbls>
          <c:showLegendKey val="0"/>
          <c:showVal val="0"/>
          <c:showCatName val="0"/>
          <c:showSerName val="0"/>
          <c:showPercent val="0"/>
          <c:showBubbleSize val="0"/>
        </c:dLbls>
        <c:gapWidth val="219"/>
        <c:overlap val="-27"/>
        <c:axId val="1019068751"/>
        <c:axId val="895693663"/>
      </c:barChart>
      <c:catAx>
        <c:axId val="10190687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95693663"/>
        <c:crosses val="autoZero"/>
        <c:auto val="1"/>
        <c:lblAlgn val="ctr"/>
        <c:lblOffset val="100"/>
        <c:noMultiLvlLbl val="0"/>
      </c:catAx>
      <c:valAx>
        <c:axId val="895693663"/>
        <c:scaling>
          <c:orientation val="minMax"/>
          <c:max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9068751"/>
        <c:crosses val="autoZero"/>
        <c:crossBetween val="between"/>
        <c:majorUnit val="2"/>
      </c:valAx>
      <c:spPr>
        <a:noFill/>
        <a:ln>
          <a:noFill/>
        </a:ln>
        <a:effectLst/>
      </c:spPr>
    </c:plotArea>
    <c:legend>
      <c:legendPos val="t"/>
      <c:layout>
        <c:manualLayout>
          <c:xMode val="edge"/>
          <c:yMode val="edge"/>
          <c:x val="0.84505934939465188"/>
          <c:y val="2.3972698852279588E-2"/>
          <c:w val="0.1440629372233308"/>
          <c:h val="0.1057860343753212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83993586404811E-2"/>
          <c:y val="9.1777401000057476E-2"/>
          <c:w val="0.90884882094018404"/>
          <c:h val="0.38914693373182369"/>
        </c:manualLayout>
      </c:layout>
      <c:barChart>
        <c:barDir val="col"/>
        <c:grouping val="clustered"/>
        <c:varyColors val="0"/>
        <c:ser>
          <c:idx val="0"/>
          <c:order val="0"/>
          <c:tx>
            <c:strRef>
              <c:f>'Figure I.2.16'!$B$3</c:f>
              <c:strCache>
                <c:ptCount val="1"/>
                <c:pt idx="0">
                  <c:v>GDP</c:v>
                </c:pt>
              </c:strCache>
            </c:strRef>
          </c:tx>
          <c:spPr>
            <a:solidFill>
              <a:srgbClr val="C00000"/>
            </a:solidFill>
            <a:ln>
              <a:noFill/>
            </a:ln>
            <a:effectLst/>
          </c:spPr>
          <c:invertIfNegative val="0"/>
          <c:cat>
            <c:strLit>
              <c:ptCount val="17"/>
              <c:pt idx="0">
                <c:v>China</c:v>
              </c:pt>
              <c:pt idx="1">
                <c:v>Japan</c:v>
              </c:pt>
              <c:pt idx="2">
                <c:v>Korea, Rep.</c:v>
              </c:pt>
              <c:pt idx="3">
                <c:v>Rest of High Income East Asia</c:v>
              </c:pt>
              <c:pt idx="4">
                <c:v>Rest of East Asia</c:v>
              </c:pt>
              <c:pt idx="6">
                <c:v>United States</c:v>
              </c:pt>
              <c:pt idx="7">
                <c:v>European Union</c:v>
              </c:pt>
              <c:pt idx="8">
                <c:v>Europe &amp; Central Asia</c:v>
              </c:pt>
              <c:pt idx="9">
                <c:v>Latin America &amp; Caribbean</c:v>
              </c:pt>
              <c:pt idx="10">
                <c:v>Middle East &amp; North Africa</c:v>
              </c:pt>
              <c:pt idx="11">
                <c:v>Sub-Saharan Africa</c:v>
              </c:pt>
              <c:pt idx="12">
                <c:v>South Asia</c:v>
              </c:pt>
              <c:pt idx="14">
                <c:v>Developing Countries</c:v>
              </c:pt>
              <c:pt idx="15">
                <c:v>Other High-Income Countries</c:v>
              </c:pt>
              <c:pt idx="16">
                <c:v>World Total</c:v>
              </c:pt>
            </c:strLit>
          </c:cat>
          <c:val>
            <c:numRef>
              <c:f>'Figure I.2.16'!$B$4:$B$20</c:f>
              <c:numCache>
                <c:formatCode>General</c:formatCode>
                <c:ptCount val="17"/>
                <c:pt idx="0">
                  <c:v>-1.770946746876911E-2</c:v>
                </c:pt>
                <c:pt idx="1">
                  <c:v>-1.0941995665341268E-2</c:v>
                </c:pt>
                <c:pt idx="2">
                  <c:v>-1.2616176217486895E-2</c:v>
                </c:pt>
                <c:pt idx="3">
                  <c:v>-1.4260653668182492E-2</c:v>
                </c:pt>
                <c:pt idx="4">
                  <c:v>-1.3099668249479666E-2</c:v>
                </c:pt>
                <c:pt idx="6">
                  <c:v>-8.6505676987291419E-3</c:v>
                </c:pt>
                <c:pt idx="7">
                  <c:v>-1.0344415474533178E-2</c:v>
                </c:pt>
                <c:pt idx="8">
                  <c:v>-1.2767269658968416E-2</c:v>
                </c:pt>
                <c:pt idx="9">
                  <c:v>-9.3577754468644348E-3</c:v>
                </c:pt>
                <c:pt idx="10">
                  <c:v>-8.4479012694891713E-3</c:v>
                </c:pt>
                <c:pt idx="11">
                  <c:v>-7.9946463766114115E-3</c:v>
                </c:pt>
                <c:pt idx="12">
                  <c:v>-1.0884076271913649E-2</c:v>
                </c:pt>
                <c:pt idx="14">
                  <c:v>-1.2704828536829329E-2</c:v>
                </c:pt>
                <c:pt idx="15">
                  <c:v>-9.829658203629273E-3</c:v>
                </c:pt>
                <c:pt idx="16">
                  <c:v>-1.095954527838371E-2</c:v>
                </c:pt>
              </c:numCache>
            </c:numRef>
          </c:val>
          <c:extLst>
            <c:ext xmlns:c16="http://schemas.microsoft.com/office/drawing/2014/chart" uri="{C3380CC4-5D6E-409C-BE32-E72D297353CC}">
              <c16:uniqueId val="{00000000-BCB8-4E64-9A8E-2886869A16B9}"/>
            </c:ext>
          </c:extLst>
        </c:ser>
        <c:ser>
          <c:idx val="1"/>
          <c:order val="1"/>
          <c:tx>
            <c:strRef>
              <c:f>'Figure I.2.16'!$C$3</c:f>
              <c:strCache>
                <c:ptCount val="1"/>
                <c:pt idx="0">
                  <c:v>Exports</c:v>
                </c:pt>
              </c:strCache>
            </c:strRef>
          </c:tx>
          <c:spPr>
            <a:solidFill>
              <a:schemeClr val="accent2"/>
            </a:solidFill>
            <a:ln>
              <a:noFill/>
            </a:ln>
            <a:effectLst/>
          </c:spPr>
          <c:invertIfNegative val="0"/>
          <c:cat>
            <c:strLit>
              <c:ptCount val="17"/>
              <c:pt idx="0">
                <c:v>China</c:v>
              </c:pt>
              <c:pt idx="1">
                <c:v>Japan</c:v>
              </c:pt>
              <c:pt idx="2">
                <c:v>Korea, Rep.</c:v>
              </c:pt>
              <c:pt idx="3">
                <c:v>Rest of High Income East Asia</c:v>
              </c:pt>
              <c:pt idx="4">
                <c:v>Rest of East Asia</c:v>
              </c:pt>
              <c:pt idx="6">
                <c:v>United States</c:v>
              </c:pt>
              <c:pt idx="7">
                <c:v>European Union</c:v>
              </c:pt>
              <c:pt idx="8">
                <c:v>Europe &amp; Central Asia</c:v>
              </c:pt>
              <c:pt idx="9">
                <c:v>Latin America &amp; Caribbean</c:v>
              </c:pt>
              <c:pt idx="10">
                <c:v>Middle East &amp; North Africa</c:v>
              </c:pt>
              <c:pt idx="11">
                <c:v>Sub-Saharan Africa</c:v>
              </c:pt>
              <c:pt idx="12">
                <c:v>South Asia</c:v>
              </c:pt>
              <c:pt idx="14">
                <c:v>Developing Countries</c:v>
              </c:pt>
              <c:pt idx="15">
                <c:v>Other High-Income Countries</c:v>
              </c:pt>
              <c:pt idx="16">
                <c:v>World Total</c:v>
              </c:pt>
            </c:strLit>
          </c:cat>
          <c:val>
            <c:numRef>
              <c:f>'Figure I.2.16'!$C$4:$C$20</c:f>
              <c:numCache>
                <c:formatCode>General</c:formatCode>
                <c:ptCount val="17"/>
                <c:pt idx="0">
                  <c:v>-2.2678415493826487E-2</c:v>
                </c:pt>
                <c:pt idx="1">
                  <c:v>-1.0374057634669968E-2</c:v>
                </c:pt>
                <c:pt idx="2">
                  <c:v>-1.1236458796857354E-2</c:v>
                </c:pt>
                <c:pt idx="3">
                  <c:v>-1.9507201185529652E-2</c:v>
                </c:pt>
                <c:pt idx="4">
                  <c:v>-1.5739402016955575E-2</c:v>
                </c:pt>
                <c:pt idx="6">
                  <c:v>-2.0558901301698573E-2</c:v>
                </c:pt>
                <c:pt idx="7">
                  <c:v>-2.0094423299237121E-2</c:v>
                </c:pt>
                <c:pt idx="8">
                  <c:v>-2.2350104881268245E-2</c:v>
                </c:pt>
                <c:pt idx="9">
                  <c:v>-1.7357903448455562E-2</c:v>
                </c:pt>
                <c:pt idx="10">
                  <c:v>-1.6226595814491755E-2</c:v>
                </c:pt>
                <c:pt idx="11">
                  <c:v>-1.4493631346203418E-2</c:v>
                </c:pt>
                <c:pt idx="12">
                  <c:v>-2.0063417947243933E-2</c:v>
                </c:pt>
                <c:pt idx="14">
                  <c:v>-1.9375744316446984E-2</c:v>
                </c:pt>
                <c:pt idx="15">
                  <c:v>-1.9027448969463057E-2</c:v>
                </c:pt>
                <c:pt idx="16">
                  <c:v>-1.9166376498442564E-2</c:v>
                </c:pt>
              </c:numCache>
            </c:numRef>
          </c:val>
          <c:extLst>
            <c:ext xmlns:c16="http://schemas.microsoft.com/office/drawing/2014/chart" uri="{C3380CC4-5D6E-409C-BE32-E72D297353CC}">
              <c16:uniqueId val="{00000001-BCB8-4E64-9A8E-2886869A16B9}"/>
            </c:ext>
          </c:extLst>
        </c:ser>
        <c:dLbls>
          <c:showLegendKey val="0"/>
          <c:showVal val="0"/>
          <c:showCatName val="0"/>
          <c:showSerName val="0"/>
          <c:showPercent val="0"/>
          <c:showBubbleSize val="0"/>
        </c:dLbls>
        <c:gapWidth val="219"/>
        <c:overlap val="-27"/>
        <c:axId val="2106528544"/>
        <c:axId val="2103670544"/>
      </c:barChart>
      <c:catAx>
        <c:axId val="210652854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03670544"/>
        <c:crossesAt val="0"/>
        <c:auto val="1"/>
        <c:lblAlgn val="ctr"/>
        <c:lblOffset val="100"/>
        <c:noMultiLvlLbl val="0"/>
      </c:catAx>
      <c:valAx>
        <c:axId val="2103670544"/>
        <c:scaling>
          <c:orientation val="minMax"/>
          <c:max val="0"/>
          <c:min val="-3.5000000000000003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06528544"/>
        <c:crosses val="autoZero"/>
        <c:crossBetween val="between"/>
        <c:majorUnit val="1.0000000000000002E-2"/>
      </c:valAx>
      <c:spPr>
        <a:noFill/>
        <a:ln>
          <a:noFill/>
        </a:ln>
        <a:effectLst/>
      </c:spPr>
    </c:plotArea>
    <c:legend>
      <c:legendPos val="t"/>
      <c:layout>
        <c:manualLayout>
          <c:xMode val="edge"/>
          <c:yMode val="edge"/>
          <c:x val="0.35813280635640393"/>
          <c:y val="0.90669607448703948"/>
          <c:w val="0.32928614883848395"/>
          <c:h val="9.296362334873430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751597582024"/>
          <c:y val="0.16074494734315187"/>
          <c:w val="0.84437098836438584"/>
          <c:h val="0.60112597878333085"/>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8FBE-4F40-BFE4-3F1331C27F2E}"/>
              </c:ext>
            </c:extLst>
          </c:dPt>
          <c:dPt>
            <c:idx val="1"/>
            <c:invertIfNegative val="0"/>
            <c:bubble3D val="0"/>
            <c:spPr>
              <a:solidFill>
                <a:srgbClr val="FF0000"/>
              </a:solidFill>
              <a:ln>
                <a:noFill/>
              </a:ln>
              <a:effectLst/>
            </c:spPr>
            <c:extLst>
              <c:ext xmlns:c16="http://schemas.microsoft.com/office/drawing/2014/chart" uri="{C3380CC4-5D6E-409C-BE32-E72D297353CC}">
                <c16:uniqueId val="{00000003-8FBE-4F40-BFE4-3F1331C27F2E}"/>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8FBE-4F40-BFE4-3F1331C27F2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I.2.17'!$E$7:$G$8</c:f>
              <c:multiLvlStrCache>
                <c:ptCount val="3"/>
                <c:lvl>
                  <c:pt idx="1">
                    <c:v>Baseline </c:v>
                  </c:pt>
                  <c:pt idx="2">
                    <c:v>Lower case</c:v>
                  </c:pt>
                </c:lvl>
                <c:lvl>
                  <c:pt idx="0">
                    <c:v>Pre-COVID19 scenario</c:v>
                  </c:pt>
                  <c:pt idx="1">
                    <c:v>2020 Forecast</c:v>
                  </c:pt>
                </c:lvl>
              </c:multiLvlStrCache>
            </c:multiLvlStrRef>
          </c:cat>
          <c:val>
            <c:numRef>
              <c:f>'Figure I.2.17'!$E$9:$G$9</c:f>
              <c:numCache>
                <c:formatCode>0.0</c:formatCode>
                <c:ptCount val="3"/>
                <c:pt idx="0">
                  <c:v>-25.074210432699971</c:v>
                </c:pt>
                <c:pt idx="1">
                  <c:v>-10.997944852399939</c:v>
                </c:pt>
                <c:pt idx="2">
                  <c:v>-2.1204832880999618</c:v>
                </c:pt>
              </c:numCache>
            </c:numRef>
          </c:val>
          <c:extLst>
            <c:ext xmlns:c16="http://schemas.microsoft.com/office/drawing/2014/chart" uri="{C3380CC4-5D6E-409C-BE32-E72D297353CC}">
              <c16:uniqueId val="{00000006-8FBE-4F40-BFE4-3F1331C27F2E}"/>
            </c:ext>
          </c:extLst>
        </c:ser>
        <c:dLbls>
          <c:showLegendKey val="0"/>
          <c:showVal val="0"/>
          <c:showCatName val="0"/>
          <c:showSerName val="0"/>
          <c:showPercent val="0"/>
          <c:showBubbleSize val="0"/>
        </c:dLbls>
        <c:gapWidth val="95"/>
        <c:overlap val="-50"/>
        <c:axId val="1859541439"/>
        <c:axId val="1933836335"/>
      </c:barChart>
      <c:catAx>
        <c:axId val="185954143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3836335"/>
        <c:crosses val="autoZero"/>
        <c:auto val="1"/>
        <c:lblAlgn val="ctr"/>
        <c:lblOffset val="100"/>
        <c:noMultiLvlLbl val="0"/>
      </c:catAx>
      <c:valAx>
        <c:axId val="1933836335"/>
        <c:scaling>
          <c:orientation val="minMax"/>
          <c:min val="-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9541439"/>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4190896039974"/>
          <c:y val="0.17155875203975579"/>
          <c:w val="0.8259062114022977"/>
          <c:h val="0.57790806141443585"/>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AF21-4082-8AC5-820C9DC02E2C}"/>
              </c:ext>
            </c:extLst>
          </c:dPt>
          <c:dPt>
            <c:idx val="1"/>
            <c:invertIfNegative val="0"/>
            <c:bubble3D val="0"/>
            <c:spPr>
              <a:solidFill>
                <a:srgbClr val="FF0000"/>
              </a:solidFill>
              <a:ln>
                <a:noFill/>
              </a:ln>
              <a:effectLst/>
            </c:spPr>
            <c:extLst>
              <c:ext xmlns:c16="http://schemas.microsoft.com/office/drawing/2014/chart" uri="{C3380CC4-5D6E-409C-BE32-E72D297353CC}">
                <c16:uniqueId val="{00000003-AF21-4082-8AC5-820C9DC02E2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AF21-4082-8AC5-820C9DC02E2C}"/>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I.2.17'!$J$7:$L$8</c:f>
              <c:multiLvlStrCache>
                <c:ptCount val="3"/>
                <c:lvl>
                  <c:pt idx="1">
                    <c:v>Baseline </c:v>
                  </c:pt>
                  <c:pt idx="2">
                    <c:v>Lower case</c:v>
                  </c:pt>
                </c:lvl>
                <c:lvl>
                  <c:pt idx="0">
                    <c:v>Pre-COVID19 scenario</c:v>
                  </c:pt>
                  <c:pt idx="1">
                    <c:v>2020 Forecast</c:v>
                  </c:pt>
                </c:lvl>
              </c:multiLvlStrCache>
            </c:multiLvlStrRef>
          </c:cat>
          <c:val>
            <c:numRef>
              <c:f>'Figure I.2.17'!$J$9:$L$9</c:f>
              <c:numCache>
                <c:formatCode>0.0</c:formatCode>
                <c:ptCount val="3"/>
                <c:pt idx="0">
                  <c:v>-9.7305849228906709</c:v>
                </c:pt>
                <c:pt idx="1">
                  <c:v>9.6999999999979991E-2</c:v>
                </c:pt>
                <c:pt idx="2">
                  <c:v>13.420000000000016</c:v>
                </c:pt>
              </c:numCache>
            </c:numRef>
          </c:val>
          <c:extLst>
            <c:ext xmlns:c16="http://schemas.microsoft.com/office/drawing/2014/chart" uri="{C3380CC4-5D6E-409C-BE32-E72D297353CC}">
              <c16:uniqueId val="{00000006-AF21-4082-8AC5-820C9DC02E2C}"/>
            </c:ext>
          </c:extLst>
        </c:ser>
        <c:dLbls>
          <c:showLegendKey val="0"/>
          <c:showVal val="0"/>
          <c:showCatName val="0"/>
          <c:showSerName val="0"/>
          <c:showPercent val="0"/>
          <c:showBubbleSize val="0"/>
        </c:dLbls>
        <c:gapWidth val="95"/>
        <c:overlap val="-50"/>
        <c:axId val="1859541439"/>
        <c:axId val="1933836335"/>
      </c:barChart>
      <c:catAx>
        <c:axId val="185954143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33836335"/>
        <c:crosses val="autoZero"/>
        <c:auto val="1"/>
        <c:lblAlgn val="ctr"/>
        <c:lblOffset val="100"/>
        <c:noMultiLvlLbl val="0"/>
      </c:catAx>
      <c:valAx>
        <c:axId val="19338363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9541439"/>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I.2.19 A-B'!$C$3</c:f>
              <c:strCache>
                <c:ptCount val="1"/>
                <c:pt idx="0">
                  <c:v>Share of people in househeolds engaged in … </c:v>
                </c:pt>
              </c:strCache>
            </c:strRef>
          </c:tx>
          <c:spPr>
            <a:solidFill>
              <a:srgbClr val="00206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EF52-4A73-BEF2-DDCAF8DA87E9}"/>
              </c:ext>
            </c:extLst>
          </c:dPt>
          <c:dPt>
            <c:idx val="1"/>
            <c:invertIfNegative val="0"/>
            <c:bubble3D val="0"/>
            <c:spPr>
              <a:solidFill>
                <a:srgbClr val="C00000"/>
              </a:solidFill>
              <a:ln>
                <a:noFill/>
              </a:ln>
              <a:effectLst/>
            </c:spPr>
            <c:extLst>
              <c:ext xmlns:c16="http://schemas.microsoft.com/office/drawing/2014/chart" uri="{C3380CC4-5D6E-409C-BE32-E72D297353CC}">
                <c16:uniqueId val="{00000003-EF52-4A73-BEF2-DDCAF8DA87E9}"/>
              </c:ext>
            </c:extLst>
          </c:dPt>
          <c:dPt>
            <c:idx val="2"/>
            <c:invertIfNegative val="0"/>
            <c:bubble3D val="0"/>
            <c:spPr>
              <a:solidFill>
                <a:srgbClr val="C00000"/>
              </a:solidFill>
              <a:ln>
                <a:noFill/>
              </a:ln>
              <a:effectLst/>
            </c:spPr>
            <c:extLst>
              <c:ext xmlns:c16="http://schemas.microsoft.com/office/drawing/2014/chart" uri="{C3380CC4-5D6E-409C-BE32-E72D297353CC}">
                <c16:uniqueId val="{00000005-EF52-4A73-BEF2-DDCAF8DA87E9}"/>
              </c:ext>
            </c:extLst>
          </c:dPt>
          <c:dPt>
            <c:idx val="3"/>
            <c:invertIfNegative val="0"/>
            <c:bubble3D val="0"/>
            <c:spPr>
              <a:solidFill>
                <a:srgbClr val="C00000"/>
              </a:solidFill>
              <a:ln>
                <a:noFill/>
              </a:ln>
              <a:effectLst/>
            </c:spPr>
            <c:extLst>
              <c:ext xmlns:c16="http://schemas.microsoft.com/office/drawing/2014/chart" uri="{C3380CC4-5D6E-409C-BE32-E72D297353CC}">
                <c16:uniqueId val="{00000007-EF52-4A73-BEF2-DDCAF8DA87E9}"/>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9-EF52-4A73-BEF2-DDCAF8DA87E9}"/>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B-EF52-4A73-BEF2-DDCAF8DA87E9}"/>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D-EF52-4A73-BEF2-DDCAF8DA87E9}"/>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F-EF52-4A73-BEF2-DDCAF8DA87E9}"/>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I.2.19 A-B'!$A$4:$B$12</c:f>
              <c:multiLvlStrCache>
                <c:ptCount val="9"/>
                <c:lvl>
                  <c:pt idx="0">
                    <c:v>&lt; $3.20</c:v>
                  </c:pt>
                  <c:pt idx="1">
                    <c:v>$3.20 - $5.49</c:v>
                  </c:pt>
                  <c:pt idx="2">
                    <c:v>$5.5 - $15</c:v>
                  </c:pt>
                  <c:pt idx="3">
                    <c:v>&gt; $15</c:v>
                  </c:pt>
                  <c:pt idx="5">
                    <c:v>&lt; $3.20</c:v>
                  </c:pt>
                  <c:pt idx="6">
                    <c:v>$3.20 - $5.49</c:v>
                  </c:pt>
                  <c:pt idx="7">
                    <c:v>$5.5 - $15</c:v>
                  </c:pt>
                  <c:pt idx="8">
                    <c:v>&gt; $15</c:v>
                  </c:pt>
                </c:lvl>
                <c:lvl>
                  <c:pt idx="0">
                    <c:v>Vietnam: 
Textile, garment, leather</c:v>
                  </c:pt>
                  <c:pt idx="5">
                    <c:v>China: 
Tourism, food, acc., transport</c:v>
                  </c:pt>
                </c:lvl>
              </c:multiLvlStrCache>
            </c:multiLvlStrRef>
          </c:cat>
          <c:val>
            <c:numRef>
              <c:f>'Figure I.2.19 A-B'!$C$4:$C$12</c:f>
              <c:numCache>
                <c:formatCode>0</c:formatCode>
                <c:ptCount val="9"/>
                <c:pt idx="0">
                  <c:v>2.12</c:v>
                </c:pt>
                <c:pt idx="1">
                  <c:v>11.07</c:v>
                </c:pt>
                <c:pt idx="2">
                  <c:v>16.079999999999998</c:v>
                </c:pt>
                <c:pt idx="3">
                  <c:v>7.09</c:v>
                </c:pt>
                <c:pt idx="5">
                  <c:v>22.072670217484205</c:v>
                </c:pt>
                <c:pt idx="6">
                  <c:v>19.267078676971444</c:v>
                </c:pt>
                <c:pt idx="7">
                  <c:v>21.349452160792545</c:v>
                </c:pt>
                <c:pt idx="8">
                  <c:v>17.1707113181022</c:v>
                </c:pt>
              </c:numCache>
            </c:numRef>
          </c:val>
          <c:extLst>
            <c:ext xmlns:c16="http://schemas.microsoft.com/office/drawing/2014/chart" uri="{C3380CC4-5D6E-409C-BE32-E72D297353CC}">
              <c16:uniqueId val="{00000010-EF52-4A73-BEF2-DDCAF8DA87E9}"/>
            </c:ext>
          </c:extLst>
        </c:ser>
        <c:dLbls>
          <c:showLegendKey val="0"/>
          <c:showVal val="0"/>
          <c:showCatName val="0"/>
          <c:showSerName val="0"/>
          <c:showPercent val="0"/>
          <c:showBubbleSize val="0"/>
        </c:dLbls>
        <c:gapWidth val="24"/>
        <c:axId val="1951192335"/>
        <c:axId val="1858990559"/>
        <c:extLst>
          <c:ext xmlns:c15="http://schemas.microsoft.com/office/drawing/2012/chart" uri="{02D57815-91ED-43cb-92C2-25804820EDAC}">
            <c15:filteredBarSeries>
              <c15:ser>
                <c:idx val="1"/>
                <c:order val="1"/>
                <c:tx>
                  <c:strRef>
                    <c:extLst>
                      <c:ext uri="{02D57815-91ED-43cb-92C2-25804820EDAC}">
                        <c15:formulaRef>
                          <c15:sqref>'Figure I.2.19 A-B'!$D$3</c15:sqref>
                        </c15:formulaRef>
                      </c:ext>
                    </c:extLst>
                    <c:strCache>
                      <c:ptCount val="1"/>
                      <c:pt idx="0">
                        <c:v>Share of household income </c:v>
                      </c:pt>
                    </c:strCache>
                  </c:strRef>
                </c:tx>
                <c:spPr>
                  <a:solidFill>
                    <a:schemeClr val="accent2"/>
                  </a:solidFill>
                  <a:ln>
                    <a:noFill/>
                  </a:ln>
                  <a:effectLst/>
                </c:spPr>
                <c:invertIfNegative val="0"/>
                <c:cat>
                  <c:multiLvlStrRef>
                    <c:extLst>
                      <c:ext uri="{02D57815-91ED-43cb-92C2-25804820EDAC}">
                        <c15:formulaRef>
                          <c15:sqref>'Figure I.2.19 A-B'!$A$4:$B$12</c15:sqref>
                        </c15:formulaRef>
                      </c:ext>
                    </c:extLst>
                    <c:multiLvlStrCache>
                      <c:ptCount val="9"/>
                      <c:lvl>
                        <c:pt idx="0">
                          <c:v>&lt; $3.20</c:v>
                        </c:pt>
                        <c:pt idx="1">
                          <c:v>$3.20 - $5.49</c:v>
                        </c:pt>
                        <c:pt idx="2">
                          <c:v>$5.5 - $15</c:v>
                        </c:pt>
                        <c:pt idx="3">
                          <c:v>&gt; $15</c:v>
                        </c:pt>
                        <c:pt idx="5">
                          <c:v>&lt; $3.20</c:v>
                        </c:pt>
                        <c:pt idx="6">
                          <c:v>$3.20 - $5.49</c:v>
                        </c:pt>
                        <c:pt idx="7">
                          <c:v>$5.5 - $15</c:v>
                        </c:pt>
                        <c:pt idx="8">
                          <c:v>&gt; $15</c:v>
                        </c:pt>
                      </c:lvl>
                      <c:lvl>
                        <c:pt idx="0">
                          <c:v>Vietnam: 
Textile, garment, leather</c:v>
                        </c:pt>
                        <c:pt idx="5">
                          <c:v>China: 
Tourism, food, acc., transport</c:v>
                        </c:pt>
                      </c:lvl>
                    </c:multiLvlStrCache>
                  </c:multiLvlStrRef>
                </c:cat>
                <c:val>
                  <c:numRef>
                    <c:extLst>
                      <c:ext uri="{02D57815-91ED-43cb-92C2-25804820EDAC}">
                        <c15:formulaRef>
                          <c15:sqref>'Figure I.2.19 A-B'!$D$4:$D$12</c15:sqref>
                        </c15:formulaRef>
                      </c:ext>
                    </c:extLst>
                    <c:numCache>
                      <c:formatCode>0</c:formatCode>
                      <c:ptCount val="9"/>
                      <c:pt idx="0">
                        <c:v>42.08</c:v>
                      </c:pt>
                      <c:pt idx="1">
                        <c:v>44.08</c:v>
                      </c:pt>
                      <c:pt idx="2">
                        <c:v>41.18</c:v>
                      </c:pt>
                      <c:pt idx="3">
                        <c:v>43.09</c:v>
                      </c:pt>
                      <c:pt idx="5">
                        <c:v>70.515527008990276</c:v>
                      </c:pt>
                      <c:pt idx="6">
                        <c:v>72.087875152050103</c:v>
                      </c:pt>
                      <c:pt idx="7">
                        <c:v>59.785077676121155</c:v>
                      </c:pt>
                      <c:pt idx="8">
                        <c:v>48.636158747092843</c:v>
                      </c:pt>
                    </c:numCache>
                  </c:numRef>
                </c:val>
                <c:extLst>
                  <c:ext xmlns:c16="http://schemas.microsoft.com/office/drawing/2014/chart" uri="{C3380CC4-5D6E-409C-BE32-E72D297353CC}">
                    <c16:uniqueId val="{00000011-EF52-4A73-BEF2-DDCAF8DA87E9}"/>
                  </c:ext>
                </c:extLst>
              </c15:ser>
            </c15:filteredBarSeries>
          </c:ext>
        </c:extLst>
      </c:barChart>
      <c:catAx>
        <c:axId val="1951192335"/>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8990559"/>
        <c:crosses val="autoZero"/>
        <c:auto val="1"/>
        <c:lblAlgn val="ctr"/>
        <c:lblOffset val="100"/>
        <c:noMultiLvlLbl val="0"/>
      </c:catAx>
      <c:valAx>
        <c:axId val="1858990559"/>
        <c:scaling>
          <c:orientation val="minMax"/>
        </c:scaling>
        <c:delete val="1"/>
        <c:axPos val="t"/>
        <c:numFmt formatCode="0" sourceLinked="1"/>
        <c:majorTickMark val="none"/>
        <c:minorTickMark val="none"/>
        <c:tickLblPos val="nextTo"/>
        <c:crossAx val="1951192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'Figure I.2.19 A-B'!$D$3</c:f>
              <c:strCache>
                <c:ptCount val="1"/>
                <c:pt idx="0">
                  <c:v>Share of household income </c:v>
                </c:pt>
              </c:strCache>
            </c:strRef>
          </c:tx>
          <c:spPr>
            <a:solidFill>
              <a:srgbClr val="00206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EA47-40CB-9365-711FA0A800E0}"/>
              </c:ext>
            </c:extLst>
          </c:dPt>
          <c:dPt>
            <c:idx val="1"/>
            <c:invertIfNegative val="0"/>
            <c:bubble3D val="0"/>
            <c:spPr>
              <a:solidFill>
                <a:srgbClr val="C00000"/>
              </a:solidFill>
              <a:ln>
                <a:noFill/>
              </a:ln>
              <a:effectLst/>
            </c:spPr>
            <c:extLst>
              <c:ext xmlns:c16="http://schemas.microsoft.com/office/drawing/2014/chart" uri="{C3380CC4-5D6E-409C-BE32-E72D297353CC}">
                <c16:uniqueId val="{00000003-EA47-40CB-9365-711FA0A800E0}"/>
              </c:ext>
            </c:extLst>
          </c:dPt>
          <c:dPt>
            <c:idx val="2"/>
            <c:invertIfNegative val="0"/>
            <c:bubble3D val="0"/>
            <c:spPr>
              <a:solidFill>
                <a:srgbClr val="C00000"/>
              </a:solidFill>
              <a:ln>
                <a:noFill/>
              </a:ln>
              <a:effectLst/>
            </c:spPr>
            <c:extLst>
              <c:ext xmlns:c16="http://schemas.microsoft.com/office/drawing/2014/chart" uri="{C3380CC4-5D6E-409C-BE32-E72D297353CC}">
                <c16:uniqueId val="{00000005-EA47-40CB-9365-711FA0A800E0}"/>
              </c:ext>
            </c:extLst>
          </c:dPt>
          <c:dPt>
            <c:idx val="3"/>
            <c:invertIfNegative val="0"/>
            <c:bubble3D val="0"/>
            <c:spPr>
              <a:solidFill>
                <a:srgbClr val="C00000"/>
              </a:solidFill>
              <a:ln>
                <a:noFill/>
              </a:ln>
              <a:effectLst/>
            </c:spPr>
            <c:extLst>
              <c:ext xmlns:c16="http://schemas.microsoft.com/office/drawing/2014/chart" uri="{C3380CC4-5D6E-409C-BE32-E72D297353CC}">
                <c16:uniqueId val="{00000007-EA47-40CB-9365-711FA0A800E0}"/>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9-EA47-40CB-9365-711FA0A800E0}"/>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B-EA47-40CB-9365-711FA0A800E0}"/>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D-EA47-40CB-9365-711FA0A800E0}"/>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F-EA47-40CB-9365-711FA0A800E0}"/>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I.2.19 A-B'!$A$4:$B$12</c:f>
              <c:multiLvlStrCache>
                <c:ptCount val="9"/>
                <c:lvl>
                  <c:pt idx="0">
                    <c:v>&lt; $3.20</c:v>
                  </c:pt>
                  <c:pt idx="1">
                    <c:v>$3.20 - $5.49</c:v>
                  </c:pt>
                  <c:pt idx="2">
                    <c:v>$5.5 - $15</c:v>
                  </c:pt>
                  <c:pt idx="3">
                    <c:v>&gt; $15</c:v>
                  </c:pt>
                  <c:pt idx="5">
                    <c:v>&lt; $3.20</c:v>
                  </c:pt>
                  <c:pt idx="6">
                    <c:v>$3.20 - $5.49</c:v>
                  </c:pt>
                  <c:pt idx="7">
                    <c:v>$5.5 - $15</c:v>
                  </c:pt>
                  <c:pt idx="8">
                    <c:v>&gt; $15</c:v>
                  </c:pt>
                </c:lvl>
                <c:lvl>
                  <c:pt idx="0">
                    <c:v>Vietnam: 
Textile, garment, leather</c:v>
                  </c:pt>
                  <c:pt idx="5">
                    <c:v>China: 
Tourism, food, acc., transport</c:v>
                  </c:pt>
                </c:lvl>
              </c:multiLvlStrCache>
            </c:multiLvlStrRef>
          </c:cat>
          <c:val>
            <c:numRef>
              <c:f>'Figure I.2.19 A-B'!$D$4:$D$12</c:f>
              <c:numCache>
                <c:formatCode>0</c:formatCode>
                <c:ptCount val="9"/>
                <c:pt idx="0">
                  <c:v>42.08</c:v>
                </c:pt>
                <c:pt idx="1">
                  <c:v>44.08</c:v>
                </c:pt>
                <c:pt idx="2">
                  <c:v>41.18</c:v>
                </c:pt>
                <c:pt idx="3">
                  <c:v>43.09</c:v>
                </c:pt>
                <c:pt idx="5">
                  <c:v>70.515527008990276</c:v>
                </c:pt>
                <c:pt idx="6">
                  <c:v>72.087875152050103</c:v>
                </c:pt>
                <c:pt idx="7">
                  <c:v>59.785077676121155</c:v>
                </c:pt>
                <c:pt idx="8">
                  <c:v>48.636158747092843</c:v>
                </c:pt>
              </c:numCache>
            </c:numRef>
          </c:val>
          <c:extLst>
            <c:ext xmlns:c16="http://schemas.microsoft.com/office/drawing/2014/chart" uri="{C3380CC4-5D6E-409C-BE32-E72D297353CC}">
              <c16:uniqueId val="{00000010-EA47-40CB-9365-711FA0A800E0}"/>
            </c:ext>
          </c:extLst>
        </c:ser>
        <c:dLbls>
          <c:showLegendKey val="0"/>
          <c:showVal val="0"/>
          <c:showCatName val="0"/>
          <c:showSerName val="0"/>
          <c:showPercent val="0"/>
          <c:showBubbleSize val="0"/>
        </c:dLbls>
        <c:gapWidth val="24"/>
        <c:axId val="1951192335"/>
        <c:axId val="1858990559"/>
        <c:extLst>
          <c:ext xmlns:c15="http://schemas.microsoft.com/office/drawing/2012/chart" uri="{02D57815-91ED-43cb-92C2-25804820EDAC}">
            <c15:filteredBarSeries>
              <c15:ser>
                <c:idx val="0"/>
                <c:order val="0"/>
                <c:tx>
                  <c:strRef>
                    <c:extLst>
                      <c:ext uri="{02D57815-91ED-43cb-92C2-25804820EDAC}">
                        <c15:formulaRef>
                          <c15:sqref>'Figure I.2.19 A-B'!$C$3</c15:sqref>
                        </c15:formulaRef>
                      </c:ext>
                    </c:extLst>
                    <c:strCache>
                      <c:ptCount val="1"/>
                      <c:pt idx="0">
                        <c:v>Share of people in househeolds engaged in … </c:v>
                      </c:pt>
                    </c:strCache>
                  </c:strRef>
                </c:tx>
                <c:spPr>
                  <a:solidFill>
                    <a:schemeClr val="accent1"/>
                  </a:solidFill>
                  <a:ln>
                    <a:noFill/>
                  </a:ln>
                  <a:effectLst/>
                </c:spPr>
                <c:invertIfNegative val="0"/>
                <c:cat>
                  <c:multiLvlStrRef>
                    <c:extLst>
                      <c:ext uri="{02D57815-91ED-43cb-92C2-25804820EDAC}">
                        <c15:formulaRef>
                          <c15:sqref>'Figure I.2.19 A-B'!$A$4:$B$12</c15:sqref>
                        </c15:formulaRef>
                      </c:ext>
                    </c:extLst>
                    <c:multiLvlStrCache>
                      <c:ptCount val="9"/>
                      <c:lvl>
                        <c:pt idx="0">
                          <c:v>&lt; $3.20</c:v>
                        </c:pt>
                        <c:pt idx="1">
                          <c:v>$3.20 - $5.49</c:v>
                        </c:pt>
                        <c:pt idx="2">
                          <c:v>$5.5 - $15</c:v>
                        </c:pt>
                        <c:pt idx="3">
                          <c:v>&gt; $15</c:v>
                        </c:pt>
                        <c:pt idx="5">
                          <c:v>&lt; $3.20</c:v>
                        </c:pt>
                        <c:pt idx="6">
                          <c:v>$3.20 - $5.49</c:v>
                        </c:pt>
                        <c:pt idx="7">
                          <c:v>$5.5 - $15</c:v>
                        </c:pt>
                        <c:pt idx="8">
                          <c:v>&gt; $15</c:v>
                        </c:pt>
                      </c:lvl>
                      <c:lvl>
                        <c:pt idx="0">
                          <c:v>Vietnam: 
Textile, garment, leather</c:v>
                        </c:pt>
                        <c:pt idx="5">
                          <c:v>China: 
Tourism, food, acc., transport</c:v>
                        </c:pt>
                      </c:lvl>
                    </c:multiLvlStrCache>
                  </c:multiLvlStrRef>
                </c:cat>
                <c:val>
                  <c:numRef>
                    <c:extLst>
                      <c:ext uri="{02D57815-91ED-43cb-92C2-25804820EDAC}">
                        <c15:formulaRef>
                          <c15:sqref>'Figure I.2.19 A-B'!$C$4:$C$12</c15:sqref>
                        </c15:formulaRef>
                      </c:ext>
                    </c:extLst>
                    <c:numCache>
                      <c:formatCode>0</c:formatCode>
                      <c:ptCount val="9"/>
                      <c:pt idx="0">
                        <c:v>2.12</c:v>
                      </c:pt>
                      <c:pt idx="1">
                        <c:v>11.07</c:v>
                      </c:pt>
                      <c:pt idx="2">
                        <c:v>16.079999999999998</c:v>
                      </c:pt>
                      <c:pt idx="3">
                        <c:v>7.09</c:v>
                      </c:pt>
                      <c:pt idx="5">
                        <c:v>22.072670217484205</c:v>
                      </c:pt>
                      <c:pt idx="6">
                        <c:v>19.267078676971444</c:v>
                      </c:pt>
                      <c:pt idx="7">
                        <c:v>21.349452160792545</c:v>
                      </c:pt>
                      <c:pt idx="8">
                        <c:v>17.1707113181022</c:v>
                      </c:pt>
                    </c:numCache>
                  </c:numRef>
                </c:val>
                <c:extLst>
                  <c:ext xmlns:c16="http://schemas.microsoft.com/office/drawing/2014/chart" uri="{C3380CC4-5D6E-409C-BE32-E72D297353CC}">
                    <c16:uniqueId val="{00000011-EA47-40CB-9365-711FA0A800E0}"/>
                  </c:ext>
                </c:extLst>
              </c15:ser>
            </c15:filteredBarSeries>
          </c:ext>
        </c:extLst>
      </c:barChart>
      <c:catAx>
        <c:axId val="1951192335"/>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8990559"/>
        <c:crosses val="autoZero"/>
        <c:auto val="1"/>
        <c:lblAlgn val="ctr"/>
        <c:lblOffset val="100"/>
        <c:noMultiLvlLbl val="0"/>
      </c:catAx>
      <c:valAx>
        <c:axId val="1858990559"/>
        <c:scaling>
          <c:orientation val="minMax"/>
        </c:scaling>
        <c:delete val="1"/>
        <c:axPos val="t"/>
        <c:numFmt formatCode="0" sourceLinked="1"/>
        <c:majorTickMark val="none"/>
        <c:minorTickMark val="none"/>
        <c:tickLblPos val="nextTo"/>
        <c:crossAx val="1951192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Tourism, restaurants</a:t>
            </a:r>
            <a:r>
              <a:rPr lang="en-US" baseline="0"/>
              <a:t>, and transport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I.2.20 A-C'!$W$7</c:f>
              <c:strCache>
                <c:ptCount val="1"/>
              </c:strCache>
            </c:strRef>
          </c:tx>
          <c:spPr>
            <a:solidFill>
              <a:srgbClr val="002060"/>
            </a:solidFill>
            <a:ln>
              <a:noFill/>
            </a:ln>
            <a:effectLst/>
          </c:spPr>
          <c:invertIfNegative val="0"/>
          <c:cat>
            <c:numRef>
              <c:f>'Figure I.2.20 A-C'!$T$9:$T$15</c:f>
              <c:numCache>
                <c:formatCode>General</c:formatCode>
                <c:ptCount val="7"/>
              </c:numCache>
            </c:numRef>
          </c:cat>
          <c:val>
            <c:numRef>
              <c:f>'Figure I.2.20 A-C'!$W$9:$W$15</c:f>
              <c:numCache>
                <c:formatCode>0</c:formatCode>
                <c:ptCount val="7"/>
              </c:numCache>
            </c:numRef>
          </c:val>
          <c:extLst>
            <c:ext xmlns:c16="http://schemas.microsoft.com/office/drawing/2014/chart" uri="{C3380CC4-5D6E-409C-BE32-E72D297353CC}">
              <c16:uniqueId val="{00000000-BD2D-4842-85B8-BA63580D5B1D}"/>
            </c:ext>
          </c:extLst>
        </c:ser>
        <c:ser>
          <c:idx val="1"/>
          <c:order val="1"/>
          <c:tx>
            <c:strRef>
              <c:f>'Figure I.2.20 A-C'!$X$7</c:f>
              <c:strCache>
                <c:ptCount val="1"/>
              </c:strCache>
            </c:strRef>
          </c:tx>
          <c:spPr>
            <a:solidFill>
              <a:srgbClr val="FF0000"/>
            </a:solidFill>
            <a:ln>
              <a:noFill/>
            </a:ln>
            <a:effectLst/>
          </c:spPr>
          <c:invertIfNegative val="0"/>
          <c:cat>
            <c:numRef>
              <c:f>'Figure I.2.20 A-C'!$T$9:$T$15</c:f>
              <c:numCache>
                <c:formatCode>General</c:formatCode>
                <c:ptCount val="7"/>
              </c:numCache>
            </c:numRef>
          </c:cat>
          <c:val>
            <c:numRef>
              <c:f>'Figure I.2.20 A-C'!$X$9:$X$15</c:f>
              <c:numCache>
                <c:formatCode>0</c:formatCode>
                <c:ptCount val="7"/>
              </c:numCache>
            </c:numRef>
          </c:val>
          <c:extLst>
            <c:ext xmlns:c16="http://schemas.microsoft.com/office/drawing/2014/chart" uri="{C3380CC4-5D6E-409C-BE32-E72D297353CC}">
              <c16:uniqueId val="{00000001-BD2D-4842-85B8-BA63580D5B1D}"/>
            </c:ext>
          </c:extLst>
        </c:ser>
        <c:ser>
          <c:idx val="2"/>
          <c:order val="2"/>
          <c:tx>
            <c:strRef>
              <c:f>'Figure I.2.20 A-C'!$Y$7</c:f>
              <c:strCache>
                <c:ptCount val="1"/>
              </c:strCache>
            </c:strRef>
          </c:tx>
          <c:spPr>
            <a:solidFill>
              <a:srgbClr val="FFC000"/>
            </a:solidFill>
            <a:ln>
              <a:noFill/>
            </a:ln>
            <a:effectLst/>
          </c:spPr>
          <c:invertIfNegative val="0"/>
          <c:cat>
            <c:numRef>
              <c:f>'Figure I.2.20 A-C'!$T$9:$T$15</c:f>
              <c:numCache>
                <c:formatCode>General</c:formatCode>
                <c:ptCount val="7"/>
              </c:numCache>
            </c:numRef>
          </c:cat>
          <c:val>
            <c:numRef>
              <c:f>'Figure I.2.20 A-C'!$Y$9:$Y$15</c:f>
              <c:numCache>
                <c:formatCode>0</c:formatCode>
                <c:ptCount val="7"/>
              </c:numCache>
            </c:numRef>
          </c:val>
          <c:extLst>
            <c:ext xmlns:c16="http://schemas.microsoft.com/office/drawing/2014/chart" uri="{C3380CC4-5D6E-409C-BE32-E72D297353CC}">
              <c16:uniqueId val="{00000002-BD2D-4842-85B8-BA63580D5B1D}"/>
            </c:ext>
          </c:extLst>
        </c:ser>
        <c:dLbls>
          <c:showLegendKey val="0"/>
          <c:showVal val="0"/>
          <c:showCatName val="0"/>
          <c:showSerName val="0"/>
          <c:showPercent val="0"/>
          <c:showBubbleSize val="0"/>
        </c:dLbls>
        <c:gapWidth val="219"/>
        <c:overlap val="-27"/>
        <c:axId val="1422011951"/>
        <c:axId val="1604983039"/>
      </c:barChart>
      <c:catAx>
        <c:axId val="142201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83039"/>
        <c:crosses val="autoZero"/>
        <c:auto val="1"/>
        <c:lblAlgn val="ctr"/>
        <c:lblOffset val="100"/>
        <c:noMultiLvlLbl val="0"/>
      </c:catAx>
      <c:valAx>
        <c:axId val="16049830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011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Wholesale and retail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I.2.20 A-C'!$W$7</c:f>
              <c:strCache>
                <c:ptCount val="1"/>
              </c:strCache>
            </c:strRef>
          </c:tx>
          <c:spPr>
            <a:solidFill>
              <a:srgbClr val="002060"/>
            </a:solidFill>
            <a:ln>
              <a:noFill/>
            </a:ln>
            <a:effectLst/>
          </c:spPr>
          <c:invertIfNegative val="0"/>
          <c:cat>
            <c:numRef>
              <c:f>'Figure I.2.20 A-C'!$T$16:$T$22</c:f>
              <c:numCache>
                <c:formatCode>General</c:formatCode>
                <c:ptCount val="7"/>
              </c:numCache>
            </c:numRef>
          </c:cat>
          <c:val>
            <c:numRef>
              <c:f>'Figure I.2.20 A-C'!$W$16:$W$22</c:f>
              <c:numCache>
                <c:formatCode>0</c:formatCode>
                <c:ptCount val="7"/>
              </c:numCache>
            </c:numRef>
          </c:val>
          <c:extLst>
            <c:ext xmlns:c16="http://schemas.microsoft.com/office/drawing/2014/chart" uri="{C3380CC4-5D6E-409C-BE32-E72D297353CC}">
              <c16:uniqueId val="{00000000-E32D-4CF8-8D9B-A3B945EC4117}"/>
            </c:ext>
          </c:extLst>
        </c:ser>
        <c:ser>
          <c:idx val="1"/>
          <c:order val="1"/>
          <c:tx>
            <c:strRef>
              <c:f>'Figure I.2.20 A-C'!$X$7</c:f>
              <c:strCache>
                <c:ptCount val="1"/>
              </c:strCache>
            </c:strRef>
          </c:tx>
          <c:spPr>
            <a:solidFill>
              <a:srgbClr val="FF0000"/>
            </a:solidFill>
            <a:ln>
              <a:noFill/>
            </a:ln>
            <a:effectLst/>
          </c:spPr>
          <c:invertIfNegative val="0"/>
          <c:cat>
            <c:numRef>
              <c:f>'Figure I.2.20 A-C'!$T$16:$T$22</c:f>
              <c:numCache>
                <c:formatCode>General</c:formatCode>
                <c:ptCount val="7"/>
              </c:numCache>
            </c:numRef>
          </c:cat>
          <c:val>
            <c:numRef>
              <c:f>'Figure I.2.20 A-C'!$X$16:$X$22</c:f>
              <c:numCache>
                <c:formatCode>0</c:formatCode>
                <c:ptCount val="7"/>
              </c:numCache>
            </c:numRef>
          </c:val>
          <c:extLst>
            <c:ext xmlns:c16="http://schemas.microsoft.com/office/drawing/2014/chart" uri="{C3380CC4-5D6E-409C-BE32-E72D297353CC}">
              <c16:uniqueId val="{00000001-E32D-4CF8-8D9B-A3B945EC4117}"/>
            </c:ext>
          </c:extLst>
        </c:ser>
        <c:ser>
          <c:idx val="2"/>
          <c:order val="2"/>
          <c:tx>
            <c:strRef>
              <c:f>'Figure I.2.20 A-C'!$Y$7</c:f>
              <c:strCache>
                <c:ptCount val="1"/>
              </c:strCache>
            </c:strRef>
          </c:tx>
          <c:spPr>
            <a:solidFill>
              <a:srgbClr val="FFC000"/>
            </a:solidFill>
            <a:ln>
              <a:noFill/>
            </a:ln>
            <a:effectLst/>
          </c:spPr>
          <c:invertIfNegative val="0"/>
          <c:cat>
            <c:numRef>
              <c:f>'Figure I.2.20 A-C'!$T$16:$T$22</c:f>
              <c:numCache>
                <c:formatCode>General</c:formatCode>
                <c:ptCount val="7"/>
              </c:numCache>
            </c:numRef>
          </c:cat>
          <c:val>
            <c:numRef>
              <c:f>'Figure I.2.20 A-C'!$Y$16:$Y$22</c:f>
              <c:numCache>
                <c:formatCode>0</c:formatCode>
                <c:ptCount val="7"/>
              </c:numCache>
            </c:numRef>
          </c:val>
          <c:extLst>
            <c:ext xmlns:c16="http://schemas.microsoft.com/office/drawing/2014/chart" uri="{C3380CC4-5D6E-409C-BE32-E72D297353CC}">
              <c16:uniqueId val="{00000002-E32D-4CF8-8D9B-A3B945EC4117}"/>
            </c:ext>
          </c:extLst>
        </c:ser>
        <c:dLbls>
          <c:showLegendKey val="0"/>
          <c:showVal val="0"/>
          <c:showCatName val="0"/>
          <c:showSerName val="0"/>
          <c:showPercent val="0"/>
          <c:showBubbleSize val="0"/>
        </c:dLbls>
        <c:gapWidth val="219"/>
        <c:overlap val="-27"/>
        <c:axId val="1422011951"/>
        <c:axId val="1604983039"/>
      </c:barChart>
      <c:catAx>
        <c:axId val="142201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83039"/>
        <c:crosses val="autoZero"/>
        <c:auto val="1"/>
        <c:lblAlgn val="ctr"/>
        <c:lblOffset val="100"/>
        <c:noMultiLvlLbl val="0"/>
      </c:catAx>
      <c:valAx>
        <c:axId val="16049830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011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Manufacture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I.2.20 A-C'!$W$7</c:f>
              <c:strCache>
                <c:ptCount val="1"/>
              </c:strCache>
            </c:strRef>
          </c:tx>
          <c:spPr>
            <a:solidFill>
              <a:srgbClr val="002060"/>
            </a:solidFill>
            <a:ln>
              <a:noFill/>
            </a:ln>
            <a:effectLst/>
          </c:spPr>
          <c:invertIfNegative val="0"/>
          <c:cat>
            <c:numRef>
              <c:f>'Figure I.2.20 A-C'!$T$23:$T$29</c:f>
              <c:numCache>
                <c:formatCode>General</c:formatCode>
                <c:ptCount val="7"/>
              </c:numCache>
            </c:numRef>
          </c:cat>
          <c:val>
            <c:numRef>
              <c:f>'Figure I.2.20 A-C'!$W$23:$W$29</c:f>
              <c:numCache>
                <c:formatCode>0</c:formatCode>
                <c:ptCount val="7"/>
              </c:numCache>
            </c:numRef>
          </c:val>
          <c:extLst>
            <c:ext xmlns:c16="http://schemas.microsoft.com/office/drawing/2014/chart" uri="{C3380CC4-5D6E-409C-BE32-E72D297353CC}">
              <c16:uniqueId val="{00000000-517E-41D8-BBE7-92E220173EA5}"/>
            </c:ext>
          </c:extLst>
        </c:ser>
        <c:ser>
          <c:idx val="1"/>
          <c:order val="1"/>
          <c:tx>
            <c:strRef>
              <c:f>'Figure I.2.20 A-C'!$X$7</c:f>
              <c:strCache>
                <c:ptCount val="1"/>
              </c:strCache>
            </c:strRef>
          </c:tx>
          <c:spPr>
            <a:solidFill>
              <a:srgbClr val="FF0000"/>
            </a:solidFill>
            <a:ln>
              <a:noFill/>
            </a:ln>
            <a:effectLst/>
          </c:spPr>
          <c:invertIfNegative val="0"/>
          <c:cat>
            <c:numRef>
              <c:f>'Figure I.2.20 A-C'!$T$23:$T$29</c:f>
              <c:numCache>
                <c:formatCode>General</c:formatCode>
                <c:ptCount val="7"/>
              </c:numCache>
            </c:numRef>
          </c:cat>
          <c:val>
            <c:numRef>
              <c:f>'Figure I.2.20 A-C'!$X$23:$X$29</c:f>
              <c:numCache>
                <c:formatCode>0</c:formatCode>
                <c:ptCount val="7"/>
              </c:numCache>
            </c:numRef>
          </c:val>
          <c:extLst>
            <c:ext xmlns:c16="http://schemas.microsoft.com/office/drawing/2014/chart" uri="{C3380CC4-5D6E-409C-BE32-E72D297353CC}">
              <c16:uniqueId val="{00000001-517E-41D8-BBE7-92E220173EA5}"/>
            </c:ext>
          </c:extLst>
        </c:ser>
        <c:ser>
          <c:idx val="2"/>
          <c:order val="2"/>
          <c:tx>
            <c:strRef>
              <c:f>'Figure I.2.20 A-C'!$Y$7</c:f>
              <c:strCache>
                <c:ptCount val="1"/>
              </c:strCache>
            </c:strRef>
          </c:tx>
          <c:spPr>
            <a:solidFill>
              <a:srgbClr val="FFC000"/>
            </a:solidFill>
            <a:ln>
              <a:noFill/>
            </a:ln>
            <a:effectLst/>
          </c:spPr>
          <c:invertIfNegative val="0"/>
          <c:cat>
            <c:numRef>
              <c:f>'Figure I.2.20 A-C'!$T$23:$T$29</c:f>
              <c:numCache>
                <c:formatCode>General</c:formatCode>
                <c:ptCount val="7"/>
              </c:numCache>
            </c:numRef>
          </c:cat>
          <c:val>
            <c:numRef>
              <c:f>'Figure I.2.20 A-C'!$Y$23:$Y$29</c:f>
              <c:numCache>
                <c:formatCode>0</c:formatCode>
                <c:ptCount val="7"/>
              </c:numCache>
            </c:numRef>
          </c:val>
          <c:extLst>
            <c:ext xmlns:c16="http://schemas.microsoft.com/office/drawing/2014/chart" uri="{C3380CC4-5D6E-409C-BE32-E72D297353CC}">
              <c16:uniqueId val="{00000002-517E-41D8-BBE7-92E220173EA5}"/>
            </c:ext>
          </c:extLst>
        </c:ser>
        <c:dLbls>
          <c:showLegendKey val="0"/>
          <c:showVal val="0"/>
          <c:showCatName val="0"/>
          <c:showSerName val="0"/>
          <c:showPercent val="0"/>
          <c:showBubbleSize val="0"/>
        </c:dLbls>
        <c:gapWidth val="219"/>
        <c:overlap val="-27"/>
        <c:axId val="1422011951"/>
        <c:axId val="1604983039"/>
      </c:barChart>
      <c:catAx>
        <c:axId val="142201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83039"/>
        <c:crosses val="autoZero"/>
        <c:auto val="1"/>
        <c:lblAlgn val="ctr"/>
        <c:lblOffset val="100"/>
        <c:noMultiLvlLbl val="0"/>
      </c:catAx>
      <c:valAx>
        <c:axId val="16049830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011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38770570163502E-2"/>
          <c:y val="0.13893341308337992"/>
          <c:w val="0.89978478371899906"/>
          <c:h val="0.64174040485390982"/>
        </c:manualLayout>
      </c:layout>
      <c:lineChart>
        <c:grouping val="standard"/>
        <c:varyColors val="0"/>
        <c:ser>
          <c:idx val="0"/>
          <c:order val="0"/>
          <c:tx>
            <c:strRef>
              <c:f>'Figure I.2.2'!$B$18</c:f>
              <c:strCache>
                <c:ptCount val="1"/>
                <c:pt idx="0">
                  <c:v>China</c:v>
                </c:pt>
              </c:strCache>
            </c:strRef>
          </c:tx>
          <c:spPr>
            <a:ln w="63500" cap="rnd">
              <a:solidFill>
                <a:srgbClr val="C00000"/>
              </a:solidFill>
              <a:round/>
            </a:ln>
            <a:effectLst/>
          </c:spPr>
          <c:marker>
            <c:symbol val="none"/>
          </c:marker>
          <c:cat>
            <c:numRef>
              <c:f>'Figure I.2.2'!$C$17:$BQ$17</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I.2.2'!$C$18:$BQ$18</c:f>
              <c:numCache>
                <c:formatCode>General</c:formatCode>
                <c:ptCount val="67"/>
                <c:pt idx="0">
                  <c:v>0.48399999999999999</c:v>
                </c:pt>
                <c:pt idx="1">
                  <c:v>0.55500000000000005</c:v>
                </c:pt>
                <c:pt idx="2">
                  <c:v>0.78400000000000003</c:v>
                </c:pt>
                <c:pt idx="3">
                  <c:v>1.2030000000000001</c:v>
                </c:pt>
                <c:pt idx="4">
                  <c:v>1.774</c:v>
                </c:pt>
                <c:pt idx="5">
                  <c:v>2.484</c:v>
                </c:pt>
                <c:pt idx="6">
                  <c:v>4.9359999999999999</c:v>
                </c:pt>
                <c:pt idx="7">
                  <c:v>5.351</c:v>
                </c:pt>
                <c:pt idx="8">
                  <c:v>7.2450000000000001</c:v>
                </c:pt>
                <c:pt idx="9">
                  <c:v>8.67</c:v>
                </c:pt>
                <c:pt idx="10">
                  <c:v>10.516999999999999</c:v>
                </c:pt>
                <c:pt idx="11">
                  <c:v>14.834</c:v>
                </c:pt>
                <c:pt idx="12">
                  <c:v>17.571999999999999</c:v>
                </c:pt>
                <c:pt idx="13">
                  <c:v>21.132000000000001</c:v>
                </c:pt>
                <c:pt idx="14">
                  <c:v>24.405999999999999</c:v>
                </c:pt>
                <c:pt idx="15">
                  <c:v>27.033000000000001</c:v>
                </c:pt>
                <c:pt idx="16">
                  <c:v>29.837</c:v>
                </c:pt>
                <c:pt idx="17">
                  <c:v>31.798999999999999</c:v>
                </c:pt>
                <c:pt idx="18">
                  <c:v>34.045999999999999</c:v>
                </c:pt>
                <c:pt idx="19">
                  <c:v>35.709000000000003</c:v>
                </c:pt>
                <c:pt idx="20">
                  <c:v>36.918999999999997</c:v>
                </c:pt>
                <c:pt idx="21">
                  <c:v>36.86</c:v>
                </c:pt>
                <c:pt idx="22">
                  <c:v>50.633000000000003</c:v>
                </c:pt>
                <c:pt idx="23">
                  <c:v>55.207000000000001</c:v>
                </c:pt>
                <c:pt idx="24">
                  <c:v>55.877000000000002</c:v>
                </c:pt>
                <c:pt idx="25">
                  <c:v>56.481000000000002</c:v>
                </c:pt>
                <c:pt idx="26">
                  <c:v>56.648000000000003</c:v>
                </c:pt>
                <c:pt idx="27">
                  <c:v>56.646999999999998</c:v>
                </c:pt>
                <c:pt idx="28">
                  <c:v>55.284999999999997</c:v>
                </c:pt>
                <c:pt idx="29">
                  <c:v>53.706000000000003</c:v>
                </c:pt>
                <c:pt idx="30">
                  <c:v>53.595999999999997</c:v>
                </c:pt>
                <c:pt idx="31">
                  <c:v>50.939</c:v>
                </c:pt>
                <c:pt idx="32">
                  <c:v>50.54</c:v>
                </c:pt>
                <c:pt idx="33">
                  <c:v>48.832999999999998</c:v>
                </c:pt>
                <c:pt idx="34">
                  <c:v>46.716999999999999</c:v>
                </c:pt>
                <c:pt idx="35">
                  <c:v>44.735999999999997</c:v>
                </c:pt>
                <c:pt idx="36">
                  <c:v>42.366999999999997</c:v>
                </c:pt>
                <c:pt idx="37">
                  <c:v>39.317</c:v>
                </c:pt>
                <c:pt idx="38">
                  <c:v>36.783000000000001</c:v>
                </c:pt>
                <c:pt idx="39">
                  <c:v>34.51</c:v>
                </c:pt>
                <c:pt idx="40">
                  <c:v>32.049999999999997</c:v>
                </c:pt>
                <c:pt idx="41">
                  <c:v>29.59</c:v>
                </c:pt>
                <c:pt idx="42">
                  <c:v>27.163</c:v>
                </c:pt>
                <c:pt idx="43">
                  <c:v>25.027000000000001</c:v>
                </c:pt>
                <c:pt idx="44">
                  <c:v>23.524000000000001</c:v>
                </c:pt>
                <c:pt idx="45">
                  <c:v>21.986000000000001</c:v>
                </c:pt>
                <c:pt idx="46">
                  <c:v>20.178000000000001</c:v>
                </c:pt>
                <c:pt idx="47">
                  <c:v>18.794</c:v>
                </c:pt>
                <c:pt idx="48">
                  <c:v>17.445</c:v>
                </c:pt>
                <c:pt idx="49">
                  <c:v>16.004999999999999</c:v>
                </c:pt>
                <c:pt idx="50">
                  <c:v>14.76</c:v>
                </c:pt>
                <c:pt idx="51">
                  <c:v>13.487</c:v>
                </c:pt>
                <c:pt idx="52">
                  <c:v>12.066000000000001</c:v>
                </c:pt>
                <c:pt idx="53">
                  <c:v>10.737</c:v>
                </c:pt>
                <c:pt idx="54">
                  <c:v>9.8770000000000007</c:v>
                </c:pt>
                <c:pt idx="55">
                  <c:v>9.016</c:v>
                </c:pt>
                <c:pt idx="56">
                  <c:v>8.1159999999999997</c:v>
                </c:pt>
                <c:pt idx="57">
                  <c:v>7.3840000000000003</c:v>
                </c:pt>
                <c:pt idx="58">
                  <c:v>6.7679999999999998</c:v>
                </c:pt>
                <c:pt idx="59">
                  <c:v>6.2869999999999999</c:v>
                </c:pt>
                <c:pt idx="60">
                  <c:v>5.9139999999999997</c:v>
                </c:pt>
                <c:pt idx="61">
                  <c:v>5.556</c:v>
                </c:pt>
                <c:pt idx="62">
                  <c:v>5.2539999999999996</c:v>
                </c:pt>
                <c:pt idx="63">
                  <c:v>4.915</c:v>
                </c:pt>
                <c:pt idx="64">
                  <c:v>4.6390000000000002</c:v>
                </c:pt>
                <c:pt idx="65">
                  <c:v>4.2549999999999999</c:v>
                </c:pt>
                <c:pt idx="66">
                  <c:v>4.0410000000000004</c:v>
                </c:pt>
              </c:numCache>
            </c:numRef>
          </c:val>
          <c:smooth val="0"/>
          <c:extLst>
            <c:ext xmlns:c16="http://schemas.microsoft.com/office/drawing/2014/chart" uri="{C3380CC4-5D6E-409C-BE32-E72D297353CC}">
              <c16:uniqueId val="{00000000-8927-4F4E-96A9-1334BD49C005}"/>
            </c:ext>
          </c:extLst>
        </c:ser>
        <c:dLbls>
          <c:showLegendKey val="0"/>
          <c:showVal val="0"/>
          <c:showCatName val="0"/>
          <c:showSerName val="0"/>
          <c:showPercent val="0"/>
          <c:showBubbleSize val="0"/>
        </c:dLbls>
        <c:marker val="1"/>
        <c:smooth val="0"/>
        <c:axId val="1265158704"/>
        <c:axId val="1298915184"/>
      </c:lineChart>
      <c:lineChart>
        <c:grouping val="standard"/>
        <c:varyColors val="0"/>
        <c:ser>
          <c:idx val="1"/>
          <c:order val="1"/>
          <c:tx>
            <c:strRef>
              <c:f>'Figure I.2.2'!$B$19</c:f>
              <c:strCache>
                <c:ptCount val="1"/>
                <c:pt idx="0">
                  <c:v>Rest of EAP</c:v>
                </c:pt>
              </c:strCache>
            </c:strRef>
          </c:tx>
          <c:spPr>
            <a:ln w="63500" cap="rnd">
              <a:solidFill>
                <a:srgbClr val="002060"/>
              </a:solidFill>
              <a:round/>
            </a:ln>
            <a:effectLst/>
          </c:spPr>
          <c:marker>
            <c:symbol val="none"/>
          </c:marker>
          <c:cat>
            <c:numRef>
              <c:f>'Figure I.2.2'!$C$17:$BQ$17</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I.2.2'!$C$19:$BQ$19</c:f>
              <c:numCache>
                <c:formatCode>General</c:formatCode>
                <c:ptCount val="67"/>
                <c:pt idx="0">
                  <c:v>7.0000000000000001E-3</c:v>
                </c:pt>
                <c:pt idx="1">
                  <c:v>1.3999999999999999E-2</c:v>
                </c:pt>
                <c:pt idx="2">
                  <c:v>2.1000000000000001E-2</c:v>
                </c:pt>
                <c:pt idx="3">
                  <c:v>2.9000000000000001E-2</c:v>
                </c:pt>
                <c:pt idx="4">
                  <c:v>3.9E-2</c:v>
                </c:pt>
                <c:pt idx="5">
                  <c:v>4.3999999999999997E-2</c:v>
                </c:pt>
                <c:pt idx="6">
                  <c:v>5.6000000000000001E-2</c:v>
                </c:pt>
                <c:pt idx="7">
                  <c:v>6.0999999999999999E-2</c:v>
                </c:pt>
                <c:pt idx="8">
                  <c:v>7.1000000000000008E-2</c:v>
                </c:pt>
                <c:pt idx="9">
                  <c:v>9.2999999999999999E-2</c:v>
                </c:pt>
                <c:pt idx="10">
                  <c:v>0.106</c:v>
                </c:pt>
                <c:pt idx="11">
                  <c:v>0.114</c:v>
                </c:pt>
                <c:pt idx="12">
                  <c:v>0.11600000000000001</c:v>
                </c:pt>
                <c:pt idx="13">
                  <c:v>0.13700000000000001</c:v>
                </c:pt>
                <c:pt idx="14">
                  <c:v>0.15</c:v>
                </c:pt>
                <c:pt idx="15">
                  <c:v>0.16199999999999998</c:v>
                </c:pt>
                <c:pt idx="16">
                  <c:v>0.16799999999999998</c:v>
                </c:pt>
                <c:pt idx="17">
                  <c:v>0.18</c:v>
                </c:pt>
                <c:pt idx="18">
                  <c:v>0.191</c:v>
                </c:pt>
                <c:pt idx="19">
                  <c:v>0.20699999999999999</c:v>
                </c:pt>
                <c:pt idx="20">
                  <c:v>0.20400000000000001</c:v>
                </c:pt>
                <c:pt idx="21">
                  <c:v>0.19600000000000001</c:v>
                </c:pt>
                <c:pt idx="22">
                  <c:v>0.20400000000000001</c:v>
                </c:pt>
                <c:pt idx="23">
                  <c:v>0.21400000000000002</c:v>
                </c:pt>
                <c:pt idx="24">
                  <c:v>0.22599999999999998</c:v>
                </c:pt>
                <c:pt idx="25">
                  <c:v>0.24399999999999999</c:v>
                </c:pt>
                <c:pt idx="26">
                  <c:v>0.252</c:v>
                </c:pt>
                <c:pt idx="27">
                  <c:v>0.253</c:v>
                </c:pt>
                <c:pt idx="28">
                  <c:v>0.252</c:v>
                </c:pt>
                <c:pt idx="29">
                  <c:v>0.33399999999999996</c:v>
                </c:pt>
                <c:pt idx="30">
                  <c:v>0.43200000000000005</c:v>
                </c:pt>
                <c:pt idx="31">
                  <c:v>0.67800000000000005</c:v>
                </c:pt>
                <c:pt idx="32">
                  <c:v>0.85399999999999998</c:v>
                </c:pt>
                <c:pt idx="33">
                  <c:v>1.0879999999999999</c:v>
                </c:pt>
                <c:pt idx="34">
                  <c:v>1.2410000000000001</c:v>
                </c:pt>
                <c:pt idx="35">
                  <c:v>1.5399999999999998</c:v>
                </c:pt>
                <c:pt idx="36">
                  <c:v>2.0680000000000001</c:v>
                </c:pt>
                <c:pt idx="37">
                  <c:v>2.645</c:v>
                </c:pt>
                <c:pt idx="38">
                  <c:v>3.4539999999999997</c:v>
                </c:pt>
                <c:pt idx="39">
                  <c:v>4.056</c:v>
                </c:pt>
                <c:pt idx="40">
                  <c:v>4.66</c:v>
                </c:pt>
                <c:pt idx="41">
                  <c:v>5.5229999999999997</c:v>
                </c:pt>
                <c:pt idx="42">
                  <c:v>5.9969999999999999</c:v>
                </c:pt>
                <c:pt idx="43">
                  <c:v>6.5</c:v>
                </c:pt>
                <c:pt idx="44">
                  <c:v>7.0109999999999992</c:v>
                </c:pt>
                <c:pt idx="45">
                  <c:v>7.4859999999999998</c:v>
                </c:pt>
                <c:pt idx="46">
                  <c:v>7.8440000000000003</c:v>
                </c:pt>
                <c:pt idx="47">
                  <c:v>8.0500000000000007</c:v>
                </c:pt>
                <c:pt idx="48">
                  <c:v>8.0419999999999998</c:v>
                </c:pt>
                <c:pt idx="49">
                  <c:v>8.343</c:v>
                </c:pt>
                <c:pt idx="50">
                  <c:v>8.4179999999999993</c:v>
                </c:pt>
                <c:pt idx="51">
                  <c:v>8.5549999999999997</c:v>
                </c:pt>
                <c:pt idx="52">
                  <c:v>8.8509999999999991</c:v>
                </c:pt>
                <c:pt idx="53">
                  <c:v>9.286999999999999</c:v>
                </c:pt>
                <c:pt idx="54">
                  <c:v>8.93</c:v>
                </c:pt>
                <c:pt idx="55">
                  <c:v>9.0440000000000005</c:v>
                </c:pt>
                <c:pt idx="56">
                  <c:v>9.31</c:v>
                </c:pt>
                <c:pt idx="57">
                  <c:v>9.8129999999999988</c:v>
                </c:pt>
                <c:pt idx="58">
                  <c:v>10.241</c:v>
                </c:pt>
                <c:pt idx="59">
                  <c:v>10.816000000000001</c:v>
                </c:pt>
                <c:pt idx="60">
                  <c:v>10.206</c:v>
                </c:pt>
                <c:pt idx="61">
                  <c:v>10.836</c:v>
                </c:pt>
                <c:pt idx="62">
                  <c:v>10.771000000000001</c:v>
                </c:pt>
                <c:pt idx="63">
                  <c:v>11.274000000000001</c:v>
                </c:pt>
                <c:pt idx="64">
                  <c:v>11.542999999999999</c:v>
                </c:pt>
                <c:pt idx="65">
                  <c:v>11.817</c:v>
                </c:pt>
                <c:pt idx="66">
                  <c:v>12.518000000000001</c:v>
                </c:pt>
              </c:numCache>
            </c:numRef>
          </c:val>
          <c:smooth val="0"/>
          <c:extLst xmlns:c15="http://schemas.microsoft.com/office/drawing/2012/chart">
            <c:ext xmlns:c16="http://schemas.microsoft.com/office/drawing/2014/chart" uri="{C3380CC4-5D6E-409C-BE32-E72D297353CC}">
              <c16:uniqueId val="{00000001-8927-4F4E-96A9-1334BD49C005}"/>
            </c:ext>
          </c:extLst>
        </c:ser>
        <c:ser>
          <c:idx val="2"/>
          <c:order val="2"/>
          <c:tx>
            <c:strRef>
              <c:f>'Figure I.2.2'!$B$20</c:f>
              <c:strCache>
                <c:ptCount val="1"/>
                <c:pt idx="0">
                  <c:v>Rest of the World</c:v>
                </c:pt>
              </c:strCache>
            </c:strRef>
          </c:tx>
          <c:spPr>
            <a:ln w="63500" cap="rnd">
              <a:solidFill>
                <a:schemeClr val="accent2"/>
              </a:solidFill>
              <a:round/>
            </a:ln>
            <a:effectLst/>
          </c:spPr>
          <c:marker>
            <c:symbol val="none"/>
          </c:marker>
          <c:cat>
            <c:numRef>
              <c:f>'Figure I.2.2'!$C$17:$BQ$17</c:f>
              <c:numCache>
                <c:formatCode>[$-409]d\-mmm;@</c:formatCode>
                <c:ptCount val="67"/>
                <c:pt idx="0">
                  <c:v>43852</c:v>
                </c:pt>
                <c:pt idx="1">
                  <c:v>43853</c:v>
                </c:pt>
                <c:pt idx="2">
                  <c:v>43854</c:v>
                </c:pt>
                <c:pt idx="3">
                  <c:v>43855</c:v>
                </c:pt>
                <c:pt idx="4">
                  <c:v>43856</c:v>
                </c:pt>
                <c:pt idx="5">
                  <c:v>43857</c:v>
                </c:pt>
                <c:pt idx="6">
                  <c:v>43858</c:v>
                </c:pt>
                <c:pt idx="7">
                  <c:v>43859</c:v>
                </c:pt>
                <c:pt idx="8">
                  <c:v>43860</c:v>
                </c:pt>
                <c:pt idx="9">
                  <c:v>43861</c:v>
                </c:pt>
                <c:pt idx="10">
                  <c:v>43862</c:v>
                </c:pt>
                <c:pt idx="11">
                  <c:v>43863</c:v>
                </c:pt>
                <c:pt idx="12">
                  <c:v>43864</c:v>
                </c:pt>
                <c:pt idx="13">
                  <c:v>43865</c:v>
                </c:pt>
                <c:pt idx="14">
                  <c:v>43866</c:v>
                </c:pt>
                <c:pt idx="15">
                  <c:v>43867</c:v>
                </c:pt>
                <c:pt idx="16">
                  <c:v>43868</c:v>
                </c:pt>
                <c:pt idx="17">
                  <c:v>43869</c:v>
                </c:pt>
                <c:pt idx="18">
                  <c:v>43870</c:v>
                </c:pt>
                <c:pt idx="19">
                  <c:v>43871</c:v>
                </c:pt>
                <c:pt idx="20">
                  <c:v>43872</c:v>
                </c:pt>
                <c:pt idx="21">
                  <c:v>43873</c:v>
                </c:pt>
                <c:pt idx="22">
                  <c:v>43874</c:v>
                </c:pt>
                <c:pt idx="23">
                  <c:v>43875</c:v>
                </c:pt>
                <c:pt idx="24">
                  <c:v>43876</c:v>
                </c:pt>
                <c:pt idx="25">
                  <c:v>43877</c:v>
                </c:pt>
                <c:pt idx="26">
                  <c:v>43878</c:v>
                </c:pt>
                <c:pt idx="27">
                  <c:v>43879</c:v>
                </c:pt>
                <c:pt idx="28">
                  <c:v>43880</c:v>
                </c:pt>
                <c:pt idx="29">
                  <c:v>43881</c:v>
                </c:pt>
                <c:pt idx="30">
                  <c:v>43882</c:v>
                </c:pt>
                <c:pt idx="31">
                  <c:v>43883</c:v>
                </c:pt>
                <c:pt idx="32">
                  <c:v>43884</c:v>
                </c:pt>
                <c:pt idx="33">
                  <c:v>43885</c:v>
                </c:pt>
                <c:pt idx="34">
                  <c:v>43886</c:v>
                </c:pt>
                <c:pt idx="35">
                  <c:v>43887</c:v>
                </c:pt>
                <c:pt idx="36">
                  <c:v>43888</c:v>
                </c:pt>
                <c:pt idx="37">
                  <c:v>43889</c:v>
                </c:pt>
                <c:pt idx="38">
                  <c:v>43890</c:v>
                </c:pt>
                <c:pt idx="39">
                  <c:v>43891</c:v>
                </c:pt>
                <c:pt idx="40">
                  <c:v>43892</c:v>
                </c:pt>
                <c:pt idx="41">
                  <c:v>43893</c:v>
                </c:pt>
                <c:pt idx="42">
                  <c:v>43894</c:v>
                </c:pt>
                <c:pt idx="43">
                  <c:v>43895</c:v>
                </c:pt>
                <c:pt idx="44">
                  <c:v>43896</c:v>
                </c:pt>
                <c:pt idx="45">
                  <c:v>43897</c:v>
                </c:pt>
                <c:pt idx="46">
                  <c:v>43898</c:v>
                </c:pt>
                <c:pt idx="47">
                  <c:v>43899</c:v>
                </c:pt>
                <c:pt idx="48">
                  <c:v>43900</c:v>
                </c:pt>
                <c:pt idx="49">
                  <c:v>43901</c:v>
                </c:pt>
                <c:pt idx="50">
                  <c:v>43902</c:v>
                </c:pt>
                <c:pt idx="51">
                  <c:v>43903</c:v>
                </c:pt>
                <c:pt idx="52">
                  <c:v>43904</c:v>
                </c:pt>
                <c:pt idx="53">
                  <c:v>43905</c:v>
                </c:pt>
                <c:pt idx="54">
                  <c:v>43906</c:v>
                </c:pt>
                <c:pt idx="55">
                  <c:v>43907</c:v>
                </c:pt>
                <c:pt idx="56">
                  <c:v>43908</c:v>
                </c:pt>
                <c:pt idx="57">
                  <c:v>43909</c:v>
                </c:pt>
                <c:pt idx="58">
                  <c:v>43910</c:v>
                </c:pt>
                <c:pt idx="59">
                  <c:v>43911</c:v>
                </c:pt>
                <c:pt idx="60">
                  <c:v>43912</c:v>
                </c:pt>
                <c:pt idx="61">
                  <c:v>43913</c:v>
                </c:pt>
                <c:pt idx="62">
                  <c:v>43914</c:v>
                </c:pt>
                <c:pt idx="63">
                  <c:v>43915</c:v>
                </c:pt>
                <c:pt idx="64">
                  <c:v>43916</c:v>
                </c:pt>
                <c:pt idx="65">
                  <c:v>43917</c:v>
                </c:pt>
                <c:pt idx="66">
                  <c:v>43918</c:v>
                </c:pt>
              </c:numCache>
            </c:numRef>
          </c:cat>
          <c:val>
            <c:numRef>
              <c:f>'Figure I.2.2'!$C$20:$BQ$20</c:f>
              <c:numCache>
                <c:formatCode>General</c:formatCode>
                <c:ptCount val="67"/>
                <c:pt idx="0">
                  <c:v>1E-3</c:v>
                </c:pt>
                <c:pt idx="1">
                  <c:v>1E-3</c:v>
                </c:pt>
                <c:pt idx="2">
                  <c:v>4.0000000000000001E-3</c:v>
                </c:pt>
                <c:pt idx="3">
                  <c:v>6.0000000000000001E-3</c:v>
                </c:pt>
                <c:pt idx="4">
                  <c:v>1.4E-2</c:v>
                </c:pt>
                <c:pt idx="5">
                  <c:v>1.7999999999999999E-2</c:v>
                </c:pt>
                <c:pt idx="6">
                  <c:v>2.3E-2</c:v>
                </c:pt>
                <c:pt idx="7">
                  <c:v>0.03</c:v>
                </c:pt>
                <c:pt idx="8">
                  <c:v>3.2000000000000001E-2</c:v>
                </c:pt>
                <c:pt idx="9">
                  <c:v>4.3999999999999997E-2</c:v>
                </c:pt>
                <c:pt idx="10">
                  <c:v>5.2999999999999999E-2</c:v>
                </c:pt>
                <c:pt idx="11">
                  <c:v>5.7000000000000002E-2</c:v>
                </c:pt>
                <c:pt idx="12">
                  <c:v>6.3E-2</c:v>
                </c:pt>
                <c:pt idx="13">
                  <c:v>6.5000000000000002E-2</c:v>
                </c:pt>
                <c:pt idx="14">
                  <c:v>6.6000000000000003E-2</c:v>
                </c:pt>
                <c:pt idx="15">
                  <c:v>6.7000000000000004E-2</c:v>
                </c:pt>
                <c:pt idx="16">
                  <c:v>0.13400000000000001</c:v>
                </c:pt>
                <c:pt idx="17">
                  <c:v>0.14000000000000001</c:v>
                </c:pt>
                <c:pt idx="18">
                  <c:v>0.14199999999999999</c:v>
                </c:pt>
                <c:pt idx="19">
                  <c:v>0.219</c:v>
                </c:pt>
                <c:pt idx="20">
                  <c:v>0.222</c:v>
                </c:pt>
                <c:pt idx="21">
                  <c:v>0.253</c:v>
                </c:pt>
                <c:pt idx="22">
                  <c:v>0.247</c:v>
                </c:pt>
                <c:pt idx="23">
                  <c:v>0.29099999999999998</c:v>
                </c:pt>
                <c:pt idx="24">
                  <c:v>0.35199999999999998</c:v>
                </c:pt>
                <c:pt idx="25">
                  <c:v>0.41199999999999998</c:v>
                </c:pt>
                <c:pt idx="26">
                  <c:v>0.50900000000000001</c:v>
                </c:pt>
                <c:pt idx="27">
                  <c:v>0.58599999999999997</c:v>
                </c:pt>
                <c:pt idx="28">
                  <c:v>0.66400000000000003</c:v>
                </c:pt>
                <c:pt idx="29">
                  <c:v>0.67800000000000005</c:v>
                </c:pt>
                <c:pt idx="30">
                  <c:v>0.70299999999999996</c:v>
                </c:pt>
                <c:pt idx="31">
                  <c:v>0.75600000000000001</c:v>
                </c:pt>
                <c:pt idx="32">
                  <c:v>0.91600000000000004</c:v>
                </c:pt>
                <c:pt idx="33">
                  <c:v>1.048</c:v>
                </c:pt>
                <c:pt idx="34">
                  <c:v>1.2050000000000001</c:v>
                </c:pt>
                <c:pt idx="35">
                  <c:v>1.397</c:v>
                </c:pt>
                <c:pt idx="36">
                  <c:v>1.7310000000000001</c:v>
                </c:pt>
                <c:pt idx="37">
                  <c:v>2.1389999999999998</c:v>
                </c:pt>
                <c:pt idx="38">
                  <c:v>2.6970000000000001</c:v>
                </c:pt>
                <c:pt idx="39">
                  <c:v>3.7629999999999999</c:v>
                </c:pt>
                <c:pt idx="40">
                  <c:v>4.6550000000000002</c:v>
                </c:pt>
                <c:pt idx="41">
                  <c:v>6.1269999999999998</c:v>
                </c:pt>
                <c:pt idx="42">
                  <c:v>7.3639999999999999</c:v>
                </c:pt>
                <c:pt idx="43">
                  <c:v>9.0690000000000008</c:v>
                </c:pt>
                <c:pt idx="44">
                  <c:v>11.815</c:v>
                </c:pt>
                <c:pt idx="45">
                  <c:v>14.324999999999999</c:v>
                </c:pt>
                <c:pt idx="46">
                  <c:v>17.184000000000001</c:v>
                </c:pt>
                <c:pt idx="47">
                  <c:v>20.16</c:v>
                </c:pt>
                <c:pt idx="48">
                  <c:v>24.372</c:v>
                </c:pt>
                <c:pt idx="49">
                  <c:v>29.827999999999999</c:v>
                </c:pt>
                <c:pt idx="50">
                  <c:v>32.061999999999998</c:v>
                </c:pt>
                <c:pt idx="51">
                  <c:v>47.451999999999998</c:v>
                </c:pt>
                <c:pt idx="52">
                  <c:v>56.712000000000003</c:v>
                </c:pt>
                <c:pt idx="53">
                  <c:v>64.938000000000002</c:v>
                </c:pt>
                <c:pt idx="54">
                  <c:v>77.558999999999997</c:v>
                </c:pt>
                <c:pt idx="55">
                  <c:v>90.346999999999994</c:v>
                </c:pt>
                <c:pt idx="56">
                  <c:v>105.441</c:v>
                </c:pt>
                <c:pt idx="57">
                  <c:v>130.57900000000001</c:v>
                </c:pt>
                <c:pt idx="58">
                  <c:v>156.523</c:v>
                </c:pt>
                <c:pt idx="59">
                  <c:v>182.92400000000001</c:v>
                </c:pt>
                <c:pt idx="60">
                  <c:v>208.66900000000001</c:v>
                </c:pt>
                <c:pt idx="61">
                  <c:v>247.434</c:v>
                </c:pt>
                <c:pt idx="62">
                  <c:v>275.94600000000003</c:v>
                </c:pt>
                <c:pt idx="63">
                  <c:v>317.14699999999999</c:v>
                </c:pt>
                <c:pt idx="64">
                  <c:v>367.89</c:v>
                </c:pt>
                <c:pt idx="65">
                  <c:v>419.79300000000001</c:v>
                </c:pt>
                <c:pt idx="66">
                  <c:v>474.86</c:v>
                </c:pt>
              </c:numCache>
            </c:numRef>
          </c:val>
          <c:smooth val="0"/>
          <c:extLst xmlns:c15="http://schemas.microsoft.com/office/drawing/2012/chart">
            <c:ext xmlns:c16="http://schemas.microsoft.com/office/drawing/2014/chart" uri="{C3380CC4-5D6E-409C-BE32-E72D297353CC}">
              <c16:uniqueId val="{00000002-8927-4F4E-96A9-1334BD49C005}"/>
            </c:ext>
          </c:extLst>
        </c:ser>
        <c:dLbls>
          <c:showLegendKey val="0"/>
          <c:showVal val="0"/>
          <c:showCatName val="0"/>
          <c:showSerName val="0"/>
          <c:showPercent val="0"/>
          <c:showBubbleSize val="0"/>
        </c:dLbls>
        <c:marker val="1"/>
        <c:smooth val="0"/>
        <c:axId val="1263586848"/>
        <c:axId val="1298929328"/>
        <c:extLst/>
      </c:lineChart>
      <c:dateAx>
        <c:axId val="1265158704"/>
        <c:scaling>
          <c:orientation val="minMax"/>
          <c:max val="43918"/>
        </c:scaling>
        <c:delete val="0"/>
        <c:axPos val="b"/>
        <c:numFmt formatCode="[$-409]d\-mmm;@"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8915184"/>
        <c:crosses val="autoZero"/>
        <c:auto val="1"/>
        <c:lblOffset val="100"/>
        <c:baseTimeUnit val="days"/>
        <c:majorUnit val="5"/>
        <c:majorTimeUnit val="days"/>
      </c:dateAx>
      <c:valAx>
        <c:axId val="1298915184"/>
        <c:scaling>
          <c:orientation val="minMax"/>
          <c:max val="500"/>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5158704"/>
        <c:crosses val="autoZero"/>
        <c:crossBetween val="between"/>
        <c:majorUnit val="100"/>
      </c:valAx>
      <c:valAx>
        <c:axId val="1298929328"/>
        <c:scaling>
          <c:orientation val="minMax"/>
          <c:max val="30"/>
        </c:scaling>
        <c:delete val="1"/>
        <c:axPos val="r"/>
        <c:numFmt formatCode="General" sourceLinked="1"/>
        <c:majorTickMark val="out"/>
        <c:minorTickMark val="none"/>
        <c:tickLblPos val="nextTo"/>
        <c:crossAx val="1263586848"/>
        <c:crosses val="max"/>
        <c:crossBetween val="between"/>
        <c:majorUnit val="10"/>
      </c:valAx>
      <c:dateAx>
        <c:axId val="1263586848"/>
        <c:scaling>
          <c:orientation val="minMax"/>
        </c:scaling>
        <c:delete val="1"/>
        <c:axPos val="b"/>
        <c:numFmt formatCode="[$-409]d\-mmm;@" sourceLinked="1"/>
        <c:majorTickMark val="out"/>
        <c:minorTickMark val="none"/>
        <c:tickLblPos val="nextTo"/>
        <c:crossAx val="1298929328"/>
        <c:crosses val="autoZero"/>
        <c:auto val="1"/>
        <c:lblOffset val="100"/>
        <c:baseTimeUnit val="days"/>
      </c:dateAx>
      <c:spPr>
        <a:noFill/>
        <a:ln>
          <a:noFill/>
        </a:ln>
        <a:effectLst/>
      </c:spPr>
    </c:plotArea>
    <c:legend>
      <c:legendPos val="b"/>
      <c:layout>
        <c:manualLayout>
          <c:xMode val="edge"/>
          <c:yMode val="edge"/>
          <c:x val="0.17205460710169698"/>
          <c:y val="0.27541573646806983"/>
          <c:w val="0.74656174559595634"/>
          <c:h val="6.026275882181394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Textiles and commodities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0393736837286E-2"/>
          <c:y val="0.14585957637080002"/>
          <c:w val="0.87709612919357904"/>
          <c:h val="0.57975746788595373"/>
        </c:manualLayout>
      </c:layout>
      <c:barChart>
        <c:barDir val="col"/>
        <c:grouping val="clustered"/>
        <c:varyColors val="0"/>
        <c:ser>
          <c:idx val="0"/>
          <c:order val="0"/>
          <c:tx>
            <c:strRef>
              <c:f>'Figure I.2.20 A-C'!$W$7</c:f>
              <c:strCache>
                <c:ptCount val="1"/>
              </c:strCache>
            </c:strRef>
          </c:tx>
          <c:spPr>
            <a:solidFill>
              <a:srgbClr val="002060"/>
            </a:solidFill>
            <a:ln>
              <a:noFill/>
            </a:ln>
            <a:effectLst/>
          </c:spPr>
          <c:invertIfNegative val="0"/>
          <c:cat>
            <c:strLit>
              <c:ptCount val="8"/>
            </c:strLit>
          </c:cat>
          <c:val>
            <c:numRef>
              <c:f>'Figure I.2.20 A-C'!$W$30:$W$37</c:f>
              <c:numCache>
                <c:formatCode>0</c:formatCode>
                <c:ptCount val="8"/>
              </c:numCache>
            </c:numRef>
          </c:val>
          <c:extLst>
            <c:ext xmlns:c16="http://schemas.microsoft.com/office/drawing/2014/chart" uri="{C3380CC4-5D6E-409C-BE32-E72D297353CC}">
              <c16:uniqueId val="{00000000-28B7-421E-9D00-DC7EC78FF420}"/>
            </c:ext>
          </c:extLst>
        </c:ser>
        <c:ser>
          <c:idx val="1"/>
          <c:order val="1"/>
          <c:tx>
            <c:strRef>
              <c:f>'Figure I.2.20 A-C'!$X$7</c:f>
              <c:strCache>
                <c:ptCount val="1"/>
              </c:strCache>
            </c:strRef>
          </c:tx>
          <c:spPr>
            <a:solidFill>
              <a:srgbClr val="FF0000"/>
            </a:solidFill>
            <a:ln>
              <a:noFill/>
            </a:ln>
            <a:effectLst/>
          </c:spPr>
          <c:invertIfNegative val="0"/>
          <c:cat>
            <c:strLit>
              <c:ptCount val="8"/>
            </c:strLit>
          </c:cat>
          <c:val>
            <c:numRef>
              <c:f>'Figure I.2.20 A-C'!$X$30:$X$37</c:f>
              <c:numCache>
                <c:formatCode>0</c:formatCode>
                <c:ptCount val="8"/>
              </c:numCache>
            </c:numRef>
          </c:val>
          <c:extLst>
            <c:ext xmlns:c16="http://schemas.microsoft.com/office/drawing/2014/chart" uri="{C3380CC4-5D6E-409C-BE32-E72D297353CC}">
              <c16:uniqueId val="{00000001-28B7-421E-9D00-DC7EC78FF420}"/>
            </c:ext>
          </c:extLst>
        </c:ser>
        <c:ser>
          <c:idx val="2"/>
          <c:order val="2"/>
          <c:tx>
            <c:strRef>
              <c:f>'Figure I.2.20 A-C'!$Y$7</c:f>
              <c:strCache>
                <c:ptCount val="1"/>
              </c:strCache>
            </c:strRef>
          </c:tx>
          <c:spPr>
            <a:solidFill>
              <a:srgbClr val="FFC000"/>
            </a:solidFill>
            <a:ln>
              <a:noFill/>
            </a:ln>
            <a:effectLst/>
          </c:spPr>
          <c:invertIfNegative val="0"/>
          <c:cat>
            <c:strLit>
              <c:ptCount val="8"/>
            </c:strLit>
          </c:cat>
          <c:val>
            <c:numRef>
              <c:f>'Figure I.2.20 A-C'!$Y$30:$Y$37</c:f>
              <c:numCache>
                <c:formatCode>0</c:formatCode>
                <c:ptCount val="8"/>
              </c:numCache>
            </c:numRef>
          </c:val>
          <c:extLst>
            <c:ext xmlns:c16="http://schemas.microsoft.com/office/drawing/2014/chart" uri="{C3380CC4-5D6E-409C-BE32-E72D297353CC}">
              <c16:uniqueId val="{00000002-28B7-421E-9D00-DC7EC78FF420}"/>
            </c:ext>
          </c:extLst>
        </c:ser>
        <c:dLbls>
          <c:showLegendKey val="0"/>
          <c:showVal val="0"/>
          <c:showCatName val="0"/>
          <c:showSerName val="0"/>
          <c:showPercent val="0"/>
          <c:showBubbleSize val="0"/>
        </c:dLbls>
        <c:gapWidth val="219"/>
        <c:overlap val="-27"/>
        <c:axId val="1422011951"/>
        <c:axId val="1604983039"/>
      </c:barChart>
      <c:catAx>
        <c:axId val="1422011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983039"/>
        <c:crosses val="autoZero"/>
        <c:auto val="1"/>
        <c:lblAlgn val="ctr"/>
        <c:lblOffset val="100"/>
        <c:noMultiLvlLbl val="0"/>
      </c:catAx>
      <c:valAx>
        <c:axId val="16049830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20119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17550043006136"/>
          <c:y val="0.11266443825960477"/>
          <c:w val="0.82682443200816436"/>
          <c:h val="0.41739863778128977"/>
        </c:manualLayout>
      </c:layout>
      <c:barChart>
        <c:barDir val="col"/>
        <c:grouping val="clustered"/>
        <c:varyColors val="0"/>
        <c:ser>
          <c:idx val="1"/>
          <c:order val="0"/>
          <c:tx>
            <c:strRef>
              <c:f>'Figure I.2.20 A-C'!$X$76</c:f>
              <c:strCache>
                <c:ptCount val="1"/>
              </c:strCache>
            </c:strRef>
          </c:tx>
          <c:spPr>
            <a:solidFill>
              <a:schemeClr val="accent2"/>
            </a:solidFill>
            <a:ln>
              <a:noFill/>
            </a:ln>
            <a:effectLst/>
          </c:spPr>
          <c:invertIfNegative val="0"/>
          <c:cat>
            <c:strLit>
              <c:ptCount val="7"/>
            </c:strLit>
          </c:cat>
          <c:val>
            <c:numRef>
              <c:f>'Figure I.2.20 A-C'!$X$77:$X$83</c:f>
              <c:numCache>
                <c:formatCode>0</c:formatCode>
                <c:ptCount val="7"/>
              </c:numCache>
            </c:numRef>
          </c:val>
          <c:extLst>
            <c:ext xmlns:c16="http://schemas.microsoft.com/office/drawing/2014/chart" uri="{C3380CC4-5D6E-409C-BE32-E72D297353CC}">
              <c16:uniqueId val="{00000000-70A8-4B56-AD29-EB02C5829BD0}"/>
            </c:ext>
          </c:extLst>
        </c:ser>
        <c:ser>
          <c:idx val="2"/>
          <c:order val="1"/>
          <c:tx>
            <c:strRef>
              <c:f>'Figure I.2.20 A-C'!$Y$76</c:f>
              <c:strCache>
                <c:ptCount val="1"/>
              </c:strCache>
            </c:strRef>
          </c:tx>
          <c:spPr>
            <a:solidFill>
              <a:schemeClr val="accent3"/>
            </a:solidFill>
            <a:ln>
              <a:noFill/>
            </a:ln>
            <a:effectLst/>
          </c:spPr>
          <c:invertIfNegative val="0"/>
          <c:cat>
            <c:strLit>
              <c:ptCount val="7"/>
            </c:strLit>
          </c:cat>
          <c:val>
            <c:numRef>
              <c:f>'Figure I.2.20 A-C'!$Y$77:$Y$83</c:f>
              <c:numCache>
                <c:formatCode>0</c:formatCode>
                <c:ptCount val="7"/>
              </c:numCache>
            </c:numRef>
          </c:val>
          <c:extLst>
            <c:ext xmlns:c16="http://schemas.microsoft.com/office/drawing/2014/chart" uri="{C3380CC4-5D6E-409C-BE32-E72D297353CC}">
              <c16:uniqueId val="{00000001-70A8-4B56-AD29-EB02C5829BD0}"/>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44445999"/>
        <c:crosses val="autoZero"/>
        <c:auto val="1"/>
        <c:lblAlgn val="ctr"/>
        <c:lblOffset val="100"/>
        <c:noMultiLvlLbl val="0"/>
      </c:catAx>
      <c:valAx>
        <c:axId val="844445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Poverty rate (%)</a:t>
                </a:r>
              </a:p>
            </c:rich>
          </c:tx>
          <c:layout>
            <c:manualLayout>
              <c:xMode val="edge"/>
              <c:yMode val="edge"/>
              <c:x val="1.9444444444444445E-2"/>
              <c:y val="0.1694398911936854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76617596713455"/>
          <c:y val="0.16944361520027387"/>
          <c:w val="0.81223376063499308"/>
          <c:h val="0.46385347483738448"/>
        </c:manualLayout>
      </c:layout>
      <c:barChart>
        <c:barDir val="col"/>
        <c:grouping val="clustered"/>
        <c:varyColors val="0"/>
        <c:ser>
          <c:idx val="1"/>
          <c:order val="0"/>
          <c:tx>
            <c:strRef>
              <c:f>'Figure I.2.20 A-C'!$X$76</c:f>
              <c:strCache>
                <c:ptCount val="1"/>
              </c:strCache>
            </c:strRef>
          </c:tx>
          <c:spPr>
            <a:solidFill>
              <a:schemeClr val="accent2"/>
            </a:solidFill>
            <a:ln>
              <a:noFill/>
            </a:ln>
            <a:effectLst/>
          </c:spPr>
          <c:invertIfNegative val="0"/>
          <c:cat>
            <c:strLit>
              <c:ptCount val="7"/>
            </c:strLit>
          </c:cat>
          <c:val>
            <c:numRef>
              <c:f>'Figure I.2.20 A-C'!$X$84:$X$90</c:f>
              <c:numCache>
                <c:formatCode>0</c:formatCode>
                <c:ptCount val="7"/>
              </c:numCache>
            </c:numRef>
          </c:val>
          <c:extLst>
            <c:ext xmlns:c16="http://schemas.microsoft.com/office/drawing/2014/chart" uri="{C3380CC4-5D6E-409C-BE32-E72D297353CC}">
              <c16:uniqueId val="{00000000-9C9E-4527-9812-3E4DB4764457}"/>
            </c:ext>
          </c:extLst>
        </c:ser>
        <c:ser>
          <c:idx val="2"/>
          <c:order val="1"/>
          <c:tx>
            <c:strRef>
              <c:f>'Figure I.2.20 A-C'!$Y$76</c:f>
              <c:strCache>
                <c:ptCount val="1"/>
              </c:strCache>
            </c:strRef>
          </c:tx>
          <c:spPr>
            <a:solidFill>
              <a:schemeClr val="accent3"/>
            </a:solidFill>
            <a:ln>
              <a:noFill/>
            </a:ln>
            <a:effectLst/>
          </c:spPr>
          <c:invertIfNegative val="0"/>
          <c:cat>
            <c:strLit>
              <c:ptCount val="7"/>
            </c:strLit>
          </c:cat>
          <c:val>
            <c:numRef>
              <c:f>'Figure I.2.20 A-C'!$Y$84:$Y$90</c:f>
              <c:numCache>
                <c:formatCode>0</c:formatCode>
                <c:ptCount val="7"/>
              </c:numCache>
            </c:numRef>
          </c:val>
          <c:extLst>
            <c:ext xmlns:c16="http://schemas.microsoft.com/office/drawing/2014/chart" uri="{C3380CC4-5D6E-409C-BE32-E72D297353CC}">
              <c16:uniqueId val="{00000001-9C9E-4527-9812-3E4DB4764457}"/>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44445999"/>
        <c:crosses val="autoZero"/>
        <c:auto val="1"/>
        <c:lblAlgn val="ctr"/>
        <c:lblOffset val="100"/>
        <c:noMultiLvlLbl val="0"/>
      </c:catAx>
      <c:valAx>
        <c:axId val="844445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Poverty rate (%)</a:t>
                </a:r>
              </a:p>
            </c:rich>
          </c:tx>
          <c:layout>
            <c:manualLayout>
              <c:xMode val="edge"/>
              <c:yMode val="edge"/>
              <c:x val="1.9444444444444445E-2"/>
              <c:y val="0.1694398911936854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08984746471907"/>
          <c:y val="0.10676042924440063"/>
          <c:w val="0.79291008913740857"/>
          <c:h val="0.43783098926889008"/>
        </c:manualLayout>
      </c:layout>
      <c:barChart>
        <c:barDir val="col"/>
        <c:grouping val="clustered"/>
        <c:varyColors val="0"/>
        <c:ser>
          <c:idx val="1"/>
          <c:order val="0"/>
          <c:tx>
            <c:strRef>
              <c:f>'Figure I.2.20 A-C'!$X$76</c:f>
              <c:strCache>
                <c:ptCount val="1"/>
              </c:strCache>
            </c:strRef>
          </c:tx>
          <c:spPr>
            <a:solidFill>
              <a:schemeClr val="accent2"/>
            </a:solidFill>
            <a:ln>
              <a:noFill/>
            </a:ln>
            <a:effectLst/>
          </c:spPr>
          <c:invertIfNegative val="0"/>
          <c:cat>
            <c:strLit>
              <c:ptCount val="7"/>
            </c:strLit>
          </c:cat>
          <c:val>
            <c:numRef>
              <c:f>'Figure I.2.20 A-C'!$X$91:$X$97</c:f>
              <c:numCache>
                <c:formatCode>0</c:formatCode>
                <c:ptCount val="7"/>
              </c:numCache>
            </c:numRef>
          </c:val>
          <c:extLst>
            <c:ext xmlns:c16="http://schemas.microsoft.com/office/drawing/2014/chart" uri="{C3380CC4-5D6E-409C-BE32-E72D297353CC}">
              <c16:uniqueId val="{00000000-AA40-42C0-B54D-281997E244C9}"/>
            </c:ext>
          </c:extLst>
        </c:ser>
        <c:ser>
          <c:idx val="2"/>
          <c:order val="1"/>
          <c:tx>
            <c:strRef>
              <c:f>'Figure I.2.20 A-C'!$Y$76</c:f>
              <c:strCache>
                <c:ptCount val="1"/>
              </c:strCache>
            </c:strRef>
          </c:tx>
          <c:spPr>
            <a:solidFill>
              <a:schemeClr val="accent3"/>
            </a:solidFill>
            <a:ln>
              <a:noFill/>
            </a:ln>
            <a:effectLst/>
          </c:spPr>
          <c:invertIfNegative val="0"/>
          <c:cat>
            <c:strLit>
              <c:ptCount val="7"/>
            </c:strLit>
          </c:cat>
          <c:val>
            <c:numRef>
              <c:f>'Figure I.2.20 A-C'!$Y$91:$Y$97</c:f>
              <c:numCache>
                <c:formatCode>0</c:formatCode>
                <c:ptCount val="7"/>
              </c:numCache>
            </c:numRef>
          </c:val>
          <c:extLst>
            <c:ext xmlns:c16="http://schemas.microsoft.com/office/drawing/2014/chart" uri="{C3380CC4-5D6E-409C-BE32-E72D297353CC}">
              <c16:uniqueId val="{00000001-AA40-42C0-B54D-281997E244C9}"/>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44445999"/>
        <c:crosses val="autoZero"/>
        <c:auto val="1"/>
        <c:lblAlgn val="ctr"/>
        <c:lblOffset val="100"/>
        <c:noMultiLvlLbl val="0"/>
      </c:catAx>
      <c:valAx>
        <c:axId val="844445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Poverty rate (%)</a:t>
                </a:r>
              </a:p>
            </c:rich>
          </c:tx>
          <c:layout>
            <c:manualLayout>
              <c:xMode val="edge"/>
              <c:yMode val="edge"/>
              <c:x val="1.9444444444444445E-2"/>
              <c:y val="0.1694398911936854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6923554845499"/>
          <c:y val="0.11108008367204639"/>
          <c:w val="0.79613070105367267"/>
          <c:h val="0.37549803574769147"/>
        </c:manualLayout>
      </c:layout>
      <c:barChart>
        <c:barDir val="col"/>
        <c:grouping val="clustered"/>
        <c:varyColors val="0"/>
        <c:ser>
          <c:idx val="1"/>
          <c:order val="0"/>
          <c:tx>
            <c:strRef>
              <c:f>'Figure I.2.20 A-C'!$X$76</c:f>
              <c:strCache>
                <c:ptCount val="1"/>
              </c:strCache>
            </c:strRef>
          </c:tx>
          <c:spPr>
            <a:solidFill>
              <a:schemeClr val="accent2"/>
            </a:solidFill>
            <a:ln>
              <a:noFill/>
            </a:ln>
            <a:effectLst/>
          </c:spPr>
          <c:invertIfNegative val="0"/>
          <c:cat>
            <c:strLit>
              <c:ptCount val="8"/>
            </c:strLit>
          </c:cat>
          <c:val>
            <c:numRef>
              <c:f>'Figure I.2.20 A-C'!$X$98:$X$105</c:f>
              <c:numCache>
                <c:formatCode>0</c:formatCode>
                <c:ptCount val="8"/>
              </c:numCache>
            </c:numRef>
          </c:val>
          <c:extLst>
            <c:ext xmlns:c16="http://schemas.microsoft.com/office/drawing/2014/chart" uri="{C3380CC4-5D6E-409C-BE32-E72D297353CC}">
              <c16:uniqueId val="{00000000-9A1D-4D3B-A79E-30DDE9504238}"/>
            </c:ext>
          </c:extLst>
        </c:ser>
        <c:ser>
          <c:idx val="2"/>
          <c:order val="1"/>
          <c:tx>
            <c:strRef>
              <c:f>'Figure I.2.20 A-C'!$Y$76</c:f>
              <c:strCache>
                <c:ptCount val="1"/>
              </c:strCache>
            </c:strRef>
          </c:tx>
          <c:spPr>
            <a:solidFill>
              <a:schemeClr val="accent3"/>
            </a:solidFill>
            <a:ln>
              <a:noFill/>
            </a:ln>
            <a:effectLst/>
          </c:spPr>
          <c:invertIfNegative val="0"/>
          <c:cat>
            <c:strLit>
              <c:ptCount val="8"/>
            </c:strLit>
          </c:cat>
          <c:val>
            <c:numRef>
              <c:f>'Figure I.2.20 A-C'!$Y$98:$Y$105</c:f>
              <c:numCache>
                <c:formatCode>0</c:formatCode>
                <c:ptCount val="8"/>
              </c:numCache>
            </c:numRef>
          </c:val>
          <c:extLst>
            <c:ext xmlns:c16="http://schemas.microsoft.com/office/drawing/2014/chart" uri="{C3380CC4-5D6E-409C-BE32-E72D297353CC}">
              <c16:uniqueId val="{00000001-9A1D-4D3B-A79E-30DDE9504238}"/>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44445999"/>
        <c:crosses val="autoZero"/>
        <c:auto val="1"/>
        <c:lblAlgn val="ctr"/>
        <c:lblOffset val="100"/>
        <c:noMultiLvlLbl val="0"/>
      </c:catAx>
      <c:valAx>
        <c:axId val="844445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Poverty rate (%)</a:t>
                </a:r>
              </a:p>
            </c:rich>
          </c:tx>
          <c:layout>
            <c:manualLayout>
              <c:xMode val="edge"/>
              <c:yMode val="edge"/>
              <c:x val="1.9444444444444445E-2"/>
              <c:y val="0.1694398911936854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800" b="1" i="0" baseline="0">
                <a:effectLst/>
              </a:rPr>
              <a:t>Figure 2. Percentage point change in poverty rates ($5.50/day). Differences from baseline</a:t>
            </a:r>
            <a:endParaRPr lang="en-US" sz="2000">
              <a:effectLst/>
            </a:endParaRPr>
          </a:p>
          <a:p>
            <a:pPr>
              <a:defRPr b="1"/>
            </a:pPr>
            <a:r>
              <a:rPr lang="en-US" b="0"/>
              <a:t>(bar represents lower bound moderate scenario, upper bound, severe scenario)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bar"/>
        <c:grouping val="stacked"/>
        <c:varyColors val="0"/>
        <c:ser>
          <c:idx val="0"/>
          <c:order val="0"/>
          <c:tx>
            <c:strRef>
              <c:f>'Figure I.2.20 A-C'!$V$136</c:f>
              <c:strCache>
                <c:ptCount val="1"/>
              </c:strCache>
            </c:strRef>
          </c:tx>
          <c:spPr>
            <a:noFill/>
            <a:ln>
              <a:noFill/>
            </a:ln>
            <a:effectLst/>
          </c:spPr>
          <c:invertIfNegative val="0"/>
          <c:cat>
            <c:strLit>
              <c:ptCount val="29"/>
            </c:strLit>
          </c:cat>
          <c:val>
            <c:numRef>
              <c:f>'Figure I.2.20 A-C'!$V$137:$V$165</c:f>
              <c:numCache>
                <c:formatCode>0.0</c:formatCode>
                <c:ptCount val="29"/>
              </c:numCache>
            </c:numRef>
          </c:val>
          <c:extLst>
            <c:ext xmlns:c16="http://schemas.microsoft.com/office/drawing/2014/chart" uri="{C3380CC4-5D6E-409C-BE32-E72D297353CC}">
              <c16:uniqueId val="{00000000-4A3B-4051-88C6-0AF4E3FA0E38}"/>
            </c:ext>
          </c:extLst>
        </c:ser>
        <c:ser>
          <c:idx val="1"/>
          <c:order val="1"/>
          <c:tx>
            <c:strRef>
              <c:f>'Figure I.2.20 A-C'!$W$136</c:f>
              <c:strCache>
                <c:ptCount val="1"/>
              </c:strCache>
            </c:strRef>
          </c:tx>
          <c:spPr>
            <a:solidFill>
              <a:schemeClr val="accent2"/>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4A3B-4051-88C6-0AF4E3FA0E38}"/>
              </c:ext>
            </c:extLst>
          </c:dPt>
          <c:dPt>
            <c:idx val="1"/>
            <c:invertIfNegative val="0"/>
            <c:bubble3D val="0"/>
            <c:spPr>
              <a:solidFill>
                <a:srgbClr val="002060"/>
              </a:solidFill>
              <a:ln>
                <a:solidFill>
                  <a:srgbClr val="002060"/>
                </a:solidFill>
              </a:ln>
              <a:effectLst/>
            </c:spPr>
            <c:extLst>
              <c:ext xmlns:c16="http://schemas.microsoft.com/office/drawing/2014/chart" uri="{C3380CC4-5D6E-409C-BE32-E72D297353CC}">
                <c16:uniqueId val="{00000004-4A3B-4051-88C6-0AF4E3FA0E38}"/>
              </c:ext>
            </c:extLst>
          </c:dPt>
          <c:dPt>
            <c:idx val="2"/>
            <c:invertIfNegative val="0"/>
            <c:bubble3D val="0"/>
            <c:spPr>
              <a:solidFill>
                <a:srgbClr val="002060"/>
              </a:solidFill>
              <a:ln>
                <a:solidFill>
                  <a:srgbClr val="002060"/>
                </a:solidFill>
              </a:ln>
              <a:effectLst/>
            </c:spPr>
            <c:extLst>
              <c:ext xmlns:c16="http://schemas.microsoft.com/office/drawing/2014/chart" uri="{C3380CC4-5D6E-409C-BE32-E72D297353CC}">
                <c16:uniqueId val="{00000006-4A3B-4051-88C6-0AF4E3FA0E38}"/>
              </c:ext>
            </c:extLst>
          </c:dPt>
          <c:dPt>
            <c:idx val="3"/>
            <c:invertIfNegative val="0"/>
            <c:bubble3D val="0"/>
            <c:spPr>
              <a:solidFill>
                <a:srgbClr val="002060"/>
              </a:solidFill>
              <a:ln>
                <a:solidFill>
                  <a:srgbClr val="002060"/>
                </a:solidFill>
              </a:ln>
              <a:effectLst/>
            </c:spPr>
            <c:extLst>
              <c:ext xmlns:c16="http://schemas.microsoft.com/office/drawing/2014/chart" uri="{C3380CC4-5D6E-409C-BE32-E72D297353CC}">
                <c16:uniqueId val="{00000008-4A3B-4051-88C6-0AF4E3FA0E38}"/>
              </c:ext>
            </c:extLst>
          </c:dPt>
          <c:dPt>
            <c:idx val="4"/>
            <c:invertIfNegative val="0"/>
            <c:bubble3D val="0"/>
            <c:spPr>
              <a:solidFill>
                <a:srgbClr val="002060"/>
              </a:solidFill>
              <a:ln>
                <a:solidFill>
                  <a:srgbClr val="002060"/>
                </a:solidFill>
              </a:ln>
              <a:effectLst/>
            </c:spPr>
            <c:extLst>
              <c:ext xmlns:c16="http://schemas.microsoft.com/office/drawing/2014/chart" uri="{C3380CC4-5D6E-409C-BE32-E72D297353CC}">
                <c16:uniqueId val="{0000000A-4A3B-4051-88C6-0AF4E3FA0E38}"/>
              </c:ext>
            </c:extLst>
          </c:dPt>
          <c:dPt>
            <c:idx val="5"/>
            <c:invertIfNegative val="0"/>
            <c:bubble3D val="0"/>
            <c:spPr>
              <a:solidFill>
                <a:srgbClr val="002060"/>
              </a:solidFill>
              <a:ln>
                <a:solidFill>
                  <a:srgbClr val="002060"/>
                </a:solidFill>
              </a:ln>
              <a:effectLst/>
            </c:spPr>
            <c:extLst>
              <c:ext xmlns:c16="http://schemas.microsoft.com/office/drawing/2014/chart" uri="{C3380CC4-5D6E-409C-BE32-E72D297353CC}">
                <c16:uniqueId val="{0000000C-4A3B-4051-88C6-0AF4E3FA0E38}"/>
              </c:ext>
            </c:extLst>
          </c:dPt>
          <c:dPt>
            <c:idx val="6"/>
            <c:invertIfNegative val="0"/>
            <c:bubble3D val="0"/>
            <c:spPr>
              <a:solidFill>
                <a:srgbClr val="002060"/>
              </a:solidFill>
              <a:ln>
                <a:solidFill>
                  <a:srgbClr val="002060"/>
                </a:solidFill>
              </a:ln>
              <a:effectLst/>
            </c:spPr>
            <c:extLst>
              <c:ext xmlns:c16="http://schemas.microsoft.com/office/drawing/2014/chart" uri="{C3380CC4-5D6E-409C-BE32-E72D297353CC}">
                <c16:uniqueId val="{0000000E-4A3B-4051-88C6-0AF4E3FA0E38}"/>
              </c:ext>
            </c:extLst>
          </c:dPt>
          <c:dPt>
            <c:idx val="7"/>
            <c:invertIfNegative val="0"/>
            <c:bubble3D val="0"/>
            <c:spPr>
              <a:solidFill>
                <a:srgbClr val="FF0000"/>
              </a:solidFill>
              <a:ln>
                <a:solidFill>
                  <a:srgbClr val="FF0000"/>
                </a:solidFill>
              </a:ln>
              <a:effectLst/>
            </c:spPr>
            <c:extLst>
              <c:ext xmlns:c16="http://schemas.microsoft.com/office/drawing/2014/chart" uri="{C3380CC4-5D6E-409C-BE32-E72D297353CC}">
                <c16:uniqueId val="{00000010-4A3B-4051-88C6-0AF4E3FA0E38}"/>
              </c:ext>
            </c:extLst>
          </c:dPt>
          <c:dPt>
            <c:idx val="8"/>
            <c:invertIfNegative val="0"/>
            <c:bubble3D val="0"/>
            <c:spPr>
              <a:solidFill>
                <a:srgbClr val="FF0000"/>
              </a:solidFill>
              <a:ln>
                <a:solidFill>
                  <a:srgbClr val="FF0000"/>
                </a:solidFill>
              </a:ln>
              <a:effectLst/>
            </c:spPr>
            <c:extLst>
              <c:ext xmlns:c16="http://schemas.microsoft.com/office/drawing/2014/chart" uri="{C3380CC4-5D6E-409C-BE32-E72D297353CC}">
                <c16:uniqueId val="{00000012-4A3B-4051-88C6-0AF4E3FA0E38}"/>
              </c:ext>
            </c:extLst>
          </c:dPt>
          <c:dPt>
            <c:idx val="9"/>
            <c:invertIfNegative val="0"/>
            <c:bubble3D val="0"/>
            <c:spPr>
              <a:solidFill>
                <a:srgbClr val="FF0000"/>
              </a:solidFill>
              <a:ln>
                <a:solidFill>
                  <a:srgbClr val="FF0000"/>
                </a:solidFill>
              </a:ln>
              <a:effectLst/>
            </c:spPr>
            <c:extLst>
              <c:ext xmlns:c16="http://schemas.microsoft.com/office/drawing/2014/chart" uri="{C3380CC4-5D6E-409C-BE32-E72D297353CC}">
                <c16:uniqueId val="{00000014-4A3B-4051-88C6-0AF4E3FA0E38}"/>
              </c:ext>
            </c:extLst>
          </c:dPt>
          <c:dPt>
            <c:idx val="10"/>
            <c:invertIfNegative val="0"/>
            <c:bubble3D val="0"/>
            <c:spPr>
              <a:solidFill>
                <a:srgbClr val="FF0000"/>
              </a:solidFill>
              <a:ln>
                <a:solidFill>
                  <a:srgbClr val="FF0000"/>
                </a:solidFill>
              </a:ln>
              <a:effectLst/>
            </c:spPr>
            <c:extLst>
              <c:ext xmlns:c16="http://schemas.microsoft.com/office/drawing/2014/chart" uri="{C3380CC4-5D6E-409C-BE32-E72D297353CC}">
                <c16:uniqueId val="{00000016-4A3B-4051-88C6-0AF4E3FA0E38}"/>
              </c:ext>
            </c:extLst>
          </c:dPt>
          <c:dPt>
            <c:idx val="11"/>
            <c:invertIfNegative val="0"/>
            <c:bubble3D val="0"/>
            <c:spPr>
              <a:solidFill>
                <a:srgbClr val="FF0000"/>
              </a:solidFill>
              <a:ln>
                <a:solidFill>
                  <a:srgbClr val="FF0000"/>
                </a:solidFill>
              </a:ln>
              <a:effectLst/>
            </c:spPr>
            <c:extLst>
              <c:ext xmlns:c16="http://schemas.microsoft.com/office/drawing/2014/chart" uri="{C3380CC4-5D6E-409C-BE32-E72D297353CC}">
                <c16:uniqueId val="{00000018-4A3B-4051-88C6-0AF4E3FA0E38}"/>
              </c:ext>
            </c:extLst>
          </c:dPt>
          <c:dPt>
            <c:idx val="12"/>
            <c:invertIfNegative val="0"/>
            <c:bubble3D val="0"/>
            <c:spPr>
              <a:solidFill>
                <a:srgbClr val="FF0000"/>
              </a:solidFill>
              <a:ln>
                <a:solidFill>
                  <a:srgbClr val="FF0000"/>
                </a:solidFill>
              </a:ln>
              <a:effectLst/>
            </c:spPr>
            <c:extLst>
              <c:ext xmlns:c16="http://schemas.microsoft.com/office/drawing/2014/chart" uri="{C3380CC4-5D6E-409C-BE32-E72D297353CC}">
                <c16:uniqueId val="{0000001A-4A3B-4051-88C6-0AF4E3FA0E38}"/>
              </c:ext>
            </c:extLst>
          </c:dPt>
          <c:dPt>
            <c:idx val="13"/>
            <c:invertIfNegative val="0"/>
            <c:bubble3D val="0"/>
            <c:spPr>
              <a:solidFill>
                <a:srgbClr val="FF0000"/>
              </a:solidFill>
              <a:ln>
                <a:solidFill>
                  <a:srgbClr val="FF0000"/>
                </a:solidFill>
              </a:ln>
              <a:effectLst/>
            </c:spPr>
            <c:extLst>
              <c:ext xmlns:c16="http://schemas.microsoft.com/office/drawing/2014/chart" uri="{C3380CC4-5D6E-409C-BE32-E72D297353CC}">
                <c16:uniqueId val="{0000001C-4A3B-4051-88C6-0AF4E3FA0E38}"/>
              </c:ext>
            </c:extLst>
          </c:dPt>
          <c:dPt>
            <c:idx val="14"/>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1E-4A3B-4051-88C6-0AF4E3FA0E38}"/>
              </c:ext>
            </c:extLst>
          </c:dPt>
          <c:dPt>
            <c:idx val="15"/>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0-4A3B-4051-88C6-0AF4E3FA0E38}"/>
              </c:ext>
            </c:extLst>
          </c:dPt>
          <c:dPt>
            <c:idx val="16"/>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2-4A3B-4051-88C6-0AF4E3FA0E38}"/>
              </c:ext>
            </c:extLst>
          </c:dPt>
          <c:dPt>
            <c:idx val="17"/>
            <c:invertIfNegative val="0"/>
            <c:bubble3D val="0"/>
            <c:spPr>
              <a:solidFill>
                <a:schemeClr val="accent4"/>
              </a:solidFill>
              <a:ln>
                <a:noFill/>
              </a:ln>
              <a:effectLst/>
            </c:spPr>
            <c:extLst>
              <c:ext xmlns:c16="http://schemas.microsoft.com/office/drawing/2014/chart" uri="{C3380CC4-5D6E-409C-BE32-E72D297353CC}">
                <c16:uniqueId val="{00000024-4A3B-4051-88C6-0AF4E3FA0E38}"/>
              </c:ext>
            </c:extLst>
          </c:dPt>
          <c:dPt>
            <c:idx val="18"/>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6-4A3B-4051-88C6-0AF4E3FA0E38}"/>
              </c:ext>
            </c:extLst>
          </c:dPt>
          <c:dPt>
            <c:idx val="19"/>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8-4A3B-4051-88C6-0AF4E3FA0E38}"/>
              </c:ext>
            </c:extLst>
          </c:dPt>
          <c:dPt>
            <c:idx val="20"/>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2A-4A3B-4051-88C6-0AF4E3FA0E38}"/>
              </c:ext>
            </c:extLst>
          </c:dPt>
          <c:dPt>
            <c:idx val="21"/>
            <c:invertIfNegative val="0"/>
            <c:bubble3D val="0"/>
            <c:spPr>
              <a:solidFill>
                <a:srgbClr val="00B0F0"/>
              </a:solidFill>
              <a:ln>
                <a:solidFill>
                  <a:srgbClr val="00B0F0"/>
                </a:solidFill>
              </a:ln>
              <a:effectLst/>
            </c:spPr>
            <c:extLst>
              <c:ext xmlns:c16="http://schemas.microsoft.com/office/drawing/2014/chart" uri="{C3380CC4-5D6E-409C-BE32-E72D297353CC}">
                <c16:uniqueId val="{0000002C-4A3B-4051-88C6-0AF4E3FA0E38}"/>
              </c:ext>
            </c:extLst>
          </c:dPt>
          <c:dPt>
            <c:idx val="22"/>
            <c:invertIfNegative val="0"/>
            <c:bubble3D val="0"/>
            <c:spPr>
              <a:solidFill>
                <a:srgbClr val="00B0F0"/>
              </a:solidFill>
              <a:ln>
                <a:solidFill>
                  <a:srgbClr val="00B0F0"/>
                </a:solidFill>
              </a:ln>
              <a:effectLst/>
            </c:spPr>
            <c:extLst>
              <c:ext xmlns:c16="http://schemas.microsoft.com/office/drawing/2014/chart" uri="{C3380CC4-5D6E-409C-BE32-E72D297353CC}">
                <c16:uniqueId val="{0000002E-4A3B-4051-88C6-0AF4E3FA0E38}"/>
              </c:ext>
            </c:extLst>
          </c:dPt>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30-4A3B-4051-88C6-0AF4E3FA0E38}"/>
              </c:ext>
            </c:extLst>
          </c:dPt>
          <c:dPt>
            <c:idx val="24"/>
            <c:invertIfNegative val="0"/>
            <c:bubble3D val="0"/>
            <c:spPr>
              <a:solidFill>
                <a:schemeClr val="accent2"/>
              </a:solidFill>
              <a:ln>
                <a:noFill/>
              </a:ln>
              <a:effectLst/>
            </c:spPr>
            <c:extLst>
              <c:ext xmlns:c16="http://schemas.microsoft.com/office/drawing/2014/chart" uri="{C3380CC4-5D6E-409C-BE32-E72D297353CC}">
                <c16:uniqueId val="{00000032-4A3B-4051-88C6-0AF4E3FA0E38}"/>
              </c:ext>
            </c:extLst>
          </c:dPt>
          <c:cat>
            <c:strLit>
              <c:ptCount val="29"/>
            </c:strLit>
          </c:cat>
          <c:val>
            <c:numRef>
              <c:f>'Figure I.2.20 A-C'!$W$137:$W$165</c:f>
              <c:numCache>
                <c:formatCode>0.0</c:formatCode>
                <c:ptCount val="29"/>
              </c:numCache>
            </c:numRef>
          </c:val>
          <c:extLst>
            <c:ext xmlns:c16="http://schemas.microsoft.com/office/drawing/2014/chart" uri="{C3380CC4-5D6E-409C-BE32-E72D297353CC}">
              <c16:uniqueId val="{00000033-4A3B-4051-88C6-0AF4E3FA0E38}"/>
            </c:ext>
          </c:extLst>
        </c:ser>
        <c:dLbls>
          <c:showLegendKey val="0"/>
          <c:showVal val="0"/>
          <c:showCatName val="0"/>
          <c:showSerName val="0"/>
          <c:showPercent val="0"/>
          <c:showBubbleSize val="0"/>
        </c:dLbls>
        <c:gapWidth val="150"/>
        <c:overlap val="100"/>
        <c:axId val="233377008"/>
        <c:axId val="324421040"/>
      </c:barChart>
      <c:catAx>
        <c:axId val="233377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24421040"/>
        <c:crosses val="autoZero"/>
        <c:auto val="1"/>
        <c:lblAlgn val="ctr"/>
        <c:lblOffset val="100"/>
        <c:noMultiLvlLbl val="0"/>
      </c:catAx>
      <c:valAx>
        <c:axId val="324421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33377008"/>
        <c:crosses val="autoZero"/>
        <c:crossBetween val="between"/>
      </c:valAx>
      <c:spPr>
        <a:noFill/>
        <a:ln>
          <a:noFill/>
        </a:ln>
        <a:effectLst/>
      </c:spPr>
    </c:plotArea>
    <c:legend>
      <c:legendPos val="b"/>
      <c:layout>
        <c:manualLayout>
          <c:xMode val="edge"/>
          <c:yMode val="edge"/>
          <c:x val="2.0546567125794939E-3"/>
          <c:y val="0.92825055322952588"/>
          <c:w val="0.9459387173145144"/>
          <c:h val="6.2289454653800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800" b="1" i="0" baseline="0">
                <a:effectLst/>
              </a:rPr>
              <a:t>Figure 2. Percentage point change in poverty rates ($5.50/day). Differences from baseline</a:t>
            </a:r>
            <a:endParaRPr lang="en-US" sz="2000">
              <a:effectLst/>
            </a:endParaRPr>
          </a:p>
          <a:p>
            <a:pPr>
              <a:defRPr b="1"/>
            </a:pPr>
            <a:r>
              <a:rPr lang="en-US" b="0"/>
              <a:t>(bar represents lower bound moderate scenario, upper bound, severe scenario)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bar"/>
        <c:grouping val="stacked"/>
        <c:varyColors val="0"/>
        <c:ser>
          <c:idx val="0"/>
          <c:order val="0"/>
          <c:tx>
            <c:strRef>
              <c:f>'Figure I.2.20 A-C'!$D$136</c:f>
              <c:strCache>
                <c:ptCount val="1"/>
                <c:pt idx="0">
                  <c:v>moderate scenario (50% income loss - 1 quarter)</c:v>
                </c:pt>
              </c:strCache>
            </c:strRef>
          </c:tx>
          <c:spPr>
            <a:noFill/>
            <a:ln>
              <a:noFill/>
            </a:ln>
            <a:effectLst/>
          </c:spPr>
          <c:invertIfNegative val="0"/>
          <c:cat>
            <c:multiLvlStrRef>
              <c:f>'Figure I.2.20 A-C'!$A$137:$B$167</c:f>
              <c:multiLvlStrCache>
                <c:ptCount val="31"/>
                <c:lvl>
                  <c:pt idx="0">
                    <c:v>Hotel &amp; resturant </c:v>
                  </c:pt>
                  <c:pt idx="1">
                    <c:v>Garments, textiles, leather</c:v>
                  </c:pt>
                  <c:pt idx="2">
                    <c:v>Manufacture</c:v>
                  </c:pt>
                  <c:pt idx="3">
                    <c:v>Construction</c:v>
                  </c:pt>
                  <c:pt idx="4">
                    <c:v>Whole &amp; retail sale </c:v>
                  </c:pt>
                  <c:pt idx="5">
                    <c:v>Manufacturing</c:v>
                  </c:pt>
                  <c:pt idx="6">
                    <c:v>Wholesale and retail</c:v>
                  </c:pt>
                  <c:pt idx="7">
                    <c:v>Tourism, food and acc., transport</c:v>
                  </c:pt>
                  <c:pt idx="8">
                    <c:v>Mining</c:v>
                  </c:pt>
                  <c:pt idx="9">
                    <c:v>Tourism, restaurants, entretainments, transport</c:v>
                  </c:pt>
                  <c:pt idx="10">
                    <c:v>Manufacturing</c:v>
                  </c:pt>
                  <c:pt idx="11">
                    <c:v>Wholesale and retail</c:v>
                  </c:pt>
                  <c:pt idx="12">
                    <c:v>Tourism, transport, restaurants, entertainments </c:v>
                  </c:pt>
                  <c:pt idx="13">
                    <c:v>Manufacturing</c:v>
                  </c:pt>
                  <c:pt idx="14">
                    <c:v>Wholesale and retail</c:v>
                  </c:pt>
                  <c:pt idx="15">
                    <c:v>Commodities</c:v>
                  </c:pt>
                  <c:pt idx="16">
                    <c:v>Tourism and allied</c:v>
                  </c:pt>
                  <c:pt idx="17">
                    <c:v>Wholesale and retail trade</c:v>
                  </c:pt>
                  <c:pt idx="18">
                    <c:v>Manufacturing</c:v>
                  </c:pt>
                  <c:pt idx="19">
                    <c:v>Agriculture</c:v>
                  </c:pt>
                  <c:pt idx="20">
                    <c:v>Remittances</c:v>
                  </c:pt>
                  <c:pt idx="21">
                    <c:v>Textiles</c:v>
                  </c:pt>
                  <c:pt idx="22">
                    <c:v>Crop Agricultural Sector</c:v>
                  </c:pt>
                  <c:pt idx="23">
                    <c:v>Retail Sector</c:v>
                  </c:pt>
                  <c:pt idx="24">
                    <c:v>Tourism, accomodation, food</c:v>
                  </c:pt>
                  <c:pt idx="25">
                    <c:v>Manufacturing of electronics &amp; vehicles</c:v>
                  </c:pt>
                  <c:pt idx="26">
                    <c:v>Textile, garment</c:v>
                  </c:pt>
                  <c:pt idx="27">
                    <c:v>Agriculture</c:v>
                  </c:pt>
                  <c:pt idx="28">
                    <c:v>Manufacturing (excluding textile, garment)</c:v>
                  </c:pt>
                  <c:pt idx="29">
                    <c:v>Wholesale and retail</c:v>
                  </c:pt>
                  <c:pt idx="30">
                    <c:v>Food and accomodation, tourism, railway and air transport</c:v>
                  </c:pt>
                </c:lvl>
                <c:lvl>
                  <c:pt idx="0">
                    <c:v>Cambodia (2017)</c:v>
                  </c:pt>
                  <c:pt idx="5">
                    <c:v>China (2018*)</c:v>
                  </c:pt>
                  <c:pt idx="8">
                    <c:v>Mongolia (2018)</c:v>
                  </c:pt>
                  <c:pt idx="12">
                    <c:v>Indonesia (2018)</c:v>
                  </c:pt>
                  <c:pt idx="16">
                    <c:v>Myanmar (2017)</c:v>
                  </c:pt>
                  <c:pt idx="22">
                    <c:v>Thailand (2017)</c:v>
                  </c:pt>
                  <c:pt idx="26">
                    <c:v>Vietnam (2018)</c:v>
                  </c:pt>
                </c:lvl>
              </c:multiLvlStrCache>
            </c:multiLvlStrRef>
          </c:cat>
          <c:val>
            <c:numRef>
              <c:f>'Figure I.2.20 A-C'!$D$137:$D$167</c:f>
              <c:numCache>
                <c:formatCode>0.00</c:formatCode>
                <c:ptCount val="31"/>
                <c:pt idx="0">
                  <c:v>9.2447700000000026</c:v>
                </c:pt>
                <c:pt idx="1">
                  <c:v>9.2447700000000026</c:v>
                </c:pt>
                <c:pt idx="2">
                  <c:v>12.317189999999997</c:v>
                </c:pt>
                <c:pt idx="3">
                  <c:v>6.0708800000000096</c:v>
                </c:pt>
                <c:pt idx="4">
                  <c:v>2.0054499999999997</c:v>
                </c:pt>
                <c:pt idx="5">
                  <c:v>4.4291434996948915</c:v>
                </c:pt>
                <c:pt idx="6">
                  <c:v>3.8677951290855042</c:v>
                </c:pt>
                <c:pt idx="7">
                  <c:v>3.4500880797488449</c:v>
                </c:pt>
                <c:pt idx="8">
                  <c:v>3.3659999999999961</c:v>
                </c:pt>
                <c:pt idx="9">
                  <c:v>1.2439999999999998</c:v>
                </c:pt>
                <c:pt idx="10">
                  <c:v>2.7350000000000065</c:v>
                </c:pt>
                <c:pt idx="11">
                  <c:v>2.75</c:v>
                </c:pt>
                <c:pt idx="12">
                  <c:v>6.7610000000000028</c:v>
                </c:pt>
                <c:pt idx="13">
                  <c:v>6.0710000000000051</c:v>
                </c:pt>
                <c:pt idx="14">
                  <c:v>5.6209999999999951</c:v>
                </c:pt>
                <c:pt idx="15">
                  <c:v>4.3399999999999892</c:v>
                </c:pt>
                <c:pt idx="16">
                  <c:v>5.4628899999999945</c:v>
                </c:pt>
                <c:pt idx="17">
                  <c:v>5.6753700000000009</c:v>
                </c:pt>
                <c:pt idx="18">
                  <c:v>5.3891999999999953</c:v>
                </c:pt>
                <c:pt idx="19">
                  <c:v>4.8955100000000016</c:v>
                </c:pt>
                <c:pt idx="20">
                  <c:v>4.4728299999999948</c:v>
                </c:pt>
                <c:pt idx="21">
                  <c:v>3.6409500000000037</c:v>
                </c:pt>
                <c:pt idx="22">
                  <c:v>17.5</c:v>
                </c:pt>
                <c:pt idx="23">
                  <c:v>5.6000000000000005</c:v>
                </c:pt>
                <c:pt idx="24">
                  <c:v>5.2720000000000002</c:v>
                </c:pt>
                <c:pt idx="25">
                  <c:v>1.7000000000000002</c:v>
                </c:pt>
                <c:pt idx="26">
                  <c:v>4.9139700000000008</c:v>
                </c:pt>
                <c:pt idx="27">
                  <c:v>5.626616999999996</c:v>
                </c:pt>
                <c:pt idx="28">
                  <c:v>4.9271989999999981</c:v>
                </c:pt>
                <c:pt idx="29">
                  <c:v>3.7542050000000007</c:v>
                </c:pt>
                <c:pt idx="30">
                  <c:v>3.4357759999999988</c:v>
                </c:pt>
              </c:numCache>
            </c:numRef>
          </c:val>
          <c:extLst>
            <c:ext xmlns:c16="http://schemas.microsoft.com/office/drawing/2014/chart" uri="{C3380CC4-5D6E-409C-BE32-E72D297353CC}">
              <c16:uniqueId val="{00000000-98F6-4646-A54C-177498704319}"/>
            </c:ext>
          </c:extLst>
        </c:ser>
        <c:ser>
          <c:idx val="1"/>
          <c:order val="1"/>
          <c:tx>
            <c:strRef>
              <c:f>'Figure I.2.20 A-C'!$E$136</c:f>
              <c:strCache>
                <c:ptCount val="1"/>
                <c:pt idx="0">
                  <c:v>severe scenario (50% income loss - 2 quarters)</c:v>
                </c:pt>
              </c:strCache>
            </c:strRef>
          </c:tx>
          <c:spPr>
            <a:solidFill>
              <a:schemeClr val="accent2"/>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98F6-4646-A54C-177498704319}"/>
              </c:ext>
            </c:extLst>
          </c:dPt>
          <c:dPt>
            <c:idx val="1"/>
            <c:invertIfNegative val="0"/>
            <c:bubble3D val="0"/>
            <c:spPr>
              <a:solidFill>
                <a:srgbClr val="002060"/>
              </a:solidFill>
              <a:ln>
                <a:noFill/>
              </a:ln>
              <a:effectLst/>
            </c:spPr>
            <c:extLst>
              <c:ext xmlns:c16="http://schemas.microsoft.com/office/drawing/2014/chart" uri="{C3380CC4-5D6E-409C-BE32-E72D297353CC}">
                <c16:uniqueId val="{00000004-98F6-4646-A54C-177498704319}"/>
              </c:ext>
            </c:extLst>
          </c:dPt>
          <c:dPt>
            <c:idx val="2"/>
            <c:invertIfNegative val="0"/>
            <c:bubble3D val="0"/>
            <c:spPr>
              <a:solidFill>
                <a:srgbClr val="002060"/>
              </a:solidFill>
              <a:ln>
                <a:noFill/>
              </a:ln>
              <a:effectLst/>
            </c:spPr>
            <c:extLst>
              <c:ext xmlns:c16="http://schemas.microsoft.com/office/drawing/2014/chart" uri="{C3380CC4-5D6E-409C-BE32-E72D297353CC}">
                <c16:uniqueId val="{00000006-98F6-4646-A54C-177498704319}"/>
              </c:ext>
            </c:extLst>
          </c:dPt>
          <c:dPt>
            <c:idx val="3"/>
            <c:invertIfNegative val="0"/>
            <c:bubble3D val="0"/>
            <c:spPr>
              <a:solidFill>
                <a:srgbClr val="002060"/>
              </a:solidFill>
              <a:ln>
                <a:noFill/>
              </a:ln>
              <a:effectLst/>
            </c:spPr>
            <c:extLst>
              <c:ext xmlns:c16="http://schemas.microsoft.com/office/drawing/2014/chart" uri="{C3380CC4-5D6E-409C-BE32-E72D297353CC}">
                <c16:uniqueId val="{00000008-98F6-4646-A54C-177498704319}"/>
              </c:ext>
            </c:extLst>
          </c:dPt>
          <c:dPt>
            <c:idx val="4"/>
            <c:invertIfNegative val="0"/>
            <c:bubble3D val="0"/>
            <c:spPr>
              <a:solidFill>
                <a:srgbClr val="002060"/>
              </a:solidFill>
              <a:ln>
                <a:noFill/>
              </a:ln>
              <a:effectLst/>
            </c:spPr>
            <c:extLst>
              <c:ext xmlns:c16="http://schemas.microsoft.com/office/drawing/2014/chart" uri="{C3380CC4-5D6E-409C-BE32-E72D297353CC}">
                <c16:uniqueId val="{0000000A-98F6-4646-A54C-177498704319}"/>
              </c:ext>
            </c:extLst>
          </c:dPt>
          <c:dPt>
            <c:idx val="5"/>
            <c:invertIfNegative val="0"/>
            <c:bubble3D val="0"/>
            <c:spPr>
              <a:solidFill>
                <a:srgbClr val="FF0000"/>
              </a:solidFill>
              <a:ln>
                <a:noFill/>
              </a:ln>
              <a:effectLst/>
            </c:spPr>
            <c:extLst>
              <c:ext xmlns:c16="http://schemas.microsoft.com/office/drawing/2014/chart" uri="{C3380CC4-5D6E-409C-BE32-E72D297353CC}">
                <c16:uniqueId val="{0000000C-98F6-4646-A54C-177498704319}"/>
              </c:ext>
            </c:extLst>
          </c:dPt>
          <c:dPt>
            <c:idx val="6"/>
            <c:invertIfNegative val="0"/>
            <c:bubble3D val="0"/>
            <c:spPr>
              <a:solidFill>
                <a:srgbClr val="FF0000"/>
              </a:solidFill>
              <a:ln>
                <a:noFill/>
              </a:ln>
              <a:effectLst/>
            </c:spPr>
            <c:extLst>
              <c:ext xmlns:c16="http://schemas.microsoft.com/office/drawing/2014/chart" uri="{C3380CC4-5D6E-409C-BE32-E72D297353CC}">
                <c16:uniqueId val="{0000000E-98F6-4646-A54C-177498704319}"/>
              </c:ext>
            </c:extLst>
          </c:dPt>
          <c:dPt>
            <c:idx val="7"/>
            <c:invertIfNegative val="0"/>
            <c:bubble3D val="0"/>
            <c:spPr>
              <a:solidFill>
                <a:srgbClr val="FF0000"/>
              </a:solidFill>
              <a:ln>
                <a:noFill/>
              </a:ln>
              <a:effectLst/>
            </c:spPr>
            <c:extLst>
              <c:ext xmlns:c16="http://schemas.microsoft.com/office/drawing/2014/chart" uri="{C3380CC4-5D6E-409C-BE32-E72D297353CC}">
                <c16:uniqueId val="{00000010-98F6-4646-A54C-177498704319}"/>
              </c:ext>
            </c:extLst>
          </c:dPt>
          <c:dPt>
            <c:idx val="8"/>
            <c:invertIfNegative val="0"/>
            <c:bubble3D val="0"/>
            <c:spPr>
              <a:solidFill>
                <a:srgbClr val="FFC000"/>
              </a:solidFill>
              <a:ln>
                <a:noFill/>
              </a:ln>
              <a:effectLst/>
            </c:spPr>
            <c:extLst>
              <c:ext xmlns:c16="http://schemas.microsoft.com/office/drawing/2014/chart" uri="{C3380CC4-5D6E-409C-BE32-E72D297353CC}">
                <c16:uniqueId val="{00000012-98F6-4646-A54C-177498704319}"/>
              </c:ext>
            </c:extLst>
          </c:dPt>
          <c:dPt>
            <c:idx val="9"/>
            <c:invertIfNegative val="0"/>
            <c:bubble3D val="0"/>
            <c:spPr>
              <a:solidFill>
                <a:srgbClr val="FFC000"/>
              </a:solidFill>
              <a:ln>
                <a:noFill/>
              </a:ln>
              <a:effectLst/>
            </c:spPr>
            <c:extLst>
              <c:ext xmlns:c16="http://schemas.microsoft.com/office/drawing/2014/chart" uri="{C3380CC4-5D6E-409C-BE32-E72D297353CC}">
                <c16:uniqueId val="{00000014-98F6-4646-A54C-177498704319}"/>
              </c:ext>
            </c:extLst>
          </c:dPt>
          <c:dPt>
            <c:idx val="10"/>
            <c:invertIfNegative val="0"/>
            <c:bubble3D val="0"/>
            <c:spPr>
              <a:solidFill>
                <a:srgbClr val="FFC000"/>
              </a:solidFill>
              <a:ln>
                <a:noFill/>
              </a:ln>
              <a:effectLst/>
            </c:spPr>
            <c:extLst>
              <c:ext xmlns:c16="http://schemas.microsoft.com/office/drawing/2014/chart" uri="{C3380CC4-5D6E-409C-BE32-E72D297353CC}">
                <c16:uniqueId val="{00000016-98F6-4646-A54C-177498704319}"/>
              </c:ext>
            </c:extLst>
          </c:dPt>
          <c:dPt>
            <c:idx val="11"/>
            <c:invertIfNegative val="0"/>
            <c:bubble3D val="0"/>
            <c:spPr>
              <a:solidFill>
                <a:srgbClr val="FFC000"/>
              </a:solidFill>
              <a:ln>
                <a:noFill/>
              </a:ln>
              <a:effectLst/>
            </c:spPr>
            <c:extLst>
              <c:ext xmlns:c16="http://schemas.microsoft.com/office/drawing/2014/chart" uri="{C3380CC4-5D6E-409C-BE32-E72D297353CC}">
                <c16:uniqueId val="{00000018-98F6-4646-A54C-177498704319}"/>
              </c:ext>
            </c:extLst>
          </c:dPt>
          <c:dPt>
            <c:idx val="12"/>
            <c:invertIfNegative val="0"/>
            <c:bubble3D val="0"/>
            <c:spPr>
              <a:solidFill>
                <a:srgbClr val="00B0F0"/>
              </a:solidFill>
              <a:ln>
                <a:noFill/>
              </a:ln>
              <a:effectLst/>
            </c:spPr>
            <c:extLst>
              <c:ext xmlns:c16="http://schemas.microsoft.com/office/drawing/2014/chart" uri="{C3380CC4-5D6E-409C-BE32-E72D297353CC}">
                <c16:uniqueId val="{0000001A-98F6-4646-A54C-177498704319}"/>
              </c:ext>
            </c:extLst>
          </c:dPt>
          <c:dPt>
            <c:idx val="13"/>
            <c:invertIfNegative val="0"/>
            <c:bubble3D val="0"/>
            <c:spPr>
              <a:solidFill>
                <a:srgbClr val="00B0F0"/>
              </a:solidFill>
              <a:ln>
                <a:noFill/>
              </a:ln>
              <a:effectLst/>
            </c:spPr>
            <c:extLst>
              <c:ext xmlns:c16="http://schemas.microsoft.com/office/drawing/2014/chart" uri="{C3380CC4-5D6E-409C-BE32-E72D297353CC}">
                <c16:uniqueId val="{0000001C-98F6-4646-A54C-177498704319}"/>
              </c:ext>
            </c:extLst>
          </c:dPt>
          <c:dPt>
            <c:idx val="14"/>
            <c:invertIfNegative val="0"/>
            <c:bubble3D val="0"/>
            <c:spPr>
              <a:solidFill>
                <a:srgbClr val="00B0F0"/>
              </a:solidFill>
              <a:ln>
                <a:noFill/>
              </a:ln>
              <a:effectLst/>
            </c:spPr>
            <c:extLst>
              <c:ext xmlns:c16="http://schemas.microsoft.com/office/drawing/2014/chart" uri="{C3380CC4-5D6E-409C-BE32-E72D297353CC}">
                <c16:uniqueId val="{0000001E-98F6-4646-A54C-177498704319}"/>
              </c:ext>
            </c:extLst>
          </c:dPt>
          <c:dPt>
            <c:idx val="15"/>
            <c:invertIfNegative val="0"/>
            <c:bubble3D val="0"/>
            <c:spPr>
              <a:solidFill>
                <a:srgbClr val="00B0F0"/>
              </a:solidFill>
              <a:ln>
                <a:noFill/>
              </a:ln>
              <a:effectLst/>
            </c:spPr>
            <c:extLst>
              <c:ext xmlns:c16="http://schemas.microsoft.com/office/drawing/2014/chart" uri="{C3380CC4-5D6E-409C-BE32-E72D297353CC}">
                <c16:uniqueId val="{00000020-98F6-4646-A54C-177498704319}"/>
              </c:ext>
            </c:extLst>
          </c:dPt>
          <c:dPt>
            <c:idx val="22"/>
            <c:invertIfNegative val="0"/>
            <c:bubble3D val="0"/>
            <c:spPr>
              <a:solidFill>
                <a:srgbClr val="00B050"/>
              </a:solidFill>
              <a:ln>
                <a:noFill/>
              </a:ln>
              <a:effectLst/>
            </c:spPr>
            <c:extLst>
              <c:ext xmlns:c16="http://schemas.microsoft.com/office/drawing/2014/chart" uri="{C3380CC4-5D6E-409C-BE32-E72D297353CC}">
                <c16:uniqueId val="{00000022-98F6-4646-A54C-177498704319}"/>
              </c:ext>
            </c:extLst>
          </c:dPt>
          <c:dPt>
            <c:idx val="23"/>
            <c:invertIfNegative val="0"/>
            <c:bubble3D val="0"/>
            <c:spPr>
              <a:solidFill>
                <a:srgbClr val="00B050"/>
              </a:solidFill>
              <a:ln>
                <a:noFill/>
              </a:ln>
              <a:effectLst/>
            </c:spPr>
            <c:extLst>
              <c:ext xmlns:c16="http://schemas.microsoft.com/office/drawing/2014/chart" uri="{C3380CC4-5D6E-409C-BE32-E72D297353CC}">
                <c16:uniqueId val="{00000024-98F6-4646-A54C-177498704319}"/>
              </c:ext>
            </c:extLst>
          </c:dPt>
          <c:dPt>
            <c:idx val="24"/>
            <c:invertIfNegative val="0"/>
            <c:bubble3D val="0"/>
            <c:spPr>
              <a:solidFill>
                <a:srgbClr val="00B050"/>
              </a:solidFill>
              <a:ln>
                <a:noFill/>
              </a:ln>
              <a:effectLst/>
            </c:spPr>
            <c:extLst>
              <c:ext xmlns:c16="http://schemas.microsoft.com/office/drawing/2014/chart" uri="{C3380CC4-5D6E-409C-BE32-E72D297353CC}">
                <c16:uniqueId val="{00000026-98F6-4646-A54C-177498704319}"/>
              </c:ext>
            </c:extLst>
          </c:dPt>
          <c:dPt>
            <c:idx val="25"/>
            <c:invertIfNegative val="0"/>
            <c:bubble3D val="0"/>
            <c:spPr>
              <a:solidFill>
                <a:srgbClr val="00B050"/>
              </a:solidFill>
              <a:ln>
                <a:noFill/>
              </a:ln>
              <a:effectLst/>
            </c:spPr>
            <c:extLst>
              <c:ext xmlns:c16="http://schemas.microsoft.com/office/drawing/2014/chart" uri="{C3380CC4-5D6E-409C-BE32-E72D297353CC}">
                <c16:uniqueId val="{00000028-98F6-4646-A54C-177498704319}"/>
              </c:ext>
            </c:extLst>
          </c:dPt>
          <c:dPt>
            <c:idx val="26"/>
            <c:invertIfNegative val="0"/>
            <c:bubble3D val="0"/>
            <c:spPr>
              <a:solidFill>
                <a:srgbClr val="7030A0"/>
              </a:solidFill>
              <a:ln>
                <a:noFill/>
              </a:ln>
              <a:effectLst/>
            </c:spPr>
            <c:extLst>
              <c:ext xmlns:c16="http://schemas.microsoft.com/office/drawing/2014/chart" uri="{C3380CC4-5D6E-409C-BE32-E72D297353CC}">
                <c16:uniqueId val="{0000002A-98F6-4646-A54C-177498704319}"/>
              </c:ext>
            </c:extLst>
          </c:dPt>
          <c:dPt>
            <c:idx val="27"/>
            <c:invertIfNegative val="0"/>
            <c:bubble3D val="0"/>
            <c:spPr>
              <a:solidFill>
                <a:srgbClr val="7030A0"/>
              </a:solidFill>
              <a:ln>
                <a:noFill/>
              </a:ln>
              <a:effectLst/>
            </c:spPr>
            <c:extLst>
              <c:ext xmlns:c16="http://schemas.microsoft.com/office/drawing/2014/chart" uri="{C3380CC4-5D6E-409C-BE32-E72D297353CC}">
                <c16:uniqueId val="{0000002C-98F6-4646-A54C-177498704319}"/>
              </c:ext>
            </c:extLst>
          </c:dPt>
          <c:dPt>
            <c:idx val="28"/>
            <c:invertIfNegative val="0"/>
            <c:bubble3D val="0"/>
            <c:spPr>
              <a:solidFill>
                <a:srgbClr val="7030A0"/>
              </a:solidFill>
              <a:ln>
                <a:noFill/>
              </a:ln>
              <a:effectLst/>
            </c:spPr>
            <c:extLst>
              <c:ext xmlns:c16="http://schemas.microsoft.com/office/drawing/2014/chart" uri="{C3380CC4-5D6E-409C-BE32-E72D297353CC}">
                <c16:uniqueId val="{0000002E-98F6-4646-A54C-177498704319}"/>
              </c:ext>
            </c:extLst>
          </c:dPt>
          <c:dPt>
            <c:idx val="29"/>
            <c:invertIfNegative val="0"/>
            <c:bubble3D val="0"/>
            <c:spPr>
              <a:solidFill>
                <a:srgbClr val="7030A0"/>
              </a:solidFill>
              <a:ln>
                <a:noFill/>
              </a:ln>
              <a:effectLst/>
            </c:spPr>
            <c:extLst>
              <c:ext xmlns:c16="http://schemas.microsoft.com/office/drawing/2014/chart" uri="{C3380CC4-5D6E-409C-BE32-E72D297353CC}">
                <c16:uniqueId val="{00000030-98F6-4646-A54C-177498704319}"/>
              </c:ext>
            </c:extLst>
          </c:dPt>
          <c:dPt>
            <c:idx val="30"/>
            <c:invertIfNegative val="0"/>
            <c:bubble3D val="0"/>
            <c:spPr>
              <a:solidFill>
                <a:srgbClr val="7030A0"/>
              </a:solidFill>
              <a:ln>
                <a:noFill/>
              </a:ln>
              <a:effectLst/>
            </c:spPr>
            <c:extLst>
              <c:ext xmlns:c16="http://schemas.microsoft.com/office/drawing/2014/chart" uri="{C3380CC4-5D6E-409C-BE32-E72D297353CC}">
                <c16:uniqueId val="{00000032-98F6-4646-A54C-177498704319}"/>
              </c:ext>
            </c:extLst>
          </c:dPt>
          <c:cat>
            <c:multiLvlStrRef>
              <c:f>'Figure I.2.20 A-C'!$A$137:$B$167</c:f>
              <c:multiLvlStrCache>
                <c:ptCount val="31"/>
                <c:lvl>
                  <c:pt idx="0">
                    <c:v>Hotel &amp; resturant </c:v>
                  </c:pt>
                  <c:pt idx="1">
                    <c:v>Garments, textiles, leather</c:v>
                  </c:pt>
                  <c:pt idx="2">
                    <c:v>Manufacture</c:v>
                  </c:pt>
                  <c:pt idx="3">
                    <c:v>Construction</c:v>
                  </c:pt>
                  <c:pt idx="4">
                    <c:v>Whole &amp; retail sale </c:v>
                  </c:pt>
                  <c:pt idx="5">
                    <c:v>Manufacturing</c:v>
                  </c:pt>
                  <c:pt idx="6">
                    <c:v>Wholesale and retail</c:v>
                  </c:pt>
                  <c:pt idx="7">
                    <c:v>Tourism, food and acc., transport</c:v>
                  </c:pt>
                  <c:pt idx="8">
                    <c:v>Mining</c:v>
                  </c:pt>
                  <c:pt idx="9">
                    <c:v>Tourism, restaurants, entretainments, transport</c:v>
                  </c:pt>
                  <c:pt idx="10">
                    <c:v>Manufacturing</c:v>
                  </c:pt>
                  <c:pt idx="11">
                    <c:v>Wholesale and retail</c:v>
                  </c:pt>
                  <c:pt idx="12">
                    <c:v>Tourism, transport, restaurants, entertainments </c:v>
                  </c:pt>
                  <c:pt idx="13">
                    <c:v>Manufacturing</c:v>
                  </c:pt>
                  <c:pt idx="14">
                    <c:v>Wholesale and retail</c:v>
                  </c:pt>
                  <c:pt idx="15">
                    <c:v>Commodities</c:v>
                  </c:pt>
                  <c:pt idx="16">
                    <c:v>Tourism and allied</c:v>
                  </c:pt>
                  <c:pt idx="17">
                    <c:v>Wholesale and retail trade</c:v>
                  </c:pt>
                  <c:pt idx="18">
                    <c:v>Manufacturing</c:v>
                  </c:pt>
                  <c:pt idx="19">
                    <c:v>Agriculture</c:v>
                  </c:pt>
                  <c:pt idx="20">
                    <c:v>Remittances</c:v>
                  </c:pt>
                  <c:pt idx="21">
                    <c:v>Textiles</c:v>
                  </c:pt>
                  <c:pt idx="22">
                    <c:v>Crop Agricultural Sector</c:v>
                  </c:pt>
                  <c:pt idx="23">
                    <c:v>Retail Sector</c:v>
                  </c:pt>
                  <c:pt idx="24">
                    <c:v>Tourism, accomodation, food</c:v>
                  </c:pt>
                  <c:pt idx="25">
                    <c:v>Manufacturing of electronics &amp; vehicles</c:v>
                  </c:pt>
                  <c:pt idx="26">
                    <c:v>Textile, garment</c:v>
                  </c:pt>
                  <c:pt idx="27">
                    <c:v>Agriculture</c:v>
                  </c:pt>
                  <c:pt idx="28">
                    <c:v>Manufacturing (excluding textile, garment)</c:v>
                  </c:pt>
                  <c:pt idx="29">
                    <c:v>Wholesale and retail</c:v>
                  </c:pt>
                  <c:pt idx="30">
                    <c:v>Food and accomodation, tourism, railway and air transport</c:v>
                  </c:pt>
                </c:lvl>
                <c:lvl>
                  <c:pt idx="0">
                    <c:v>Cambodia (2017)</c:v>
                  </c:pt>
                  <c:pt idx="5">
                    <c:v>China (2018*)</c:v>
                  </c:pt>
                  <c:pt idx="8">
                    <c:v>Mongolia (2018)</c:v>
                  </c:pt>
                  <c:pt idx="12">
                    <c:v>Indonesia (2018)</c:v>
                  </c:pt>
                  <c:pt idx="16">
                    <c:v>Myanmar (2017)</c:v>
                  </c:pt>
                  <c:pt idx="22">
                    <c:v>Thailand (2017)</c:v>
                  </c:pt>
                  <c:pt idx="26">
                    <c:v>Vietnam (2018)</c:v>
                  </c:pt>
                </c:lvl>
              </c:multiLvlStrCache>
            </c:multiLvlStrRef>
          </c:cat>
          <c:val>
            <c:numRef>
              <c:f>'Figure I.2.20 A-C'!$E$137:$E$167</c:f>
              <c:numCache>
                <c:formatCode>0.00</c:formatCode>
                <c:ptCount val="31"/>
                <c:pt idx="0">
                  <c:v>12.71078</c:v>
                </c:pt>
                <c:pt idx="1">
                  <c:v>12.71078</c:v>
                </c:pt>
                <c:pt idx="2">
                  <c:v>6.1222300000000089</c:v>
                </c:pt>
                <c:pt idx="3">
                  <c:v>8.3738699999999966</c:v>
                </c:pt>
                <c:pt idx="4">
                  <c:v>2.1471199999999975</c:v>
                </c:pt>
                <c:pt idx="5">
                  <c:v>4.8579818970157405</c:v>
                </c:pt>
                <c:pt idx="6">
                  <c:v>4.3182849882986432</c:v>
                </c:pt>
                <c:pt idx="7">
                  <c:v>4.3495513945649975</c:v>
                </c:pt>
                <c:pt idx="8">
                  <c:v>4.4660000000000011</c:v>
                </c:pt>
                <c:pt idx="9">
                  <c:v>6.5670000000000002</c:v>
                </c:pt>
                <c:pt idx="10">
                  <c:v>4.3219999999999956</c:v>
                </c:pt>
                <c:pt idx="11">
                  <c:v>3.157</c:v>
                </c:pt>
                <c:pt idx="12">
                  <c:v>6.8599999999999994</c:v>
                </c:pt>
                <c:pt idx="13">
                  <c:v>6.8699999999999974</c:v>
                </c:pt>
                <c:pt idx="14">
                  <c:v>6.426000000000009</c:v>
                </c:pt>
                <c:pt idx="15">
                  <c:v>4.4789999999999992</c:v>
                </c:pt>
                <c:pt idx="16">
                  <c:v>5.6691500000000019</c:v>
                </c:pt>
                <c:pt idx="17">
                  <c:v>4.7001099999999951</c:v>
                </c:pt>
                <c:pt idx="18">
                  <c:v>4.5640400000000056</c:v>
                </c:pt>
                <c:pt idx="19">
                  <c:v>3.8670099999999934</c:v>
                </c:pt>
                <c:pt idx="20">
                  <c:v>4.1077700000000092</c:v>
                </c:pt>
                <c:pt idx="21">
                  <c:v>2.977170000000001</c:v>
                </c:pt>
                <c:pt idx="22">
                  <c:v>5.4000000000000021</c:v>
                </c:pt>
                <c:pt idx="23">
                  <c:v>2.7</c:v>
                </c:pt>
                <c:pt idx="24">
                  <c:v>2.3080000000000007</c:v>
                </c:pt>
                <c:pt idx="25">
                  <c:v>1</c:v>
                </c:pt>
                <c:pt idx="26">
                  <c:v>9.6833709999999975</c:v>
                </c:pt>
                <c:pt idx="27">
                  <c:v>7.8031990000000064</c:v>
                </c:pt>
                <c:pt idx="28">
                  <c:v>8.379331999999998</c:v>
                </c:pt>
                <c:pt idx="29">
                  <c:v>4.4690449999999977</c:v>
                </c:pt>
                <c:pt idx="30">
                  <c:v>4.4484919999999999</c:v>
                </c:pt>
              </c:numCache>
            </c:numRef>
          </c:val>
          <c:extLst>
            <c:ext xmlns:c16="http://schemas.microsoft.com/office/drawing/2014/chart" uri="{C3380CC4-5D6E-409C-BE32-E72D297353CC}">
              <c16:uniqueId val="{00000033-98F6-4646-A54C-177498704319}"/>
            </c:ext>
          </c:extLst>
        </c:ser>
        <c:dLbls>
          <c:showLegendKey val="0"/>
          <c:showVal val="0"/>
          <c:showCatName val="0"/>
          <c:showSerName val="0"/>
          <c:showPercent val="0"/>
          <c:showBubbleSize val="0"/>
        </c:dLbls>
        <c:gapWidth val="150"/>
        <c:overlap val="100"/>
        <c:axId val="233377008"/>
        <c:axId val="324421040"/>
      </c:barChart>
      <c:catAx>
        <c:axId val="233377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24421040"/>
        <c:crosses val="autoZero"/>
        <c:auto val="1"/>
        <c:lblAlgn val="ctr"/>
        <c:lblOffset val="100"/>
        <c:noMultiLvlLbl val="0"/>
      </c:catAx>
      <c:valAx>
        <c:axId val="324421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33377008"/>
        <c:crosses val="autoZero"/>
        <c:crossBetween val="between"/>
      </c:valAx>
      <c:spPr>
        <a:noFill/>
        <a:ln>
          <a:noFill/>
        </a:ln>
        <a:effectLst/>
      </c:spPr>
    </c:plotArea>
    <c:legend>
      <c:legendPos val="b"/>
      <c:layout>
        <c:manualLayout>
          <c:xMode val="edge"/>
          <c:yMode val="edge"/>
          <c:x val="2.0546567125794939E-3"/>
          <c:y val="0.96022830565038353"/>
          <c:w val="0.9459387173145144"/>
          <c:h val="3.03117095276919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33343337018339E-2"/>
          <c:y val="1.877953866621113E-2"/>
          <c:w val="0.87986663114337693"/>
          <c:h val="0.58928480766177516"/>
        </c:manualLayout>
      </c:layout>
      <c:barChart>
        <c:barDir val="col"/>
        <c:grouping val="clustered"/>
        <c:varyColors val="0"/>
        <c:ser>
          <c:idx val="1"/>
          <c:order val="0"/>
          <c:tx>
            <c:strRef>
              <c:f>'Figure I.2.20 A-C'!$M$7</c:f>
              <c:strCache>
                <c:ptCount val="1"/>
                <c:pt idx="0">
                  <c:v>50% income loss - 1 quarter</c:v>
                </c:pt>
              </c:strCache>
            </c:strRef>
          </c:tx>
          <c:spPr>
            <a:solidFill>
              <a:srgbClr val="C00000"/>
            </a:solidFill>
            <a:ln>
              <a:noFill/>
            </a:ln>
            <a:effectLst/>
          </c:spPr>
          <c:invertIfNegative val="0"/>
          <c:cat>
            <c:multiLvlStrRef>
              <c:extLst>
                <c:ext xmlns:c15="http://schemas.microsoft.com/office/drawing/2012/chart" uri="{02D57815-91ED-43cb-92C2-25804820EDAC}">
                  <c15:fullRef>
                    <c15:sqref>'Figure I.2.20 A-C'!$I$9:$J$39</c15:sqref>
                  </c15:fullRef>
                </c:ext>
              </c:extLst>
              <c:f>('Figure I.2.20 A-C'!$I$14:$J$20,'Figure I.2.20 A-C'!$I$31:$J$33,'Figure I.2.20 A-C'!$I$35:$J$38)</c:f>
              <c:multiLvlStrCache>
                <c:ptCount val="14"/>
                <c:lvl>
                  <c:pt idx="0">
                    <c:v>Tourism, food, acc., transp.</c:v>
                  </c:pt>
                  <c:pt idx="1">
                    <c:v>Wholesale &amp; retail</c:v>
                  </c:pt>
                  <c:pt idx="2">
                    <c:v>Manufacturing</c:v>
                  </c:pt>
                  <c:pt idx="3">
                    <c:v>Tourism, food, acc., transp.</c:v>
                  </c:pt>
                  <c:pt idx="4">
                    <c:v>Wholesale &amp; retail</c:v>
                  </c:pt>
                  <c:pt idx="5">
                    <c:v>Mining</c:v>
                  </c:pt>
                  <c:pt idx="6">
                    <c:v>Manufacturing</c:v>
                  </c:pt>
                  <c:pt idx="7">
                    <c:v>Tourism, food, acc.</c:v>
                  </c:pt>
                  <c:pt idx="8">
                    <c:v>Retail Sector</c:v>
                  </c:pt>
                  <c:pt idx="9">
                    <c:v>Mfg: electronics/vehicles</c:v>
                  </c:pt>
                  <c:pt idx="10">
                    <c:v>Tourism, food, acc., transp.</c:v>
                  </c:pt>
                  <c:pt idx="11">
                    <c:v>Wholesale &amp; retail</c:v>
                  </c:pt>
                  <c:pt idx="12">
                    <c:v>Mfg (excl. textiles)</c:v>
                  </c:pt>
                  <c:pt idx="13">
                    <c:v>Textile, garment</c:v>
                  </c:pt>
                </c:lvl>
                <c:lvl>
                  <c:pt idx="0">
                    <c:v>China (2018*)</c:v>
                  </c:pt>
                  <c:pt idx="3">
                    <c:v>Mongolia (2018)</c:v>
                  </c:pt>
                  <c:pt idx="7">
                    <c:v>Thailand (2017)</c:v>
                  </c:pt>
                  <c:pt idx="10">
                    <c:v>Vietnam (2018)</c:v>
                  </c:pt>
                </c:lvl>
              </c:multiLvlStrCache>
            </c:multiLvlStrRef>
          </c:cat>
          <c:val>
            <c:numRef>
              <c:extLst>
                <c:ext xmlns:c15="http://schemas.microsoft.com/office/drawing/2012/chart" uri="{02D57815-91ED-43cb-92C2-25804820EDAC}">
                  <c15:fullRef>
                    <c15:sqref>'Figure I.2.20 A-C'!$M$9:$M$39</c15:sqref>
                  </c15:fullRef>
                </c:ext>
              </c:extLst>
              <c:f>('Figure I.2.20 A-C'!$M$14:$M$20,'Figure I.2.20 A-C'!$M$31:$M$33,'Figure I.2.20 A-C'!$M$35:$M$38)</c:f>
              <c:numCache>
                <c:formatCode>0.00</c:formatCode>
                <c:ptCount val="14"/>
                <c:pt idx="0">
                  <c:v>4.3647053293064921</c:v>
                </c:pt>
                <c:pt idx="1">
                  <c:v>4.6773789583597782</c:v>
                </c:pt>
                <c:pt idx="2">
                  <c:v>5.6363585389039237</c:v>
                </c:pt>
                <c:pt idx="3">
                  <c:v>1.2439999999999998</c:v>
                </c:pt>
                <c:pt idx="4">
                  <c:v>2.75</c:v>
                </c:pt>
                <c:pt idx="5">
                  <c:v>3.3659999999999961</c:v>
                </c:pt>
                <c:pt idx="6">
                  <c:v>2.7350000000000065</c:v>
                </c:pt>
                <c:pt idx="7">
                  <c:v>2.3200000000000003</c:v>
                </c:pt>
                <c:pt idx="8">
                  <c:v>2.3000000000000003</c:v>
                </c:pt>
                <c:pt idx="9">
                  <c:v>1</c:v>
                </c:pt>
                <c:pt idx="10">
                  <c:v>3.4357759999999988</c:v>
                </c:pt>
                <c:pt idx="11">
                  <c:v>3.7542050000000007</c:v>
                </c:pt>
                <c:pt idx="12">
                  <c:v>4.9271989999999981</c:v>
                </c:pt>
                <c:pt idx="13">
                  <c:v>4.9139700000000008</c:v>
                </c:pt>
              </c:numCache>
            </c:numRef>
          </c:val>
          <c:extLst>
            <c:ext xmlns:c16="http://schemas.microsoft.com/office/drawing/2014/chart" uri="{C3380CC4-5D6E-409C-BE32-E72D297353CC}">
              <c16:uniqueId val="{00000000-CC4D-4B3F-9360-B053E8607FC9}"/>
            </c:ext>
          </c:extLst>
        </c:ser>
        <c:ser>
          <c:idx val="2"/>
          <c:order val="1"/>
          <c:tx>
            <c:strRef>
              <c:f>'Figure I.2.20 A-C'!$N$7</c:f>
              <c:strCache>
                <c:ptCount val="1"/>
                <c:pt idx="0">
                  <c:v>50% income loss - 2 quarters</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I.2.20 A-C'!$I$9:$J$39</c15:sqref>
                  </c15:fullRef>
                </c:ext>
              </c:extLst>
              <c:f>('Figure I.2.20 A-C'!$I$14:$J$20,'Figure I.2.20 A-C'!$I$31:$J$33,'Figure I.2.20 A-C'!$I$35:$J$38)</c:f>
              <c:multiLvlStrCache>
                <c:ptCount val="14"/>
                <c:lvl>
                  <c:pt idx="0">
                    <c:v>Tourism, food, acc., transp.</c:v>
                  </c:pt>
                  <c:pt idx="1">
                    <c:v>Wholesale &amp; retail</c:v>
                  </c:pt>
                  <c:pt idx="2">
                    <c:v>Manufacturing</c:v>
                  </c:pt>
                  <c:pt idx="3">
                    <c:v>Tourism, food, acc., transp.</c:v>
                  </c:pt>
                  <c:pt idx="4">
                    <c:v>Wholesale &amp; retail</c:v>
                  </c:pt>
                  <c:pt idx="5">
                    <c:v>Mining</c:v>
                  </c:pt>
                  <c:pt idx="6">
                    <c:v>Manufacturing</c:v>
                  </c:pt>
                  <c:pt idx="7">
                    <c:v>Tourism, food, acc.</c:v>
                  </c:pt>
                  <c:pt idx="8">
                    <c:v>Retail Sector</c:v>
                  </c:pt>
                  <c:pt idx="9">
                    <c:v>Mfg: electronics/vehicles</c:v>
                  </c:pt>
                  <c:pt idx="10">
                    <c:v>Tourism, food, acc., transp.</c:v>
                  </c:pt>
                  <c:pt idx="11">
                    <c:v>Wholesale &amp; retail</c:v>
                  </c:pt>
                  <c:pt idx="12">
                    <c:v>Mfg (excl. textiles)</c:v>
                  </c:pt>
                  <c:pt idx="13">
                    <c:v>Textile, garment</c:v>
                  </c:pt>
                </c:lvl>
                <c:lvl>
                  <c:pt idx="0">
                    <c:v>China (2018*)</c:v>
                  </c:pt>
                  <c:pt idx="3">
                    <c:v>Mongolia (2018)</c:v>
                  </c:pt>
                  <c:pt idx="7">
                    <c:v>Thailand (2017)</c:v>
                  </c:pt>
                  <c:pt idx="10">
                    <c:v>Vietnam (2018)</c:v>
                  </c:pt>
                </c:lvl>
              </c:multiLvlStrCache>
            </c:multiLvlStrRef>
          </c:cat>
          <c:val>
            <c:numRef>
              <c:extLst>
                <c:ext xmlns:c15="http://schemas.microsoft.com/office/drawing/2012/chart" uri="{02D57815-91ED-43cb-92C2-25804820EDAC}">
                  <c15:fullRef>
                    <c15:sqref>'Figure I.2.20 A-C'!$N$9:$N$39</c15:sqref>
                  </c15:fullRef>
                </c:ext>
              </c:extLst>
              <c:f>('Figure I.2.20 A-C'!$N$14:$N$20,'Figure I.2.20 A-C'!$N$31:$N$33,'Figure I.2.20 A-C'!$N$35:$N$38)</c:f>
              <c:numCache>
                <c:formatCode>0.00</c:formatCode>
                <c:ptCount val="14"/>
                <c:pt idx="0">
                  <c:v>11.524450703716692</c:v>
                </c:pt>
                <c:pt idx="1">
                  <c:v>10.781780650963654</c:v>
                </c:pt>
                <c:pt idx="2">
                  <c:v>12.555730203036138</c:v>
                </c:pt>
                <c:pt idx="3">
                  <c:v>7.8109999999999999</c:v>
                </c:pt>
                <c:pt idx="4">
                  <c:v>5.907</c:v>
                </c:pt>
                <c:pt idx="5">
                  <c:v>7.8319999999999972</c:v>
                </c:pt>
                <c:pt idx="6">
                  <c:v>7.0570000000000022</c:v>
                </c:pt>
                <c:pt idx="7">
                  <c:v>5.1310000000000002</c:v>
                </c:pt>
                <c:pt idx="8">
                  <c:v>5</c:v>
                </c:pt>
                <c:pt idx="9">
                  <c:v>2</c:v>
                </c:pt>
                <c:pt idx="10">
                  <c:v>7.8842679999999987</c:v>
                </c:pt>
                <c:pt idx="11">
                  <c:v>8.2232499999999984</c:v>
                </c:pt>
                <c:pt idx="12">
                  <c:v>13.306530999999996</c:v>
                </c:pt>
                <c:pt idx="13">
                  <c:v>14.597340999999998</c:v>
                </c:pt>
              </c:numCache>
            </c:numRef>
          </c:val>
          <c:extLst>
            <c:ext xmlns:c16="http://schemas.microsoft.com/office/drawing/2014/chart" uri="{C3380CC4-5D6E-409C-BE32-E72D297353CC}">
              <c16:uniqueId val="{00000001-CC4D-4B3F-9360-B053E8607FC9}"/>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4445999"/>
        <c:crosses val="autoZero"/>
        <c:auto val="1"/>
        <c:lblAlgn val="ctr"/>
        <c:lblOffset val="100"/>
        <c:noMultiLvlLbl val="0"/>
      </c:catAx>
      <c:valAx>
        <c:axId val="844445999"/>
        <c:scaling>
          <c:orientation val="minMax"/>
          <c:max val="4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Poverty rate (%)</a:t>
                </a:r>
              </a:p>
            </c:rich>
          </c:tx>
          <c:layout>
            <c:manualLayout>
              <c:xMode val="edge"/>
              <c:yMode val="edge"/>
              <c:x val="1.9444444444444445E-2"/>
              <c:y val="0.169439891193685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33343337018339E-2"/>
          <c:y val="1.877953866621113E-2"/>
          <c:w val="0.87986663114337693"/>
          <c:h val="0.78895603972014827"/>
        </c:manualLayout>
      </c:layout>
      <c:barChart>
        <c:barDir val="col"/>
        <c:grouping val="clustered"/>
        <c:varyColors val="0"/>
        <c:ser>
          <c:idx val="1"/>
          <c:order val="0"/>
          <c:tx>
            <c:strRef>
              <c:f>'Figure I.2.20 A-C'!$M$7</c:f>
              <c:strCache>
                <c:ptCount val="1"/>
                <c:pt idx="0">
                  <c:v>50% income loss - 1 quarter</c:v>
                </c:pt>
              </c:strCache>
            </c:strRef>
          </c:tx>
          <c:spPr>
            <a:solidFill>
              <a:srgbClr val="C00000"/>
            </a:solidFill>
            <a:ln>
              <a:noFill/>
            </a:ln>
            <a:effectLst/>
          </c:spPr>
          <c:invertIfNegative val="0"/>
          <c:cat>
            <c:multiLvlStrRef>
              <c:extLst>
                <c:ext xmlns:c15="http://schemas.microsoft.com/office/drawing/2012/chart" uri="{02D57815-91ED-43cb-92C2-25804820EDAC}">
                  <c15:fullRef>
                    <c15:sqref>'Figure I.2.20 A-C'!$I$9:$J$29</c15:sqref>
                  </c15:fullRef>
                </c:ext>
              </c:extLst>
              <c:f>('Figure I.2.20 A-C'!$I$9:$J$12,'Figure I.2.20 A-C'!$I$21:$J$27,'Figure I.2.20 A-C'!$I$29:$J$29)</c:f>
              <c:multiLvlStrCache>
                <c:ptCount val="12"/>
                <c:lvl>
                  <c:pt idx="0">
                    <c:v>Tourism, food, acc., transp.</c:v>
                  </c:pt>
                  <c:pt idx="1">
                    <c:v>Wholesale &amp; retail</c:v>
                  </c:pt>
                  <c:pt idx="2">
                    <c:v>Manufacture</c:v>
                  </c:pt>
                  <c:pt idx="3">
                    <c:v>Garments, textiles, leather</c:v>
                  </c:pt>
                  <c:pt idx="4">
                    <c:v>Tourism, food, acc., transp.</c:v>
                  </c:pt>
                  <c:pt idx="5">
                    <c:v>Wholesale &amp; retail</c:v>
                  </c:pt>
                  <c:pt idx="6">
                    <c:v>Manufacturing</c:v>
                  </c:pt>
                  <c:pt idx="7">
                    <c:v>Commodities</c:v>
                  </c:pt>
                  <c:pt idx="8">
                    <c:v>Tourism, food, acc., transp.</c:v>
                  </c:pt>
                  <c:pt idx="9">
                    <c:v>Wholesale &amp; retail</c:v>
                  </c:pt>
                  <c:pt idx="10">
                    <c:v>Mfg: fuel/chemicals</c:v>
                  </c:pt>
                  <c:pt idx="11">
                    <c:v>Textiles, garment, leather</c:v>
                  </c:pt>
                </c:lvl>
                <c:lvl>
                  <c:pt idx="0">
                    <c:v>Cambodia (2017)</c:v>
                  </c:pt>
                  <c:pt idx="4">
                    <c:v>Indonesia (2018)</c:v>
                  </c:pt>
                  <c:pt idx="8">
                    <c:v>Myanmar (2017)</c:v>
                  </c:pt>
                </c:lvl>
              </c:multiLvlStrCache>
            </c:multiLvlStrRef>
          </c:cat>
          <c:val>
            <c:numRef>
              <c:extLst>
                <c:ext xmlns:c15="http://schemas.microsoft.com/office/drawing/2012/chart" uri="{02D57815-91ED-43cb-92C2-25804820EDAC}">
                  <c15:fullRef>
                    <c15:sqref>'Figure I.2.20 A-C'!$M$9:$M$29</c15:sqref>
                  </c15:fullRef>
                </c:ext>
              </c:extLst>
              <c:f>('Figure I.2.20 A-C'!$M$9:$M$12,'Figure I.2.20 A-C'!$M$21:$M$27,'Figure I.2.20 A-C'!$M$29)</c:f>
              <c:numCache>
                <c:formatCode>0.00</c:formatCode>
                <c:ptCount val="12"/>
                <c:pt idx="0">
                  <c:v>9.2447700000000026</c:v>
                </c:pt>
                <c:pt idx="1">
                  <c:v>6.4146599999999978</c:v>
                </c:pt>
                <c:pt idx="2">
                  <c:v>15.314999999999998</c:v>
                </c:pt>
                <c:pt idx="3">
                  <c:v>9.2447700000000026</c:v>
                </c:pt>
                <c:pt idx="4">
                  <c:v>6.7610000000000028</c:v>
                </c:pt>
                <c:pt idx="5">
                  <c:v>5.6209999999999951</c:v>
                </c:pt>
                <c:pt idx="6">
                  <c:v>6.0710000000000051</c:v>
                </c:pt>
                <c:pt idx="7">
                  <c:v>4.3399999999999892</c:v>
                </c:pt>
                <c:pt idx="8">
                  <c:v>6.5974900000000005</c:v>
                </c:pt>
                <c:pt idx="9">
                  <c:v>13.42821</c:v>
                </c:pt>
                <c:pt idx="10">
                  <c:v>4.7014899999999997</c:v>
                </c:pt>
                <c:pt idx="11">
                  <c:v>1.8241100000000046</c:v>
                </c:pt>
              </c:numCache>
            </c:numRef>
          </c:val>
          <c:extLst>
            <c:ext xmlns:c16="http://schemas.microsoft.com/office/drawing/2014/chart" uri="{C3380CC4-5D6E-409C-BE32-E72D297353CC}">
              <c16:uniqueId val="{00000000-3EBD-4717-BC0B-CB85790DC61B}"/>
            </c:ext>
          </c:extLst>
        </c:ser>
        <c:ser>
          <c:idx val="2"/>
          <c:order val="1"/>
          <c:tx>
            <c:strRef>
              <c:f>'Figure I.2.20 A-C'!$N$7</c:f>
              <c:strCache>
                <c:ptCount val="1"/>
                <c:pt idx="0">
                  <c:v>50% income loss - 2 quarters</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I.2.20 A-C'!$I$9:$J$29</c15:sqref>
                  </c15:fullRef>
                </c:ext>
              </c:extLst>
              <c:f>('Figure I.2.20 A-C'!$I$9:$J$12,'Figure I.2.20 A-C'!$I$21:$J$27,'Figure I.2.20 A-C'!$I$29:$J$29)</c:f>
              <c:multiLvlStrCache>
                <c:ptCount val="12"/>
                <c:lvl>
                  <c:pt idx="0">
                    <c:v>Tourism, food, acc., transp.</c:v>
                  </c:pt>
                  <c:pt idx="1">
                    <c:v>Wholesale &amp; retail</c:v>
                  </c:pt>
                  <c:pt idx="2">
                    <c:v>Manufacture</c:v>
                  </c:pt>
                  <c:pt idx="3">
                    <c:v>Garments, textiles, leather</c:v>
                  </c:pt>
                  <c:pt idx="4">
                    <c:v>Tourism, food, acc., transp.</c:v>
                  </c:pt>
                  <c:pt idx="5">
                    <c:v>Wholesale &amp; retail</c:v>
                  </c:pt>
                  <c:pt idx="6">
                    <c:v>Manufacturing</c:v>
                  </c:pt>
                  <c:pt idx="7">
                    <c:v>Commodities</c:v>
                  </c:pt>
                  <c:pt idx="8">
                    <c:v>Tourism, food, acc., transp.</c:v>
                  </c:pt>
                  <c:pt idx="9">
                    <c:v>Wholesale &amp; retail</c:v>
                  </c:pt>
                  <c:pt idx="10">
                    <c:v>Mfg: fuel/chemicals</c:v>
                  </c:pt>
                  <c:pt idx="11">
                    <c:v>Textiles, garment, leather</c:v>
                  </c:pt>
                </c:lvl>
                <c:lvl>
                  <c:pt idx="0">
                    <c:v>Cambodia (2017)</c:v>
                  </c:pt>
                  <c:pt idx="4">
                    <c:v>Indonesia (2018)</c:v>
                  </c:pt>
                  <c:pt idx="8">
                    <c:v>Myanmar (2017)</c:v>
                  </c:pt>
                </c:lvl>
              </c:multiLvlStrCache>
            </c:multiLvlStrRef>
          </c:cat>
          <c:val>
            <c:numRef>
              <c:extLst>
                <c:ext xmlns:c15="http://schemas.microsoft.com/office/drawing/2012/chart" uri="{02D57815-91ED-43cb-92C2-25804820EDAC}">
                  <c15:fullRef>
                    <c15:sqref>'Figure I.2.20 A-C'!$N$9:$N$29</c15:sqref>
                  </c15:fullRef>
                </c:ext>
              </c:extLst>
              <c:f>('Figure I.2.20 A-C'!$N$9:$N$12,'Figure I.2.20 A-C'!$N$21:$N$27,'Figure I.2.20 A-C'!$N$29)</c:f>
              <c:numCache>
                <c:formatCode>0.00</c:formatCode>
                <c:ptCount val="12"/>
                <c:pt idx="0">
                  <c:v>22.662570000000002</c:v>
                </c:pt>
                <c:pt idx="1">
                  <c:v>15.800989999999999</c:v>
                </c:pt>
                <c:pt idx="2">
                  <c:v>22.963699999999996</c:v>
                </c:pt>
                <c:pt idx="3">
                  <c:v>22.662570000000002</c:v>
                </c:pt>
                <c:pt idx="4">
                  <c:v>13.621000000000002</c:v>
                </c:pt>
                <c:pt idx="5">
                  <c:v>12.047000000000004</c:v>
                </c:pt>
                <c:pt idx="6">
                  <c:v>12.941000000000003</c:v>
                </c:pt>
                <c:pt idx="7">
                  <c:v>8.8189999999999884</c:v>
                </c:pt>
                <c:pt idx="8">
                  <c:v>11.654440000000001</c:v>
                </c:pt>
                <c:pt idx="9">
                  <c:v>20.231310000000008</c:v>
                </c:pt>
                <c:pt idx="10">
                  <c:v>6.6280000000000001</c:v>
                </c:pt>
                <c:pt idx="11">
                  <c:v>3.228439999999992</c:v>
                </c:pt>
              </c:numCache>
            </c:numRef>
          </c:val>
          <c:extLst>
            <c:ext xmlns:c16="http://schemas.microsoft.com/office/drawing/2014/chart" uri="{C3380CC4-5D6E-409C-BE32-E72D297353CC}">
              <c16:uniqueId val="{00000001-3EBD-4717-BC0B-CB85790DC61B}"/>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4445999"/>
        <c:crosses val="autoZero"/>
        <c:auto val="1"/>
        <c:lblAlgn val="ctr"/>
        <c:lblOffset val="100"/>
        <c:noMultiLvlLbl val="0"/>
      </c:catAx>
      <c:valAx>
        <c:axId val="844445999"/>
        <c:scaling>
          <c:orientation val="minMax"/>
          <c:max val="4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Poverty rate (%)</a:t>
                </a:r>
              </a:p>
            </c:rich>
          </c:tx>
          <c:layout>
            <c:manualLayout>
              <c:xMode val="edge"/>
              <c:yMode val="edge"/>
              <c:x val="1.9444472867625202E-2"/>
              <c:y val="0.274367660076718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18358284661071E-2"/>
          <c:y val="1.8779638884181132E-2"/>
          <c:w val="0.87986663114337693"/>
          <c:h val="0.77067655453568662"/>
        </c:manualLayout>
      </c:layout>
      <c:barChart>
        <c:barDir val="col"/>
        <c:grouping val="clustered"/>
        <c:varyColors val="0"/>
        <c:ser>
          <c:idx val="1"/>
          <c:order val="0"/>
          <c:tx>
            <c:strRef>
              <c:f>'Figure I.2.20 A-C'!$M$7</c:f>
              <c:strCache>
                <c:ptCount val="1"/>
                <c:pt idx="0">
                  <c:v>50% income loss - 1 quarter</c:v>
                </c:pt>
              </c:strCache>
            </c:strRef>
          </c:tx>
          <c:spPr>
            <a:solidFill>
              <a:srgbClr val="C00000"/>
            </a:solidFill>
            <a:ln>
              <a:noFill/>
            </a:ln>
            <a:effectLst/>
          </c:spPr>
          <c:invertIfNegative val="0"/>
          <c:cat>
            <c:multiLvlStrRef>
              <c:f>'Figure I.2.20 A-C'!$I$40:$J$48</c:f>
              <c:multiLvlStrCache>
                <c:ptCount val="9"/>
                <c:lvl>
                  <c:pt idx="0">
                    <c:v>Tourism, food, acc.</c:v>
                  </c:pt>
                  <c:pt idx="1">
                    <c:v>Transport</c:v>
                  </c:pt>
                  <c:pt idx="2">
                    <c:v>Rest of economy</c:v>
                  </c:pt>
                  <c:pt idx="3">
                    <c:v>Tourism, food, acc.</c:v>
                  </c:pt>
                  <c:pt idx="4">
                    <c:v>Transport</c:v>
                  </c:pt>
                  <c:pt idx="5">
                    <c:v>Rest of economy</c:v>
                  </c:pt>
                  <c:pt idx="6">
                    <c:v>Tourism, food, acc.</c:v>
                  </c:pt>
                  <c:pt idx="7">
                    <c:v>Transport</c:v>
                  </c:pt>
                  <c:pt idx="8">
                    <c:v>Rest of economy</c:v>
                  </c:pt>
                </c:lvl>
                <c:lvl>
                  <c:pt idx="0">
                    <c:v>Fiji (2013/14) </c:v>
                  </c:pt>
                  <c:pt idx="3">
                    <c:v>Tonga (2015/16)</c:v>
                  </c:pt>
                  <c:pt idx="6">
                    <c:v>Samoa (2012/13)</c:v>
                  </c:pt>
                </c:lvl>
              </c:multiLvlStrCache>
            </c:multiLvlStrRef>
          </c:cat>
          <c:val>
            <c:numRef>
              <c:f>'Figure I.2.20 A-C'!$M$40:$M$48</c:f>
              <c:numCache>
                <c:formatCode>0.00</c:formatCode>
                <c:ptCount val="9"/>
                <c:pt idx="0">
                  <c:v>9.3134403228759766</c:v>
                </c:pt>
                <c:pt idx="1">
                  <c:v>11.520087718963623</c:v>
                </c:pt>
                <c:pt idx="2">
                  <c:v>8.3174169063568115</c:v>
                </c:pt>
                <c:pt idx="3">
                  <c:v>9.3134403228759766</c:v>
                </c:pt>
                <c:pt idx="4">
                  <c:v>11.520087718963623</c:v>
                </c:pt>
                <c:pt idx="5">
                  <c:v>8.3174169063568115</c:v>
                </c:pt>
                <c:pt idx="6">
                  <c:v>12.743896245956421</c:v>
                </c:pt>
                <c:pt idx="7">
                  <c:v>9.35782790184021</c:v>
                </c:pt>
                <c:pt idx="8">
                  <c:v>8.8875710964202881</c:v>
                </c:pt>
              </c:numCache>
            </c:numRef>
          </c:val>
          <c:extLst>
            <c:ext xmlns:c16="http://schemas.microsoft.com/office/drawing/2014/chart" uri="{C3380CC4-5D6E-409C-BE32-E72D297353CC}">
              <c16:uniqueId val="{00000000-BE57-4D98-8013-E2186722D2E3}"/>
            </c:ext>
          </c:extLst>
        </c:ser>
        <c:ser>
          <c:idx val="2"/>
          <c:order val="1"/>
          <c:tx>
            <c:strRef>
              <c:f>'Figure I.2.20 A-C'!$N$7</c:f>
              <c:strCache>
                <c:ptCount val="1"/>
                <c:pt idx="0">
                  <c:v>50% income loss - 2 quarters</c:v>
                </c:pt>
              </c:strCache>
            </c:strRef>
          </c:tx>
          <c:spPr>
            <a:solidFill>
              <a:schemeClr val="accent2"/>
            </a:solidFill>
            <a:ln>
              <a:noFill/>
            </a:ln>
            <a:effectLst/>
          </c:spPr>
          <c:invertIfNegative val="0"/>
          <c:cat>
            <c:multiLvlStrRef>
              <c:f>'Figure I.2.20 A-C'!$I$40:$J$48</c:f>
              <c:multiLvlStrCache>
                <c:ptCount val="9"/>
                <c:lvl>
                  <c:pt idx="0">
                    <c:v>Tourism, food, acc.</c:v>
                  </c:pt>
                  <c:pt idx="1">
                    <c:v>Transport</c:v>
                  </c:pt>
                  <c:pt idx="2">
                    <c:v>Rest of economy</c:v>
                  </c:pt>
                  <c:pt idx="3">
                    <c:v>Tourism, food, acc.</c:v>
                  </c:pt>
                  <c:pt idx="4">
                    <c:v>Transport</c:v>
                  </c:pt>
                  <c:pt idx="5">
                    <c:v>Rest of economy</c:v>
                  </c:pt>
                  <c:pt idx="6">
                    <c:v>Tourism, food, acc.</c:v>
                  </c:pt>
                  <c:pt idx="7">
                    <c:v>Transport</c:v>
                  </c:pt>
                  <c:pt idx="8">
                    <c:v>Rest of economy</c:v>
                  </c:pt>
                </c:lvl>
                <c:lvl>
                  <c:pt idx="0">
                    <c:v>Fiji (2013/14) </c:v>
                  </c:pt>
                  <c:pt idx="3">
                    <c:v>Tonga (2015/16)</c:v>
                  </c:pt>
                  <c:pt idx="6">
                    <c:v>Samoa (2012/13)</c:v>
                  </c:pt>
                </c:lvl>
              </c:multiLvlStrCache>
            </c:multiLvlStrRef>
          </c:cat>
          <c:val>
            <c:numRef>
              <c:f>'Figure I.2.20 A-C'!$N$40:$N$48</c:f>
              <c:numCache>
                <c:formatCode>0.00</c:formatCode>
                <c:ptCount val="9"/>
                <c:pt idx="0">
                  <c:v>17.460960149765015</c:v>
                </c:pt>
                <c:pt idx="1">
                  <c:v>21.168935298919678</c:v>
                </c:pt>
                <c:pt idx="2">
                  <c:v>17.622953653335571</c:v>
                </c:pt>
                <c:pt idx="3">
                  <c:v>17.460960149765015</c:v>
                </c:pt>
                <c:pt idx="4">
                  <c:v>21.168935298919678</c:v>
                </c:pt>
                <c:pt idx="5">
                  <c:v>17.622953653335571</c:v>
                </c:pt>
                <c:pt idx="6">
                  <c:v>23.840057849884033</c:v>
                </c:pt>
                <c:pt idx="7">
                  <c:v>21.423029899597168</c:v>
                </c:pt>
                <c:pt idx="8">
                  <c:v>19.462156295776367</c:v>
                </c:pt>
              </c:numCache>
            </c:numRef>
          </c:val>
          <c:extLst>
            <c:ext xmlns:c16="http://schemas.microsoft.com/office/drawing/2014/chart" uri="{C3380CC4-5D6E-409C-BE32-E72D297353CC}">
              <c16:uniqueId val="{00000001-BE57-4D98-8013-E2186722D2E3}"/>
            </c:ext>
          </c:extLst>
        </c:ser>
        <c:dLbls>
          <c:showLegendKey val="0"/>
          <c:showVal val="0"/>
          <c:showCatName val="0"/>
          <c:showSerName val="0"/>
          <c:showPercent val="0"/>
          <c:showBubbleSize val="0"/>
        </c:dLbls>
        <c:gapWidth val="219"/>
        <c:overlap val="-27"/>
        <c:axId val="488566959"/>
        <c:axId val="844445999"/>
      </c:barChart>
      <c:catAx>
        <c:axId val="488566959"/>
        <c:scaling>
          <c:orientation val="minMax"/>
        </c:scaling>
        <c:delete val="0"/>
        <c:axPos val="b"/>
        <c:numFmt formatCode="General"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4445999"/>
        <c:crosses val="autoZero"/>
        <c:auto val="1"/>
        <c:lblAlgn val="ctr"/>
        <c:lblOffset val="100"/>
        <c:noMultiLvlLbl val="0"/>
      </c:catAx>
      <c:valAx>
        <c:axId val="844445999"/>
        <c:scaling>
          <c:orientation val="minMax"/>
          <c:max val="4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Poverty rate (%)</a:t>
                </a:r>
              </a:p>
            </c:rich>
          </c:tx>
          <c:layout>
            <c:manualLayout>
              <c:xMode val="edge"/>
              <c:yMode val="edge"/>
              <c:x val="4.6770195392242602E-4"/>
              <c:y val="0.227549212598425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8566959"/>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44313210848644E-2"/>
          <c:y val="0.14175488480606591"/>
          <c:w val="0.85546218487394954"/>
          <c:h val="0.64923374161563141"/>
        </c:manualLayout>
      </c:layout>
      <c:scatterChart>
        <c:scatterStyle val="lineMarker"/>
        <c:varyColors val="0"/>
        <c:ser>
          <c:idx val="0"/>
          <c:order val="0"/>
          <c:tx>
            <c:strRef>
              <c:f>'Figure I.2.3'!$H$1</c:f>
              <c:strCache>
                <c:ptCount val="1"/>
              </c:strCache>
            </c:strRef>
          </c:tx>
          <c:spPr>
            <a:ln w="19050" cap="rnd">
              <a:noFill/>
              <a:round/>
            </a:ln>
            <a:effectLst/>
          </c:spPr>
          <c:marker>
            <c:symbol val="circle"/>
            <c:size val="15"/>
            <c:spPr>
              <a:solidFill>
                <a:srgbClr val="002060"/>
              </a:solidFill>
              <a:ln w="9525">
                <a:noFill/>
              </a:ln>
              <a:effectLst/>
            </c:spPr>
          </c:marker>
          <c:dPt>
            <c:idx val="13"/>
            <c:marker>
              <c:symbol val="square"/>
              <c:size val="60"/>
              <c:spPr>
                <a:solidFill>
                  <a:srgbClr val="C00000">
                    <a:alpha val="50000"/>
                  </a:srgbClr>
                </a:solidFill>
                <a:ln w="9525">
                  <a:noFill/>
                </a:ln>
                <a:effectLst/>
              </c:spPr>
            </c:marker>
            <c:bubble3D val="0"/>
            <c:extLst>
              <c:ext xmlns:c16="http://schemas.microsoft.com/office/drawing/2014/chart" uri="{C3380CC4-5D6E-409C-BE32-E72D297353CC}">
                <c16:uniqueId val="{00000000-735A-4E37-8F65-8E66CB8B66FA}"/>
              </c:ext>
            </c:extLst>
          </c:dPt>
          <c:dLbls>
            <c:dLbl>
              <c:idx val="0"/>
              <c:layout>
                <c:manualLayout>
                  <c:x val="5.6284448818897638E-2"/>
                  <c:y val="-2.4595363079615049E-2"/>
                </c:manualLayout>
              </c:layout>
              <c:tx>
                <c:rich>
                  <a:bodyPr/>
                  <a:lstStyle/>
                  <a:p>
                    <a:fld id="{AEE63C22-45BA-4D3E-B8CD-F62DE1E79C4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35A-4E37-8F65-8E66CB8B66FA}"/>
                </c:ext>
              </c:extLst>
            </c:dLbl>
            <c:dLbl>
              <c:idx val="1"/>
              <c:layout>
                <c:manualLayout>
                  <c:x val="-8.4967300962379727E-2"/>
                  <c:y val="-3.8158501020705747E-2"/>
                </c:manualLayout>
              </c:layout>
              <c:tx>
                <c:rich>
                  <a:bodyPr/>
                  <a:lstStyle/>
                  <a:p>
                    <a:fld id="{BFB9DDF3-556C-429E-AC37-09738CFB30D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35A-4E37-8F65-8E66CB8B66FA}"/>
                </c:ext>
              </c:extLst>
            </c:dLbl>
            <c:dLbl>
              <c:idx val="2"/>
              <c:layout>
                <c:manualLayout>
                  <c:x val="5.9860017497812772E-2"/>
                  <c:y val="-2.8026246719160104E-2"/>
                </c:manualLayout>
              </c:layout>
              <c:tx>
                <c:rich>
                  <a:bodyPr/>
                  <a:lstStyle/>
                  <a:p>
                    <a:fld id="{D9113002-51BF-4AC9-97EB-5773A4CF3DD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35A-4E37-8F65-8E66CB8B66FA}"/>
                </c:ext>
              </c:extLst>
            </c:dLbl>
            <c:dLbl>
              <c:idx val="3"/>
              <c:layout>
                <c:manualLayout>
                  <c:x val="-6.5584426946631691E-2"/>
                  <c:y val="-0.17729585885097696"/>
                </c:manualLayout>
              </c:layout>
              <c:tx>
                <c:rich>
                  <a:bodyPr/>
                  <a:lstStyle/>
                  <a:p>
                    <a:fld id="{ABC877AA-FA3E-40ED-8D54-36B357D9B07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35A-4E37-8F65-8E66CB8B66FA}"/>
                </c:ext>
              </c:extLst>
            </c:dLbl>
            <c:dLbl>
              <c:idx val="4"/>
              <c:layout>
                <c:manualLayout>
                  <c:x val="6.3108377077865221E-2"/>
                  <c:y val="9.6088728492271805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EF40E35-42F0-4261-9E0E-3258E0005173}"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0.2949653324584427"/>
                      <c:h val="6.3333333333333325E-2"/>
                    </c:manualLayout>
                  </c15:layout>
                  <c15:dlblFieldTable/>
                  <c15:showDataLabelsRange val="1"/>
                </c:ext>
                <c:ext xmlns:c16="http://schemas.microsoft.com/office/drawing/2014/chart" uri="{C3380CC4-5D6E-409C-BE32-E72D297353CC}">
                  <c16:uniqueId val="{00000005-735A-4E37-8F65-8E66CB8B66FA}"/>
                </c:ext>
              </c:extLst>
            </c:dLbl>
            <c:dLbl>
              <c:idx val="5"/>
              <c:layout>
                <c:manualLayout>
                  <c:x val="-4.5398075240594927E-3"/>
                  <c:y val="7.4674249052201769E-2"/>
                </c:manualLayout>
              </c:layout>
              <c:tx>
                <c:rich>
                  <a:bodyPr/>
                  <a:lstStyle/>
                  <a:p>
                    <a:fld id="{186F6011-F6AD-40BE-9BF8-930D4CAEBB9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35A-4E37-8F65-8E66CB8B66FA}"/>
                </c:ext>
              </c:extLst>
            </c:dLbl>
            <c:dLbl>
              <c:idx val="6"/>
              <c:layout>
                <c:manualLayout>
                  <c:x val="-5.3135100193923722E-2"/>
                  <c:y val="-6.2193126022913256E-2"/>
                </c:manualLayout>
              </c:layout>
              <c:tx>
                <c:rich>
                  <a:bodyPr/>
                  <a:lstStyle/>
                  <a:p>
                    <a:fld id="{585428C8-C67D-466E-8C0B-7D88D5984E5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35A-4E37-8F65-8E66CB8B66FA}"/>
                </c:ext>
              </c:extLst>
            </c:dLbl>
            <c:dLbl>
              <c:idx val="7"/>
              <c:layout>
                <c:manualLayout>
                  <c:x val="3.9825519547613063E-2"/>
                  <c:y val="-1.9639934533551555E-2"/>
                </c:manualLayout>
              </c:layout>
              <c:tx>
                <c:rich>
                  <a:bodyPr/>
                  <a:lstStyle/>
                  <a:p>
                    <a:fld id="{6D10E936-BCFD-4D9E-A367-9A685058606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35A-4E37-8F65-8E66CB8B66FA}"/>
                </c:ext>
              </c:extLst>
            </c:dLbl>
            <c:dLbl>
              <c:idx val="8"/>
              <c:layout>
                <c:manualLayout>
                  <c:x val="-1.0149183840707694E-3"/>
                  <c:y val="-2.9459901800327332E-2"/>
                </c:manualLayout>
              </c:layout>
              <c:tx>
                <c:rich>
                  <a:bodyPr/>
                  <a:lstStyle/>
                  <a:p>
                    <a:fld id="{3DEAB669-4AE4-4D0A-A928-9E9AE9B8152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35A-4E37-8F65-8E66CB8B66FA}"/>
                </c:ext>
              </c:extLst>
            </c:dLbl>
            <c:dLbl>
              <c:idx val="9"/>
              <c:layout>
                <c:manualLayout>
                  <c:x val="-4.1809954751131223E-2"/>
                  <c:y val="-4.2553191489361764E-2"/>
                </c:manualLayout>
              </c:layout>
              <c:tx>
                <c:rich>
                  <a:bodyPr/>
                  <a:lstStyle/>
                  <a:p>
                    <a:fld id="{DC530C4B-ECB4-43A2-8FDD-CD1EFCA207D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35A-4E37-8F65-8E66CB8B66FA}"/>
                </c:ext>
              </c:extLst>
            </c:dLbl>
            <c:dLbl>
              <c:idx val="10"/>
              <c:layout>
                <c:manualLayout>
                  <c:x val="-5.4882217847769039E-2"/>
                  <c:y val="3.0099445902595508E-2"/>
                </c:manualLayout>
              </c:layout>
              <c:tx>
                <c:rich>
                  <a:bodyPr/>
                  <a:lstStyle/>
                  <a:p>
                    <a:fld id="{D7E6F259-44B3-499F-A8C7-2A30E9AB53F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35A-4E37-8F65-8E66CB8B66FA}"/>
                </c:ext>
              </c:extLst>
            </c:dLbl>
            <c:dLbl>
              <c:idx val="11"/>
              <c:layout>
                <c:manualLayout>
                  <c:x val="4.416272965879265E-2"/>
                  <c:y val="2.1961504811898513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5A-4E37-8F65-8E66CB8B66FA}"/>
                </c:ext>
              </c:extLst>
            </c:dLbl>
            <c:dLbl>
              <c:idx val="12"/>
              <c:layout>
                <c:manualLayout>
                  <c:x val="7.2209973753280837E-2"/>
                  <c:y val="-4.2645523476232142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EC8F0AA-FDED-4EA1-83FC-4D9E9BEA6DDC}"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0.22113418635170601"/>
                      <c:h val="7.5292650918635157E-2"/>
                    </c:manualLayout>
                  </c15:layout>
                  <c15:dlblFieldTable/>
                  <c15:showDataLabelsRange val="1"/>
                </c:ext>
                <c:ext xmlns:c16="http://schemas.microsoft.com/office/drawing/2014/chart" uri="{C3380CC4-5D6E-409C-BE32-E72D297353CC}">
                  <c16:uniqueId val="{0000000D-735A-4E37-8F65-8E66CB8B66FA}"/>
                </c:ext>
              </c:extLst>
            </c:dLbl>
            <c:dLbl>
              <c:idx val="13"/>
              <c:layout>
                <c:manualLayout>
                  <c:x val="1.6583333333333332E-2"/>
                  <c:y val="5.5555555555556234E-3"/>
                </c:manualLayout>
              </c:layout>
              <c:tx>
                <c:rich>
                  <a:bodyPr/>
                  <a:lstStyle/>
                  <a:p>
                    <a:fld id="{59C38F14-6262-479B-9ACF-78FF86B2D60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35A-4E37-8F65-8E66CB8B66F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I.2.3'!$B$2:$B$15</c:f>
              <c:numCache>
                <c:formatCode>General</c:formatCode>
                <c:ptCount val="14"/>
                <c:pt idx="0">
                  <c:v>3</c:v>
                </c:pt>
                <c:pt idx="1">
                  <c:v>1.55</c:v>
                </c:pt>
                <c:pt idx="2">
                  <c:v>1.19</c:v>
                </c:pt>
                <c:pt idx="3">
                  <c:v>2.1</c:v>
                </c:pt>
                <c:pt idx="4">
                  <c:v>1.36</c:v>
                </c:pt>
                <c:pt idx="5">
                  <c:v>2</c:v>
                </c:pt>
                <c:pt idx="6">
                  <c:v>15</c:v>
                </c:pt>
                <c:pt idx="7">
                  <c:v>5.0103466068617779</c:v>
                </c:pt>
                <c:pt idx="8">
                  <c:v>6.3561360430474805</c:v>
                </c:pt>
                <c:pt idx="9">
                  <c:v>1</c:v>
                </c:pt>
                <c:pt idx="10">
                  <c:v>0.8</c:v>
                </c:pt>
                <c:pt idx="11">
                  <c:v>1.75</c:v>
                </c:pt>
                <c:pt idx="12">
                  <c:v>0.1</c:v>
                </c:pt>
                <c:pt idx="13">
                  <c:v>3</c:v>
                </c:pt>
              </c:numCache>
            </c:numRef>
          </c:xVal>
          <c:yVal>
            <c:numRef>
              <c:f>'Figure I.2.3'!$H$2:$H$15</c:f>
              <c:numCache>
                <c:formatCode>General</c:formatCode>
                <c:ptCount val="14"/>
                <c:pt idx="0">
                  <c:v>1.0413926851582251</c:v>
                </c:pt>
                <c:pt idx="1">
                  <c:v>0.38021124171160603</c:v>
                </c:pt>
                <c:pt idx="2">
                  <c:v>1E-3</c:v>
                </c:pt>
                <c:pt idx="3">
                  <c:v>0.69897000433601886</c:v>
                </c:pt>
                <c:pt idx="4">
                  <c:v>0.62324929039790045</c:v>
                </c:pt>
                <c:pt idx="5">
                  <c:v>1.7403626894942439</c:v>
                </c:pt>
                <c:pt idx="6">
                  <c:v>0.6020599913279624</c:v>
                </c:pt>
                <c:pt idx="7">
                  <c:v>0.80617997398388719</c:v>
                </c:pt>
                <c:pt idx="8">
                  <c:v>1E-3</c:v>
                </c:pt>
                <c:pt idx="9">
                  <c:v>1.5314789170422551</c:v>
                </c:pt>
                <c:pt idx="10">
                  <c:v>1</c:v>
                </c:pt>
                <c:pt idx="12">
                  <c:v>1.7860412102425542</c:v>
                </c:pt>
                <c:pt idx="13">
                  <c:v>0.65321251377534373</c:v>
                </c:pt>
              </c:numCache>
            </c:numRef>
          </c:yVal>
          <c:smooth val="0"/>
          <c:extLst>
            <c:ext xmlns:c15="http://schemas.microsoft.com/office/drawing/2012/chart" uri="{02D57815-91ED-43cb-92C2-25804820EDAC}">
              <c15:datalabelsRange>
                <c15:f>'Figure I.2.3'!$A$2:$A$15</c15:f>
                <c15:dlblRangeCache>
                  <c:ptCount val="14"/>
                  <c:pt idx="0">
                    <c:v>Modern Bubonic </c:v>
                  </c:pt>
                  <c:pt idx="1">
                    <c:v>Cholera</c:v>
                  </c:pt>
                  <c:pt idx="2">
                    <c:v>Influenza</c:v>
                  </c:pt>
                  <c:pt idx="3">
                    <c:v>Spanish Influenza</c:v>
                  </c:pt>
                  <c:pt idx="4">
                    <c:v>Meningococcal disease</c:v>
                  </c:pt>
                  <c:pt idx="5">
                    <c:v>Ebola</c:v>
                  </c:pt>
                  <c:pt idx="6">
                    <c:v>Measles</c:v>
                  </c:pt>
                  <c:pt idx="7">
                    <c:v>Yellow fever</c:v>
                  </c:pt>
                  <c:pt idx="8">
                    <c:v>Dengue</c:v>
                  </c:pt>
                  <c:pt idx="9">
                    <c:v>MERS</c:v>
                  </c:pt>
                  <c:pt idx="10">
                    <c:v>SARS</c:v>
                  </c:pt>
                  <c:pt idx="11">
                    <c:v>Pandemic (H1N1) 2009</c:v>
                  </c:pt>
                  <c:pt idx="12">
                    <c:v>Avian Influenza H5N1</c:v>
                  </c:pt>
                  <c:pt idx="13">
                    <c:v>COVID-19</c:v>
                  </c:pt>
                </c15:dlblRangeCache>
              </c15:datalabelsRange>
            </c:ext>
            <c:ext xmlns:c16="http://schemas.microsoft.com/office/drawing/2014/chart" uri="{C3380CC4-5D6E-409C-BE32-E72D297353CC}">
              <c16:uniqueId val="{0000000E-735A-4E37-8F65-8E66CB8B66FA}"/>
            </c:ext>
          </c:extLst>
        </c:ser>
        <c:dLbls>
          <c:showLegendKey val="0"/>
          <c:showVal val="0"/>
          <c:showCatName val="0"/>
          <c:showSerName val="0"/>
          <c:showPercent val="0"/>
          <c:showBubbleSize val="0"/>
        </c:dLbls>
        <c:axId val="602423215"/>
        <c:axId val="1019731167"/>
      </c:scatterChart>
      <c:valAx>
        <c:axId val="602423215"/>
        <c:scaling>
          <c:orientation val="minMax"/>
          <c:max val="16"/>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9731167"/>
        <c:crosses val="autoZero"/>
        <c:crossBetween val="midCat"/>
        <c:majorUnit val="4"/>
      </c:valAx>
      <c:valAx>
        <c:axId val="1019731167"/>
        <c:scaling>
          <c:orientation val="minMax"/>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24232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'Figure I.2.21 A-B'!$I$1</c:f>
              <c:strCache>
                <c:ptCount val="1"/>
                <c:pt idx="0">
                  <c:v>Informal employment (% of total non-agricultural employment)</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I.2.21 A-B'!$F$29:$F$36</c:f>
              <c:strCache>
                <c:ptCount val="8"/>
                <c:pt idx="0">
                  <c:v>Myanmar</c:v>
                </c:pt>
                <c:pt idx="1">
                  <c:v>Indonesia</c:v>
                </c:pt>
                <c:pt idx="2">
                  <c:v>Lao PDR</c:v>
                </c:pt>
                <c:pt idx="3">
                  <c:v>Vietnam</c:v>
                </c:pt>
                <c:pt idx="4">
                  <c:v>Timor-Leste</c:v>
                </c:pt>
                <c:pt idx="5">
                  <c:v>Thailand</c:v>
                </c:pt>
                <c:pt idx="6">
                  <c:v>Mongolia</c:v>
                </c:pt>
                <c:pt idx="7">
                  <c:v>Samoa</c:v>
                </c:pt>
              </c:strCache>
            </c:strRef>
          </c:cat>
          <c:val>
            <c:numRef>
              <c:f>'Figure I.2.21 A-B'!$I$29:$I$36</c:f>
              <c:numCache>
                <c:formatCode>0</c:formatCode>
                <c:ptCount val="8"/>
                <c:pt idx="0">
                  <c:v>78.949996948242202</c:v>
                </c:pt>
                <c:pt idx="1">
                  <c:v>76.470001220703097</c:v>
                </c:pt>
                <c:pt idx="2">
                  <c:v>75.5</c:v>
                </c:pt>
                <c:pt idx="3">
                  <c:v>54.900001525878899</c:v>
                </c:pt>
                <c:pt idx="4">
                  <c:v>53.700000762939503</c:v>
                </c:pt>
                <c:pt idx="5">
                  <c:v>51.419998168945298</c:v>
                </c:pt>
                <c:pt idx="6">
                  <c:v>30.930000305175799</c:v>
                </c:pt>
                <c:pt idx="7">
                  <c:v>21.2600002288818</c:v>
                </c:pt>
              </c:numCache>
            </c:numRef>
          </c:val>
          <c:extLst>
            <c:ext xmlns:c16="http://schemas.microsoft.com/office/drawing/2014/chart" uri="{C3380CC4-5D6E-409C-BE32-E72D297353CC}">
              <c16:uniqueId val="{00000000-B5D3-4195-A486-E10D59078846}"/>
            </c:ext>
          </c:extLst>
        </c:ser>
        <c:dLbls>
          <c:showLegendKey val="0"/>
          <c:showVal val="0"/>
          <c:showCatName val="0"/>
          <c:showSerName val="0"/>
          <c:showPercent val="0"/>
          <c:showBubbleSize val="0"/>
        </c:dLbls>
        <c:gapWidth val="44"/>
        <c:axId val="269348447"/>
        <c:axId val="268624991"/>
      </c:barChart>
      <c:catAx>
        <c:axId val="26934844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624991"/>
        <c:crosses val="autoZero"/>
        <c:auto val="1"/>
        <c:lblAlgn val="ctr"/>
        <c:lblOffset val="100"/>
        <c:noMultiLvlLbl val="0"/>
      </c:catAx>
      <c:valAx>
        <c:axId val="268624991"/>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93484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I.2.21 A-B'!$H$1</c:f>
              <c:strCache>
                <c:ptCount val="1"/>
                <c:pt idx="0">
                  <c:v>Employment in agriculture (% of total employment)</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I.2.21 A-B'!$F$2:$F$12</c:f>
              <c:strCache>
                <c:ptCount val="11"/>
                <c:pt idx="0">
                  <c:v>Lao PDR</c:v>
                </c:pt>
                <c:pt idx="1">
                  <c:v>Papua New Guinea</c:v>
                </c:pt>
                <c:pt idx="2">
                  <c:v>Solomon Islands</c:v>
                </c:pt>
                <c:pt idx="3">
                  <c:v>Vanuatu</c:v>
                </c:pt>
                <c:pt idx="4">
                  <c:v>Timor-Leste</c:v>
                </c:pt>
                <c:pt idx="5">
                  <c:v>Myanmar</c:v>
                </c:pt>
                <c:pt idx="6">
                  <c:v>Vietnam</c:v>
                </c:pt>
                <c:pt idx="7">
                  <c:v>Thailand</c:v>
                </c:pt>
                <c:pt idx="8">
                  <c:v>Indonesia</c:v>
                </c:pt>
                <c:pt idx="9">
                  <c:v>Mongolia</c:v>
                </c:pt>
                <c:pt idx="10">
                  <c:v>Samoa</c:v>
                </c:pt>
              </c:strCache>
            </c:strRef>
          </c:cat>
          <c:val>
            <c:numRef>
              <c:f>'Figure I.2.21 A-B'!$H$2:$H$12</c:f>
              <c:numCache>
                <c:formatCode>General</c:formatCode>
                <c:ptCount val="11"/>
                <c:pt idx="0" formatCode="0">
                  <c:v>67.689002990722699</c:v>
                </c:pt>
                <c:pt idx="1">
                  <c:v>67.434997558593807</c:v>
                </c:pt>
                <c:pt idx="2">
                  <c:v>61.145999908447301</c:v>
                </c:pt>
                <c:pt idx="3">
                  <c:v>60.933998107910199</c:v>
                </c:pt>
                <c:pt idx="4" formatCode="0">
                  <c:v>49.939998626708999</c:v>
                </c:pt>
                <c:pt idx="5" formatCode="0">
                  <c:v>49.689998626708999</c:v>
                </c:pt>
                <c:pt idx="6" formatCode="0">
                  <c:v>39.445999145507798</c:v>
                </c:pt>
                <c:pt idx="7" formatCode="0">
                  <c:v>30.42799949646</c:v>
                </c:pt>
                <c:pt idx="8" formatCode="0">
                  <c:v>30.260999679565401</c:v>
                </c:pt>
                <c:pt idx="9" formatCode="0">
                  <c:v>28.600999832153299</c:v>
                </c:pt>
                <c:pt idx="10" formatCode="0">
                  <c:v>5.1859998703002903</c:v>
                </c:pt>
              </c:numCache>
            </c:numRef>
          </c:val>
          <c:extLst>
            <c:ext xmlns:c16="http://schemas.microsoft.com/office/drawing/2014/chart" uri="{C3380CC4-5D6E-409C-BE32-E72D297353CC}">
              <c16:uniqueId val="{00000000-3C9C-4AF5-A9EA-3D3B55D3DCB9}"/>
            </c:ext>
          </c:extLst>
        </c:ser>
        <c:dLbls>
          <c:showLegendKey val="0"/>
          <c:showVal val="0"/>
          <c:showCatName val="0"/>
          <c:showSerName val="0"/>
          <c:showPercent val="0"/>
          <c:showBubbleSize val="0"/>
        </c:dLbls>
        <c:gapWidth val="44"/>
        <c:axId val="269348447"/>
        <c:axId val="268624991"/>
      </c:barChart>
      <c:catAx>
        <c:axId val="26934844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624991"/>
        <c:crosses val="autoZero"/>
        <c:auto val="1"/>
        <c:lblAlgn val="ctr"/>
        <c:lblOffset val="100"/>
        <c:noMultiLvlLbl val="0"/>
      </c:catAx>
      <c:valAx>
        <c:axId val="268624991"/>
        <c:scaling>
          <c:orientation val="minMax"/>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93484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1927945170442"/>
          <c:y val="0.13483814863426938"/>
          <c:w val="0.831303010026748"/>
          <c:h val="0.75660306609414019"/>
        </c:manualLayout>
      </c:layout>
      <c:lineChart>
        <c:grouping val="standard"/>
        <c:varyColors val="0"/>
        <c:ser>
          <c:idx val="0"/>
          <c:order val="0"/>
          <c:tx>
            <c:strRef>
              <c:f>'Figure I.2.22'!$B$2</c:f>
              <c:strCache>
                <c:ptCount val="1"/>
                <c:pt idx="0">
                  <c:v>2020</c:v>
                </c:pt>
              </c:strCache>
            </c:strRef>
          </c:tx>
          <c:spPr>
            <a:ln w="38100" cap="rnd">
              <a:solidFill>
                <a:srgbClr val="C00000"/>
              </a:solidFill>
              <a:round/>
            </a:ln>
            <a:effectLst/>
          </c:spPr>
          <c:marker>
            <c:symbol val="none"/>
          </c:marker>
          <c:dPt>
            <c:idx val="25"/>
            <c:marker>
              <c:symbol val="none"/>
            </c:marker>
            <c:bubble3D val="0"/>
            <c:extLst>
              <c:ext xmlns:c16="http://schemas.microsoft.com/office/drawing/2014/chart" uri="{C3380CC4-5D6E-409C-BE32-E72D297353CC}">
                <c16:uniqueId val="{00000000-650C-4820-8983-D317941557A1}"/>
              </c:ext>
            </c:extLst>
          </c:dPt>
          <c:cat>
            <c:strRef>
              <c:f>'Figure I.2.22'!$A$3:$A$77</c:f>
              <c:strCache>
                <c:ptCount val="75"/>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4">
                  <c:v>LNY</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pt idx="61">
                  <c:v>37</c:v>
                </c:pt>
                <c:pt idx="62">
                  <c:v>38</c:v>
                </c:pt>
                <c:pt idx="63">
                  <c:v>39</c:v>
                </c:pt>
                <c:pt idx="64">
                  <c:v>40</c:v>
                </c:pt>
                <c:pt idx="65">
                  <c:v>41</c:v>
                </c:pt>
                <c:pt idx="66">
                  <c:v>42</c:v>
                </c:pt>
                <c:pt idx="67">
                  <c:v>43</c:v>
                </c:pt>
                <c:pt idx="68">
                  <c:v>44</c:v>
                </c:pt>
                <c:pt idx="69">
                  <c:v>45</c:v>
                </c:pt>
                <c:pt idx="70">
                  <c:v>46</c:v>
                </c:pt>
                <c:pt idx="71">
                  <c:v>47</c:v>
                </c:pt>
                <c:pt idx="72">
                  <c:v>48</c:v>
                </c:pt>
                <c:pt idx="73">
                  <c:v>49</c:v>
                </c:pt>
                <c:pt idx="74">
                  <c:v>50</c:v>
                </c:pt>
              </c:strCache>
            </c:strRef>
          </c:cat>
          <c:val>
            <c:numRef>
              <c:f>'Figure I.2.22'!$B$3:$B$77</c:f>
              <c:numCache>
                <c:formatCode>0.00</c:formatCode>
                <c:ptCount val="75"/>
                <c:pt idx="0">
                  <c:v>-0.66999999999999993</c:v>
                </c:pt>
                <c:pt idx="1">
                  <c:v>-1.75</c:v>
                </c:pt>
                <c:pt idx="2">
                  <c:v>-4.63</c:v>
                </c:pt>
                <c:pt idx="3">
                  <c:v>-6.88</c:v>
                </c:pt>
                <c:pt idx="4">
                  <c:v>-6.089999999999999</c:v>
                </c:pt>
                <c:pt idx="5">
                  <c:v>-7.06</c:v>
                </c:pt>
                <c:pt idx="6">
                  <c:v>-9.0399999999999991</c:v>
                </c:pt>
                <c:pt idx="7">
                  <c:v>-11.239999999999998</c:v>
                </c:pt>
                <c:pt idx="8">
                  <c:v>-14.62</c:v>
                </c:pt>
                <c:pt idx="9">
                  <c:v>-16.97</c:v>
                </c:pt>
                <c:pt idx="10">
                  <c:v>-21.71</c:v>
                </c:pt>
                <c:pt idx="11">
                  <c:v>-24.63</c:v>
                </c:pt>
                <c:pt idx="12">
                  <c:v>-26.11</c:v>
                </c:pt>
                <c:pt idx="13">
                  <c:v>-29.36</c:v>
                </c:pt>
                <c:pt idx="14">
                  <c:v>-33.659999999999997</c:v>
                </c:pt>
                <c:pt idx="15">
                  <c:v>-38.769999999999996</c:v>
                </c:pt>
                <c:pt idx="16">
                  <c:v>-46.199999999999996</c:v>
                </c:pt>
                <c:pt idx="17">
                  <c:v>-57.649999999999991</c:v>
                </c:pt>
                <c:pt idx="18">
                  <c:v>-69.709999999999994</c:v>
                </c:pt>
                <c:pt idx="19">
                  <c:v>-83.08</c:v>
                </c:pt>
                <c:pt idx="20">
                  <c:v>-100.42999999999999</c:v>
                </c:pt>
                <c:pt idx="21">
                  <c:v>-117.39999999999999</c:v>
                </c:pt>
                <c:pt idx="22">
                  <c:v>-133.29999999999998</c:v>
                </c:pt>
                <c:pt idx="23">
                  <c:v>-147.44999999999999</c:v>
                </c:pt>
                <c:pt idx="24">
                  <c:v>-152.92999999999998</c:v>
                </c:pt>
                <c:pt idx="25">
                  <c:v>-153.47999999999999</c:v>
                </c:pt>
                <c:pt idx="26">
                  <c:v>-151.10999999999999</c:v>
                </c:pt>
                <c:pt idx="27">
                  <c:v>-147.16999999999999</c:v>
                </c:pt>
                <c:pt idx="28">
                  <c:v>-143.32999999999998</c:v>
                </c:pt>
                <c:pt idx="29">
                  <c:v>-139.44</c:v>
                </c:pt>
                <c:pt idx="30">
                  <c:v>-135.6</c:v>
                </c:pt>
                <c:pt idx="31">
                  <c:v>-132.4</c:v>
                </c:pt>
                <c:pt idx="32">
                  <c:v>-128.43</c:v>
                </c:pt>
                <c:pt idx="33">
                  <c:v>-124.79</c:v>
                </c:pt>
                <c:pt idx="34">
                  <c:v>-122.34</c:v>
                </c:pt>
                <c:pt idx="35">
                  <c:v>-119.67</c:v>
                </c:pt>
                <c:pt idx="36">
                  <c:v>-116.58</c:v>
                </c:pt>
                <c:pt idx="37">
                  <c:v>-113.23</c:v>
                </c:pt>
                <c:pt idx="38">
                  <c:v>-108.97</c:v>
                </c:pt>
                <c:pt idx="39">
                  <c:v>-104.11</c:v>
                </c:pt>
                <c:pt idx="40">
                  <c:v>-100.26</c:v>
                </c:pt>
                <c:pt idx="41">
                  <c:v>-98.190000000000012</c:v>
                </c:pt>
                <c:pt idx="42">
                  <c:v>-96.65</c:v>
                </c:pt>
                <c:pt idx="43">
                  <c:v>-95.18</c:v>
                </c:pt>
                <c:pt idx="44">
                  <c:v>-93.93</c:v>
                </c:pt>
                <c:pt idx="45">
                  <c:v>-92.89</c:v>
                </c:pt>
                <c:pt idx="46">
                  <c:v>-91.97</c:v>
                </c:pt>
                <c:pt idx="47">
                  <c:v>-90.94</c:v>
                </c:pt>
                <c:pt idx="48">
                  <c:v>-89.74</c:v>
                </c:pt>
                <c:pt idx="49">
                  <c:v>-88.429999999999993</c:v>
                </c:pt>
                <c:pt idx="50">
                  <c:v>-87.11</c:v>
                </c:pt>
                <c:pt idx="51">
                  <c:v>-85.73</c:v>
                </c:pt>
                <c:pt idx="52">
                  <c:v>-84.29</c:v>
                </c:pt>
                <c:pt idx="53">
                  <c:v>-82.5</c:v>
                </c:pt>
                <c:pt idx="54">
                  <c:v>-80.69</c:v>
                </c:pt>
                <c:pt idx="55">
                  <c:v>-78.81</c:v>
                </c:pt>
                <c:pt idx="56">
                  <c:v>-76.97</c:v>
                </c:pt>
                <c:pt idx="57">
                  <c:v>-75.3</c:v>
                </c:pt>
                <c:pt idx="58">
                  <c:v>-73.84</c:v>
                </c:pt>
                <c:pt idx="59">
                  <c:v>-72.210000000000008</c:v>
                </c:pt>
                <c:pt idx="60">
                  <c:v>-70.48</c:v>
                </c:pt>
                <c:pt idx="61">
                  <c:v>-68.34</c:v>
                </c:pt>
                <c:pt idx="62">
                  <c:v>-66.69</c:v>
                </c:pt>
                <c:pt idx="63">
                  <c:v>-65.31</c:v>
                </c:pt>
                <c:pt idx="64">
                  <c:v>-64</c:v>
                </c:pt>
                <c:pt idx="65">
                  <c:v>-62.71</c:v>
                </c:pt>
                <c:pt idx="66">
                  <c:v>-61.8</c:v>
                </c:pt>
                <c:pt idx="67">
                  <c:v>-60.669999999999995</c:v>
                </c:pt>
                <c:pt idx="68">
                  <c:v>#N/A</c:v>
                </c:pt>
                <c:pt idx="69">
                  <c:v>#N/A</c:v>
                </c:pt>
                <c:pt idx="70">
                  <c:v>#N/A</c:v>
                </c:pt>
                <c:pt idx="71">
                  <c:v>#N/A</c:v>
                </c:pt>
                <c:pt idx="72">
                  <c:v>#N/A</c:v>
                </c:pt>
                <c:pt idx="73">
                  <c:v>#N/A</c:v>
                </c:pt>
                <c:pt idx="74">
                  <c:v>#N/A</c:v>
                </c:pt>
              </c:numCache>
            </c:numRef>
          </c:val>
          <c:smooth val="0"/>
          <c:extLst>
            <c:ext xmlns:c16="http://schemas.microsoft.com/office/drawing/2014/chart" uri="{C3380CC4-5D6E-409C-BE32-E72D297353CC}">
              <c16:uniqueId val="{00000001-650C-4820-8983-D317941557A1}"/>
            </c:ext>
          </c:extLst>
        </c:ser>
        <c:ser>
          <c:idx val="1"/>
          <c:order val="1"/>
          <c:tx>
            <c:strRef>
              <c:f>'Figure I.2.22'!$C$2</c:f>
              <c:strCache>
                <c:ptCount val="1"/>
                <c:pt idx="0">
                  <c:v>2019</c:v>
                </c:pt>
              </c:strCache>
            </c:strRef>
          </c:tx>
          <c:spPr>
            <a:ln w="38100" cap="rnd">
              <a:solidFill>
                <a:schemeClr val="accent2"/>
              </a:solidFill>
              <a:round/>
            </a:ln>
            <a:effectLst/>
          </c:spPr>
          <c:marker>
            <c:symbol val="none"/>
          </c:marker>
          <c:cat>
            <c:strRef>
              <c:f>'Figure I.2.22'!$A$3:$A$77</c:f>
              <c:strCache>
                <c:ptCount val="75"/>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4">
                  <c:v>LNY</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pt idx="61">
                  <c:v>37</c:v>
                </c:pt>
                <c:pt idx="62">
                  <c:v>38</c:v>
                </c:pt>
                <c:pt idx="63">
                  <c:v>39</c:v>
                </c:pt>
                <c:pt idx="64">
                  <c:v>40</c:v>
                </c:pt>
                <c:pt idx="65">
                  <c:v>41</c:v>
                </c:pt>
                <c:pt idx="66">
                  <c:v>42</c:v>
                </c:pt>
                <c:pt idx="67">
                  <c:v>43</c:v>
                </c:pt>
                <c:pt idx="68">
                  <c:v>44</c:v>
                </c:pt>
                <c:pt idx="69">
                  <c:v>45</c:v>
                </c:pt>
                <c:pt idx="70">
                  <c:v>46</c:v>
                </c:pt>
                <c:pt idx="71">
                  <c:v>47</c:v>
                </c:pt>
                <c:pt idx="72">
                  <c:v>48</c:v>
                </c:pt>
                <c:pt idx="73">
                  <c:v>49</c:v>
                </c:pt>
                <c:pt idx="74">
                  <c:v>50</c:v>
                </c:pt>
              </c:strCache>
            </c:strRef>
          </c:cat>
          <c:val>
            <c:numRef>
              <c:f>'Figure I.2.22'!$C$3:$C$77</c:f>
              <c:numCache>
                <c:formatCode>0</c:formatCode>
                <c:ptCount val="75"/>
                <c:pt idx="0">
                  <c:v>-2.46</c:v>
                </c:pt>
                <c:pt idx="1">
                  <c:v>-3.17</c:v>
                </c:pt>
                <c:pt idx="2">
                  <c:v>-2.4800000000000004</c:v>
                </c:pt>
                <c:pt idx="3">
                  <c:v>-3.09</c:v>
                </c:pt>
                <c:pt idx="4">
                  <c:v>-4.2399999999999993</c:v>
                </c:pt>
                <c:pt idx="5">
                  <c:v>-5.35</c:v>
                </c:pt>
                <c:pt idx="6">
                  <c:v>-6.93</c:v>
                </c:pt>
                <c:pt idx="7">
                  <c:v>-10.11</c:v>
                </c:pt>
                <c:pt idx="8">
                  <c:v>-11.67</c:v>
                </c:pt>
                <c:pt idx="9">
                  <c:v>-12.469999999999999</c:v>
                </c:pt>
                <c:pt idx="10">
                  <c:v>-14.649999999999999</c:v>
                </c:pt>
                <c:pt idx="11">
                  <c:v>-17.389999999999997</c:v>
                </c:pt>
                <c:pt idx="12">
                  <c:v>-20.889999999999997</c:v>
                </c:pt>
                <c:pt idx="13">
                  <c:v>-25.549999999999997</c:v>
                </c:pt>
                <c:pt idx="14">
                  <c:v>-33.229999999999997</c:v>
                </c:pt>
                <c:pt idx="15">
                  <c:v>-41.309999999999995</c:v>
                </c:pt>
                <c:pt idx="16">
                  <c:v>-48.459999999999994</c:v>
                </c:pt>
                <c:pt idx="17">
                  <c:v>-57.149999999999991</c:v>
                </c:pt>
                <c:pt idx="18">
                  <c:v>-67.069999999999993</c:v>
                </c:pt>
                <c:pt idx="19">
                  <c:v>-78.69</c:v>
                </c:pt>
                <c:pt idx="20">
                  <c:v>-93.02</c:v>
                </c:pt>
                <c:pt idx="21">
                  <c:v>-108.53</c:v>
                </c:pt>
                <c:pt idx="22">
                  <c:v>-121.62</c:v>
                </c:pt>
                <c:pt idx="23">
                  <c:v>-133.35</c:v>
                </c:pt>
                <c:pt idx="24">
                  <c:v>-139.51999999999998</c:v>
                </c:pt>
                <c:pt idx="25">
                  <c:v>-143.79999999999998</c:v>
                </c:pt>
                <c:pt idx="26">
                  <c:v>-145.85999999999999</c:v>
                </c:pt>
                <c:pt idx="27">
                  <c:v>-144.05999999999997</c:v>
                </c:pt>
                <c:pt idx="28">
                  <c:v>-137.96999999999997</c:v>
                </c:pt>
                <c:pt idx="29">
                  <c:v>-126.10999999999997</c:v>
                </c:pt>
                <c:pt idx="30">
                  <c:v>-111.00999999999998</c:v>
                </c:pt>
                <c:pt idx="31">
                  <c:v>-98.449999999999974</c:v>
                </c:pt>
                <c:pt idx="32">
                  <c:v>-87.07999999999997</c:v>
                </c:pt>
                <c:pt idx="33">
                  <c:v>-77.259999999999962</c:v>
                </c:pt>
                <c:pt idx="34">
                  <c:v>-69.909999999999968</c:v>
                </c:pt>
                <c:pt idx="35">
                  <c:v>-65.279999999999973</c:v>
                </c:pt>
                <c:pt idx="36">
                  <c:v>-59.289999999999971</c:v>
                </c:pt>
                <c:pt idx="37">
                  <c:v>-53.179999999999971</c:v>
                </c:pt>
                <c:pt idx="38">
                  <c:v>-50.559999999999974</c:v>
                </c:pt>
                <c:pt idx="39">
                  <c:v>-47.119999999999976</c:v>
                </c:pt>
                <c:pt idx="40">
                  <c:v>-41.329999999999977</c:v>
                </c:pt>
                <c:pt idx="41">
                  <c:v>-37.269999999999982</c:v>
                </c:pt>
                <c:pt idx="42">
                  <c:v>-35.45999999999998</c:v>
                </c:pt>
                <c:pt idx="43">
                  <c:v>-32.659999999999982</c:v>
                </c:pt>
                <c:pt idx="44">
                  <c:v>-28.949999999999982</c:v>
                </c:pt>
                <c:pt idx="45">
                  <c:v>-26.969999999999981</c:v>
                </c:pt>
                <c:pt idx="46">
                  <c:v>-24.93999999999998</c:v>
                </c:pt>
                <c:pt idx="47">
                  <c:v>-23.70999999999998</c:v>
                </c:pt>
                <c:pt idx="48">
                  <c:v>-23.079999999999977</c:v>
                </c:pt>
                <c:pt idx="49">
                  <c:v>-24.389999999999979</c:v>
                </c:pt>
                <c:pt idx="50">
                  <c:v>-23.61999999999998</c:v>
                </c:pt>
                <c:pt idx="51">
                  <c:v>-21.59999999999998</c:v>
                </c:pt>
                <c:pt idx="52">
                  <c:v>-20.929999999999978</c:v>
                </c:pt>
                <c:pt idx="53">
                  <c:v>-20.659999999999979</c:v>
                </c:pt>
                <c:pt idx="54">
                  <c:v>-21.389999999999979</c:v>
                </c:pt>
                <c:pt idx="55">
                  <c:v>-23.719999999999981</c:v>
                </c:pt>
                <c:pt idx="56">
                  <c:v>-23.539999999999981</c:v>
                </c:pt>
                <c:pt idx="57">
                  <c:v>-21.699999999999982</c:v>
                </c:pt>
                <c:pt idx="58">
                  <c:v>-21.109999999999982</c:v>
                </c:pt>
                <c:pt idx="59">
                  <c:v>-20.66999999999998</c:v>
                </c:pt>
                <c:pt idx="60">
                  <c:v>-20.43999999999998</c:v>
                </c:pt>
                <c:pt idx="61">
                  <c:v>-21.289999999999981</c:v>
                </c:pt>
                <c:pt idx="62">
                  <c:v>-24.389999999999983</c:v>
                </c:pt>
                <c:pt idx="63">
                  <c:v>-23.949999999999982</c:v>
                </c:pt>
                <c:pt idx="64">
                  <c:v>-21.869999999999983</c:v>
                </c:pt>
                <c:pt idx="65">
                  <c:v>-21.809999999999981</c:v>
                </c:pt>
                <c:pt idx="66">
                  <c:v>-21.889999999999979</c:v>
                </c:pt>
                <c:pt idx="67">
                  <c:v>-22.00999999999998</c:v>
                </c:pt>
                <c:pt idx="68">
                  <c:v>-23.269999999999982</c:v>
                </c:pt>
                <c:pt idx="69">
                  <c:v>-27.369999999999983</c:v>
                </c:pt>
                <c:pt idx="70">
                  <c:v>-27.459999999999983</c:v>
                </c:pt>
                <c:pt idx="71">
                  <c:v>-25.589999999999982</c:v>
                </c:pt>
                <c:pt idx="72">
                  <c:v>-25.369999999999983</c:v>
                </c:pt>
                <c:pt idx="73">
                  <c:v>-25.609999999999985</c:v>
                </c:pt>
                <c:pt idx="74">
                  <c:v>-26.119999999999987</c:v>
                </c:pt>
              </c:numCache>
            </c:numRef>
          </c:val>
          <c:smooth val="0"/>
          <c:extLst>
            <c:ext xmlns:c16="http://schemas.microsoft.com/office/drawing/2014/chart" uri="{C3380CC4-5D6E-409C-BE32-E72D297353CC}">
              <c16:uniqueId val="{00000002-650C-4820-8983-D317941557A1}"/>
            </c:ext>
          </c:extLst>
        </c:ser>
        <c:dLbls>
          <c:showLegendKey val="0"/>
          <c:showVal val="0"/>
          <c:showCatName val="0"/>
          <c:showSerName val="0"/>
          <c:showPercent val="0"/>
          <c:showBubbleSize val="0"/>
        </c:dLbls>
        <c:smooth val="0"/>
        <c:axId val="1723511359"/>
        <c:axId val="1723507199"/>
      </c:lineChart>
      <c:catAx>
        <c:axId val="1723511359"/>
        <c:scaling>
          <c:orientation val="minMax"/>
        </c:scaling>
        <c:delete val="0"/>
        <c:axPos val="b"/>
        <c:numFmt formatCode="General" sourceLinked="1"/>
        <c:majorTickMark val="out"/>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723507199"/>
        <c:crosses val="autoZero"/>
        <c:auto val="1"/>
        <c:lblAlgn val="ctr"/>
        <c:lblOffset val="100"/>
        <c:noMultiLvlLbl val="0"/>
      </c:catAx>
      <c:valAx>
        <c:axId val="1723507199"/>
        <c:scaling>
          <c:orientation val="minMax"/>
          <c:min val="-1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723511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I.2.23 A-B'!$C$3</c:f>
              <c:strCache>
                <c:ptCount val="1"/>
                <c:pt idx="0">
                  <c:v>Share of people in househeolds engaged in … </c:v>
                </c:pt>
              </c:strCache>
            </c:strRef>
          </c:tx>
          <c:spPr>
            <a:solidFill>
              <a:srgbClr val="002060"/>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AB87-4565-B448-C3BEF908FE9A}"/>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AB87-4565-B448-C3BEF908FE9A}"/>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5-AB87-4565-B448-C3BEF908FE9A}"/>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AB87-4565-B448-C3BEF908FE9A}"/>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AB87-4565-B448-C3BEF908FE9A}"/>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B-AB87-4565-B448-C3BEF908FE9A}"/>
              </c:ext>
            </c:extLst>
          </c:dPt>
          <c:dPt>
            <c:idx val="6"/>
            <c:invertIfNegative val="0"/>
            <c:bubble3D val="0"/>
            <c:spPr>
              <a:solidFill>
                <a:srgbClr val="C00000"/>
              </a:solidFill>
              <a:ln>
                <a:noFill/>
              </a:ln>
              <a:effectLst/>
            </c:spPr>
            <c:extLst>
              <c:ext xmlns:c16="http://schemas.microsoft.com/office/drawing/2014/chart" uri="{C3380CC4-5D6E-409C-BE32-E72D297353CC}">
                <c16:uniqueId val="{0000000D-AB87-4565-B448-C3BEF908FE9A}"/>
              </c:ext>
            </c:extLst>
          </c:dPt>
          <c:dPt>
            <c:idx val="7"/>
            <c:invertIfNegative val="0"/>
            <c:bubble3D val="0"/>
            <c:spPr>
              <a:solidFill>
                <a:srgbClr val="C00000"/>
              </a:solidFill>
              <a:ln>
                <a:noFill/>
              </a:ln>
              <a:effectLst/>
            </c:spPr>
            <c:extLst>
              <c:ext xmlns:c16="http://schemas.microsoft.com/office/drawing/2014/chart" uri="{C3380CC4-5D6E-409C-BE32-E72D297353CC}">
                <c16:uniqueId val="{0000000F-AB87-4565-B448-C3BEF908FE9A}"/>
              </c:ext>
            </c:extLst>
          </c:dPt>
          <c:dPt>
            <c:idx val="8"/>
            <c:invertIfNegative val="0"/>
            <c:bubble3D val="0"/>
            <c:spPr>
              <a:solidFill>
                <a:srgbClr val="C00000"/>
              </a:solidFill>
              <a:ln>
                <a:noFill/>
              </a:ln>
              <a:effectLst/>
            </c:spPr>
            <c:extLst>
              <c:ext xmlns:c16="http://schemas.microsoft.com/office/drawing/2014/chart" uri="{C3380CC4-5D6E-409C-BE32-E72D297353CC}">
                <c16:uniqueId val="{00000011-AB87-4565-B448-C3BEF908FE9A}"/>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I.2.23 A-B'!$A$4:$B$12</c:f>
              <c:multiLvlStrCache>
                <c:ptCount val="9"/>
                <c:lvl>
                  <c:pt idx="0">
                    <c:v>&lt; $3.20</c:v>
                  </c:pt>
                  <c:pt idx="1">
                    <c:v>$3.20 - $5.49</c:v>
                  </c:pt>
                  <c:pt idx="2">
                    <c:v>&gt;$5.50</c:v>
                  </c:pt>
                  <c:pt idx="3">
                    <c:v>&lt; $3.20</c:v>
                  </c:pt>
                  <c:pt idx="4">
                    <c:v>$3.20 - $5.49</c:v>
                  </c:pt>
                  <c:pt idx="5">
                    <c:v>$5.5 - $15</c:v>
                  </c:pt>
                  <c:pt idx="6">
                    <c:v>&lt; $3.20</c:v>
                  </c:pt>
                  <c:pt idx="7">
                    <c:v>$3.20 - $5.49</c:v>
                  </c:pt>
                  <c:pt idx="8">
                    <c:v>$5.5 - $15</c:v>
                  </c:pt>
                </c:lvl>
                <c:lvl>
                  <c:pt idx="0">
                    <c:v>Philippines</c:v>
                  </c:pt>
                  <c:pt idx="3">
                    <c:v>Samoa</c:v>
                  </c:pt>
                  <c:pt idx="6">
                    <c:v>Tonga</c:v>
                  </c:pt>
                </c:lvl>
              </c:multiLvlStrCache>
            </c:multiLvlStrRef>
          </c:cat>
          <c:val>
            <c:numRef>
              <c:f>'Figure I.2.23 A-B'!$C$4:$C$12</c:f>
              <c:numCache>
                <c:formatCode>0</c:formatCode>
                <c:ptCount val="9"/>
                <c:pt idx="0">
                  <c:v>87.353296999999998</c:v>
                </c:pt>
                <c:pt idx="1">
                  <c:v>84.373432999999991</c:v>
                </c:pt>
                <c:pt idx="2">
                  <c:v>71.55430299999999</c:v>
                </c:pt>
                <c:pt idx="3">
                  <c:v>76.237489999999994</c:v>
                </c:pt>
                <c:pt idx="4">
                  <c:v>79.869550000000004</c:v>
                </c:pt>
                <c:pt idx="5">
                  <c:v>75.719260000000006</c:v>
                </c:pt>
                <c:pt idx="6">
                  <c:v>77.016970000000001</c:v>
                </c:pt>
                <c:pt idx="7">
                  <c:v>84.893839999999997</c:v>
                </c:pt>
                <c:pt idx="8">
                  <c:v>84.082270000000008</c:v>
                </c:pt>
              </c:numCache>
            </c:numRef>
          </c:val>
          <c:extLst>
            <c:ext xmlns:c16="http://schemas.microsoft.com/office/drawing/2014/chart" uri="{C3380CC4-5D6E-409C-BE32-E72D297353CC}">
              <c16:uniqueId val="{00000012-AB87-4565-B448-C3BEF908FE9A}"/>
            </c:ext>
          </c:extLst>
        </c:ser>
        <c:dLbls>
          <c:showLegendKey val="0"/>
          <c:showVal val="0"/>
          <c:showCatName val="0"/>
          <c:showSerName val="0"/>
          <c:showPercent val="0"/>
          <c:showBubbleSize val="0"/>
        </c:dLbls>
        <c:gapWidth val="73"/>
        <c:axId val="1009022351"/>
        <c:axId val="383340911"/>
        <c:extLst>
          <c:ext xmlns:c15="http://schemas.microsoft.com/office/drawing/2012/chart" uri="{02D57815-91ED-43cb-92C2-25804820EDAC}">
            <c15:filteredBarSeries>
              <c15:ser>
                <c:idx val="1"/>
                <c:order val="1"/>
                <c:tx>
                  <c:strRef>
                    <c:extLst>
                      <c:ext uri="{02D57815-91ED-43cb-92C2-25804820EDAC}">
                        <c15:formulaRef>
                          <c15:sqref>'Figure I.2.23 A-B'!$D$3</c15:sqref>
                        </c15:formulaRef>
                      </c:ext>
                    </c:extLst>
                    <c:strCache>
                      <c:ptCount val="1"/>
                      <c:pt idx="0">
                        <c:v>Share of household income </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'Figure I.2.23 A-B'!$A$4:$B$12</c15:sqref>
                        </c15:formulaRef>
                      </c:ext>
                    </c:extLst>
                    <c:multiLvlStrCache>
                      <c:ptCount val="9"/>
                      <c:lvl>
                        <c:pt idx="0">
                          <c:v>&lt; $3.20</c:v>
                        </c:pt>
                        <c:pt idx="1">
                          <c:v>$3.20 - $5.49</c:v>
                        </c:pt>
                        <c:pt idx="2">
                          <c:v>&gt;$5.50</c:v>
                        </c:pt>
                        <c:pt idx="3">
                          <c:v>&lt; $3.20</c:v>
                        </c:pt>
                        <c:pt idx="4">
                          <c:v>$3.20 - $5.49</c:v>
                        </c:pt>
                        <c:pt idx="5">
                          <c:v>$5.5 - $15</c:v>
                        </c:pt>
                        <c:pt idx="6">
                          <c:v>&lt; $3.20</c:v>
                        </c:pt>
                        <c:pt idx="7">
                          <c:v>$3.20 - $5.49</c:v>
                        </c:pt>
                        <c:pt idx="8">
                          <c:v>$5.5 - $15</c:v>
                        </c:pt>
                      </c:lvl>
                      <c:lvl>
                        <c:pt idx="0">
                          <c:v>Philippines</c:v>
                        </c:pt>
                        <c:pt idx="3">
                          <c:v>Samoa</c:v>
                        </c:pt>
                        <c:pt idx="6">
                          <c:v>Tonga</c:v>
                        </c:pt>
                      </c:lvl>
                    </c:multiLvlStrCache>
                  </c:multiLvlStrRef>
                </c:cat>
                <c:val>
                  <c:numRef>
                    <c:extLst>
                      <c:ext uri="{02D57815-91ED-43cb-92C2-25804820EDAC}">
                        <c15:formulaRef>
                          <c15:sqref>'Figure I.2.23 A-B'!$D$4:$D$12</c15:sqref>
                        </c15:formulaRef>
                      </c:ext>
                    </c:extLst>
                    <c:numCache>
                      <c:formatCode>0</c:formatCode>
                      <c:ptCount val="9"/>
                      <c:pt idx="0">
                        <c:v>19.785481000000001</c:v>
                      </c:pt>
                      <c:pt idx="1">
                        <c:v>18.147845</c:v>
                      </c:pt>
                      <c:pt idx="2">
                        <c:v>21.750439</c:v>
                      </c:pt>
                      <c:pt idx="3">
                        <c:v>12.397880000000001</c:v>
                      </c:pt>
                      <c:pt idx="4">
                        <c:v>7.8382099999999992</c:v>
                      </c:pt>
                      <c:pt idx="5">
                        <c:v>8.1415199999999999</c:v>
                      </c:pt>
                      <c:pt idx="6">
                        <c:v>26.038610000000002</c:v>
                      </c:pt>
                      <c:pt idx="7">
                        <c:v>31.380560000000003</c:v>
                      </c:pt>
                      <c:pt idx="8">
                        <c:v>30.22418</c:v>
                      </c:pt>
                    </c:numCache>
                  </c:numRef>
                </c:val>
                <c:extLst>
                  <c:ext xmlns:c16="http://schemas.microsoft.com/office/drawing/2014/chart" uri="{C3380CC4-5D6E-409C-BE32-E72D297353CC}">
                    <c16:uniqueId val="{00000013-AB87-4565-B448-C3BEF908FE9A}"/>
                  </c:ext>
                </c:extLst>
              </c15:ser>
            </c15:filteredBarSeries>
          </c:ext>
        </c:extLst>
      </c:barChart>
      <c:catAx>
        <c:axId val="1009022351"/>
        <c:scaling>
          <c:orientation val="minMax"/>
        </c:scaling>
        <c:delete val="0"/>
        <c:axPos val="l"/>
        <c:numFmt formatCode="General" sourceLinked="1"/>
        <c:majorTickMark val="none"/>
        <c:minorTickMark val="none"/>
        <c:tickLblPos val="nextTo"/>
        <c:spPr>
          <a:noFill/>
          <a:ln w="9525" cap="flat" cmpd="sng" algn="ctr">
            <a:solidFill>
              <a:srgbClr val="00206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3340911"/>
        <c:crosses val="autoZero"/>
        <c:auto val="1"/>
        <c:lblAlgn val="ctr"/>
        <c:lblOffset val="100"/>
        <c:noMultiLvlLbl val="0"/>
      </c:catAx>
      <c:valAx>
        <c:axId val="383340911"/>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022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'Figure I.2.23 A-B'!$D$3</c:f>
              <c:strCache>
                <c:ptCount val="1"/>
                <c:pt idx="0">
                  <c:v>Share of household income </c:v>
                </c:pt>
              </c:strCache>
            </c:strRef>
          </c:tx>
          <c:spPr>
            <a:solidFill>
              <a:srgbClr val="002060"/>
            </a:solidFill>
            <a:ln>
              <a:noFill/>
            </a:ln>
            <a:effectLst/>
          </c:spPr>
          <c:invertIfNegative val="0"/>
          <c:dPt>
            <c:idx val="0"/>
            <c:invertIfNegative val="0"/>
            <c:bubble3D val="0"/>
            <c:spPr>
              <a:solidFill>
                <a:schemeClr val="accent5"/>
              </a:solidFill>
              <a:ln>
                <a:noFill/>
              </a:ln>
              <a:effectLst/>
            </c:spPr>
            <c:extLst>
              <c:ext xmlns:c16="http://schemas.microsoft.com/office/drawing/2014/chart" uri="{C3380CC4-5D6E-409C-BE32-E72D297353CC}">
                <c16:uniqueId val="{00000001-3B6A-433D-830E-E1BB7992FB3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3B6A-433D-830E-E1BB7992FB3C}"/>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5-3B6A-433D-830E-E1BB7992FB3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3B6A-433D-830E-E1BB7992FB3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3B6A-433D-830E-E1BB7992FB3C}"/>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B-3B6A-433D-830E-E1BB7992FB3C}"/>
              </c:ext>
            </c:extLst>
          </c:dPt>
          <c:dPt>
            <c:idx val="6"/>
            <c:invertIfNegative val="0"/>
            <c:bubble3D val="0"/>
            <c:spPr>
              <a:solidFill>
                <a:srgbClr val="C00000"/>
              </a:solidFill>
              <a:ln>
                <a:noFill/>
              </a:ln>
              <a:effectLst/>
            </c:spPr>
            <c:extLst>
              <c:ext xmlns:c16="http://schemas.microsoft.com/office/drawing/2014/chart" uri="{C3380CC4-5D6E-409C-BE32-E72D297353CC}">
                <c16:uniqueId val="{0000000D-3B6A-433D-830E-E1BB7992FB3C}"/>
              </c:ext>
            </c:extLst>
          </c:dPt>
          <c:dPt>
            <c:idx val="7"/>
            <c:invertIfNegative val="0"/>
            <c:bubble3D val="0"/>
            <c:spPr>
              <a:solidFill>
                <a:srgbClr val="C00000"/>
              </a:solidFill>
              <a:ln>
                <a:noFill/>
              </a:ln>
              <a:effectLst/>
            </c:spPr>
            <c:extLst>
              <c:ext xmlns:c16="http://schemas.microsoft.com/office/drawing/2014/chart" uri="{C3380CC4-5D6E-409C-BE32-E72D297353CC}">
                <c16:uniqueId val="{0000000F-3B6A-433D-830E-E1BB7992FB3C}"/>
              </c:ext>
            </c:extLst>
          </c:dPt>
          <c:dPt>
            <c:idx val="8"/>
            <c:invertIfNegative val="0"/>
            <c:bubble3D val="0"/>
            <c:spPr>
              <a:solidFill>
                <a:srgbClr val="C00000"/>
              </a:solidFill>
              <a:ln>
                <a:noFill/>
              </a:ln>
              <a:effectLst/>
            </c:spPr>
            <c:extLst>
              <c:ext xmlns:c16="http://schemas.microsoft.com/office/drawing/2014/chart" uri="{C3380CC4-5D6E-409C-BE32-E72D297353CC}">
                <c16:uniqueId val="{00000011-3B6A-433D-830E-E1BB7992FB3C}"/>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I.2.23 A-B'!$A$4:$B$12</c:f>
              <c:multiLvlStrCache>
                <c:ptCount val="9"/>
                <c:lvl>
                  <c:pt idx="0">
                    <c:v>&lt; $3.20</c:v>
                  </c:pt>
                  <c:pt idx="1">
                    <c:v>$3.20 - $5.49</c:v>
                  </c:pt>
                  <c:pt idx="2">
                    <c:v>&gt;$5.50</c:v>
                  </c:pt>
                  <c:pt idx="3">
                    <c:v>&lt; $3.20</c:v>
                  </c:pt>
                  <c:pt idx="4">
                    <c:v>$3.20 - $5.49</c:v>
                  </c:pt>
                  <c:pt idx="5">
                    <c:v>$5.5 - $15</c:v>
                  </c:pt>
                  <c:pt idx="6">
                    <c:v>&lt; $3.20</c:v>
                  </c:pt>
                  <c:pt idx="7">
                    <c:v>$3.20 - $5.49</c:v>
                  </c:pt>
                  <c:pt idx="8">
                    <c:v>$5.5 - $15</c:v>
                  </c:pt>
                </c:lvl>
                <c:lvl>
                  <c:pt idx="0">
                    <c:v>Philippines</c:v>
                  </c:pt>
                  <c:pt idx="3">
                    <c:v>Samoa</c:v>
                  </c:pt>
                  <c:pt idx="6">
                    <c:v>Tonga</c:v>
                  </c:pt>
                </c:lvl>
              </c:multiLvlStrCache>
            </c:multiLvlStrRef>
          </c:cat>
          <c:val>
            <c:numRef>
              <c:f>'Figure I.2.23 A-B'!$D$4:$D$12</c:f>
              <c:numCache>
                <c:formatCode>0</c:formatCode>
                <c:ptCount val="9"/>
                <c:pt idx="0">
                  <c:v>19.785481000000001</c:v>
                </c:pt>
                <c:pt idx="1">
                  <c:v>18.147845</c:v>
                </c:pt>
                <c:pt idx="2">
                  <c:v>21.750439</c:v>
                </c:pt>
                <c:pt idx="3">
                  <c:v>12.397880000000001</c:v>
                </c:pt>
                <c:pt idx="4">
                  <c:v>7.8382099999999992</c:v>
                </c:pt>
                <c:pt idx="5">
                  <c:v>8.1415199999999999</c:v>
                </c:pt>
                <c:pt idx="6">
                  <c:v>26.038610000000002</c:v>
                </c:pt>
                <c:pt idx="7">
                  <c:v>31.380560000000003</c:v>
                </c:pt>
                <c:pt idx="8">
                  <c:v>30.22418</c:v>
                </c:pt>
              </c:numCache>
            </c:numRef>
          </c:val>
          <c:extLst>
            <c:ext xmlns:c16="http://schemas.microsoft.com/office/drawing/2014/chart" uri="{C3380CC4-5D6E-409C-BE32-E72D297353CC}">
              <c16:uniqueId val="{00000012-3B6A-433D-830E-E1BB7992FB3C}"/>
            </c:ext>
          </c:extLst>
        </c:ser>
        <c:dLbls>
          <c:showLegendKey val="0"/>
          <c:showVal val="0"/>
          <c:showCatName val="0"/>
          <c:showSerName val="0"/>
          <c:showPercent val="0"/>
          <c:showBubbleSize val="0"/>
        </c:dLbls>
        <c:gapWidth val="73"/>
        <c:axId val="1009022351"/>
        <c:axId val="383340911"/>
        <c:extLst>
          <c:ext xmlns:c15="http://schemas.microsoft.com/office/drawing/2012/chart" uri="{02D57815-91ED-43cb-92C2-25804820EDAC}">
            <c15:filteredBarSeries>
              <c15:ser>
                <c:idx val="0"/>
                <c:order val="0"/>
                <c:tx>
                  <c:strRef>
                    <c:extLst>
                      <c:ext uri="{02D57815-91ED-43cb-92C2-25804820EDAC}">
                        <c15:formulaRef>
                          <c15:sqref>'Figure I.2.23 A-B'!$C$3</c15:sqref>
                        </c15:formulaRef>
                      </c:ext>
                    </c:extLst>
                    <c:strCache>
                      <c:ptCount val="1"/>
                      <c:pt idx="0">
                        <c:v>Share of people in househeolds engaged in … </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'Figure I.2.23 A-B'!$A$4:$B$12</c15:sqref>
                        </c15:formulaRef>
                      </c:ext>
                    </c:extLst>
                    <c:multiLvlStrCache>
                      <c:ptCount val="9"/>
                      <c:lvl>
                        <c:pt idx="0">
                          <c:v>&lt; $3.20</c:v>
                        </c:pt>
                        <c:pt idx="1">
                          <c:v>$3.20 - $5.49</c:v>
                        </c:pt>
                        <c:pt idx="2">
                          <c:v>&gt;$5.50</c:v>
                        </c:pt>
                        <c:pt idx="3">
                          <c:v>&lt; $3.20</c:v>
                        </c:pt>
                        <c:pt idx="4">
                          <c:v>$3.20 - $5.49</c:v>
                        </c:pt>
                        <c:pt idx="5">
                          <c:v>$5.5 - $15</c:v>
                        </c:pt>
                        <c:pt idx="6">
                          <c:v>&lt; $3.20</c:v>
                        </c:pt>
                        <c:pt idx="7">
                          <c:v>$3.20 - $5.49</c:v>
                        </c:pt>
                        <c:pt idx="8">
                          <c:v>$5.5 - $15</c:v>
                        </c:pt>
                      </c:lvl>
                      <c:lvl>
                        <c:pt idx="0">
                          <c:v>Philippines</c:v>
                        </c:pt>
                        <c:pt idx="3">
                          <c:v>Samoa</c:v>
                        </c:pt>
                        <c:pt idx="6">
                          <c:v>Tonga</c:v>
                        </c:pt>
                      </c:lvl>
                    </c:multiLvlStrCache>
                  </c:multiLvlStrRef>
                </c:cat>
                <c:val>
                  <c:numRef>
                    <c:extLst>
                      <c:ext uri="{02D57815-91ED-43cb-92C2-25804820EDAC}">
                        <c15:formulaRef>
                          <c15:sqref>'Figure I.2.23 A-B'!$C$4:$C$12</c15:sqref>
                        </c15:formulaRef>
                      </c:ext>
                    </c:extLst>
                    <c:numCache>
                      <c:formatCode>0</c:formatCode>
                      <c:ptCount val="9"/>
                      <c:pt idx="0">
                        <c:v>87.353296999999998</c:v>
                      </c:pt>
                      <c:pt idx="1">
                        <c:v>84.373432999999991</c:v>
                      </c:pt>
                      <c:pt idx="2">
                        <c:v>71.55430299999999</c:v>
                      </c:pt>
                      <c:pt idx="3">
                        <c:v>76.237489999999994</c:v>
                      </c:pt>
                      <c:pt idx="4">
                        <c:v>79.869550000000004</c:v>
                      </c:pt>
                      <c:pt idx="5">
                        <c:v>75.719260000000006</c:v>
                      </c:pt>
                      <c:pt idx="6">
                        <c:v>77.016970000000001</c:v>
                      </c:pt>
                      <c:pt idx="7">
                        <c:v>84.893839999999997</c:v>
                      </c:pt>
                      <c:pt idx="8">
                        <c:v>84.082270000000008</c:v>
                      </c:pt>
                    </c:numCache>
                  </c:numRef>
                </c:val>
                <c:extLst>
                  <c:ext xmlns:c16="http://schemas.microsoft.com/office/drawing/2014/chart" uri="{C3380CC4-5D6E-409C-BE32-E72D297353CC}">
                    <c16:uniqueId val="{00000013-3B6A-433D-830E-E1BB7992FB3C}"/>
                  </c:ext>
                </c:extLst>
              </c15:ser>
            </c15:filteredBarSeries>
          </c:ext>
        </c:extLst>
      </c:barChart>
      <c:catAx>
        <c:axId val="100902235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83340911"/>
        <c:crosses val="autoZero"/>
        <c:auto val="1"/>
        <c:lblAlgn val="ctr"/>
        <c:lblOffset val="100"/>
        <c:noMultiLvlLbl val="0"/>
      </c:catAx>
      <c:valAx>
        <c:axId val="383340911"/>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022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I.2.24'!$B$2</c:f>
              <c:strCache>
                <c:ptCount val="1"/>
                <c:pt idx="0">
                  <c:v>Poverty headcount rate (&lt;$5.50) among elderly</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I.2.24'!$C$3:$K$3</c:f>
              <c:strCache>
                <c:ptCount val="9"/>
                <c:pt idx="0">
                  <c:v>IDN</c:v>
                </c:pt>
                <c:pt idx="1">
                  <c:v>LAO</c:v>
                </c:pt>
                <c:pt idx="2">
                  <c:v>MNG</c:v>
                </c:pt>
                <c:pt idx="3">
                  <c:v>PHL</c:v>
                </c:pt>
                <c:pt idx="4">
                  <c:v>THA</c:v>
                </c:pt>
                <c:pt idx="5">
                  <c:v>VNM</c:v>
                </c:pt>
                <c:pt idx="6">
                  <c:v>MYS</c:v>
                </c:pt>
                <c:pt idx="7">
                  <c:v>MMR</c:v>
                </c:pt>
                <c:pt idx="8">
                  <c:v>CHN </c:v>
                </c:pt>
              </c:strCache>
            </c:strRef>
          </c:cat>
          <c:val>
            <c:numRef>
              <c:f>'Figure I.2.24'!$C$4:$J$4</c:f>
              <c:numCache>
                <c:formatCode>0.0</c:formatCode>
                <c:ptCount val="8"/>
                <c:pt idx="0">
                  <c:v>58.676726729988715</c:v>
                </c:pt>
                <c:pt idx="1">
                  <c:v>82.43191894490684</c:v>
                </c:pt>
                <c:pt idx="2">
                  <c:v>14.627780461770801</c:v>
                </c:pt>
                <c:pt idx="3">
                  <c:v>42.186252113700974</c:v>
                </c:pt>
                <c:pt idx="4">
                  <c:v>9.6531381979353306</c:v>
                </c:pt>
                <c:pt idx="5">
                  <c:v>25.5183472708643</c:v>
                </c:pt>
                <c:pt idx="6">
                  <c:v>1.1569499999999999</c:v>
                </c:pt>
                <c:pt idx="7">
                  <c:v>62.122999999999998</c:v>
                </c:pt>
              </c:numCache>
            </c:numRef>
          </c:val>
          <c:extLst>
            <c:ext xmlns:c16="http://schemas.microsoft.com/office/drawing/2014/chart" uri="{C3380CC4-5D6E-409C-BE32-E72D297353CC}">
              <c16:uniqueId val="{00000000-C07C-4E8F-8FF0-407A7E56275F}"/>
            </c:ext>
          </c:extLst>
        </c:ser>
        <c:ser>
          <c:idx val="2"/>
          <c:order val="1"/>
          <c:tx>
            <c:strRef>
              <c:f>'Figure I.2.24'!$B$5</c:f>
              <c:strCache>
                <c:ptCount val="1"/>
                <c:pt idx="0">
                  <c:v>Share of elderly in the population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I.2.24'!$C$3:$K$3</c:f>
              <c:strCache>
                <c:ptCount val="9"/>
                <c:pt idx="0">
                  <c:v>IDN</c:v>
                </c:pt>
                <c:pt idx="1">
                  <c:v>LAO</c:v>
                </c:pt>
                <c:pt idx="2">
                  <c:v>MNG</c:v>
                </c:pt>
                <c:pt idx="3">
                  <c:v>PHL</c:v>
                </c:pt>
                <c:pt idx="4">
                  <c:v>THA</c:v>
                </c:pt>
                <c:pt idx="5">
                  <c:v>VNM</c:v>
                </c:pt>
                <c:pt idx="6">
                  <c:v>MYS</c:v>
                </c:pt>
                <c:pt idx="7">
                  <c:v>MMR</c:v>
                </c:pt>
                <c:pt idx="8">
                  <c:v>CHN </c:v>
                </c:pt>
              </c:strCache>
            </c:strRef>
          </c:cat>
          <c:val>
            <c:numRef>
              <c:f>'Figure I.2.24'!$C$5:$K$5</c:f>
              <c:numCache>
                <c:formatCode>0.0</c:formatCode>
                <c:ptCount val="9"/>
                <c:pt idx="0">
                  <c:v>9.2699665441344443</c:v>
                </c:pt>
                <c:pt idx="1">
                  <c:v>7.0723439397950436</c:v>
                </c:pt>
                <c:pt idx="2">
                  <c:v>7.2387063235873725</c:v>
                </c:pt>
                <c:pt idx="3">
                  <c:v>10.256495092844913</c:v>
                </c:pt>
                <c:pt idx="4">
                  <c:v>21.232181745785773</c:v>
                </c:pt>
                <c:pt idx="5">
                  <c:v>13.356320685936584</c:v>
                </c:pt>
                <c:pt idx="6">
                  <c:v>11.833114461710426</c:v>
                </c:pt>
                <c:pt idx="7">
                  <c:v>10.650492993167953</c:v>
                </c:pt>
                <c:pt idx="8" formatCode="General">
                  <c:v>18.100000000000001</c:v>
                </c:pt>
              </c:numCache>
            </c:numRef>
          </c:val>
          <c:extLst>
            <c:ext xmlns:c16="http://schemas.microsoft.com/office/drawing/2014/chart" uri="{C3380CC4-5D6E-409C-BE32-E72D297353CC}">
              <c16:uniqueId val="{00000001-C07C-4E8F-8FF0-407A7E56275F}"/>
            </c:ext>
          </c:extLst>
        </c:ser>
        <c:dLbls>
          <c:showLegendKey val="0"/>
          <c:showVal val="0"/>
          <c:showCatName val="0"/>
          <c:showSerName val="0"/>
          <c:showPercent val="0"/>
          <c:showBubbleSize val="0"/>
        </c:dLbls>
        <c:gapWidth val="100"/>
        <c:axId val="1835185647"/>
        <c:axId val="1752074191"/>
      </c:barChart>
      <c:catAx>
        <c:axId val="1835185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52074191"/>
        <c:crosses val="autoZero"/>
        <c:auto val="1"/>
        <c:lblAlgn val="ctr"/>
        <c:lblOffset val="100"/>
        <c:noMultiLvlLbl val="0"/>
      </c:catAx>
      <c:valAx>
        <c:axId val="1752074191"/>
        <c:scaling>
          <c:orientation val="minMax"/>
        </c:scaling>
        <c:delete val="1"/>
        <c:axPos val="l"/>
        <c:numFmt formatCode="0.0" sourceLinked="1"/>
        <c:majorTickMark val="none"/>
        <c:minorTickMark val="none"/>
        <c:tickLblPos val="nextTo"/>
        <c:crossAx val="18351856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252502335513144E-2"/>
          <c:y val="0.23584031236822048"/>
          <c:w val="0.93742960096089689"/>
          <c:h val="0.68881860262316918"/>
        </c:manualLayout>
      </c:layout>
      <c:barChart>
        <c:barDir val="col"/>
        <c:grouping val="clustered"/>
        <c:varyColors val="0"/>
        <c:ser>
          <c:idx val="0"/>
          <c:order val="0"/>
          <c:tx>
            <c:strRef>
              <c:f>'Figure I.2.25'!$B$5</c:f>
              <c:strCache>
                <c:ptCount val="1"/>
                <c:pt idx="0">
                  <c:v>Pop. spending &gt; 10% of household consumption/income on out-of-pocket health care expenditure</c:v>
                </c:pt>
              </c:strCache>
            </c:strRef>
          </c:tx>
          <c:spPr>
            <a:solidFill>
              <a:srgbClr val="C00000"/>
            </a:solidFill>
            <a:ln>
              <a:noFill/>
            </a:ln>
            <a:effectLst/>
          </c:spPr>
          <c:invertIfNegative val="0"/>
          <c:cat>
            <c:strRef>
              <c:f>'Figure I.2.25'!$C$4:$K$4</c:f>
              <c:strCache>
                <c:ptCount val="9"/>
                <c:pt idx="0">
                  <c:v>Indonesia</c:v>
                </c:pt>
                <c:pt idx="1">
                  <c:v>Cambodia</c:v>
                </c:pt>
                <c:pt idx="2">
                  <c:v>China</c:v>
                </c:pt>
                <c:pt idx="3">
                  <c:v>Lao PRD</c:v>
                </c:pt>
                <c:pt idx="4">
                  <c:v>Myanmar </c:v>
                </c:pt>
                <c:pt idx="5">
                  <c:v>Mongolia</c:v>
                </c:pt>
                <c:pt idx="6">
                  <c:v>Philippines</c:v>
                </c:pt>
                <c:pt idx="7">
                  <c:v>Thailand</c:v>
                </c:pt>
                <c:pt idx="8">
                  <c:v>Vietnam</c:v>
                </c:pt>
              </c:strCache>
            </c:strRef>
          </c:cat>
          <c:val>
            <c:numRef>
              <c:f>'Figure I.2.25'!$C$5:$K$5</c:f>
              <c:numCache>
                <c:formatCode>General</c:formatCode>
                <c:ptCount val="9"/>
                <c:pt idx="0">
                  <c:v>3.6056742072105399</c:v>
                </c:pt>
                <c:pt idx="1">
                  <c:v>19.968399405479399</c:v>
                </c:pt>
                <c:pt idx="2">
                  <c:v>19.722509384155298</c:v>
                </c:pt>
                <c:pt idx="3">
                  <c:v>2.9823223128914802</c:v>
                </c:pt>
                <c:pt idx="4">
                  <c:v>13.8227745890617</c:v>
                </c:pt>
                <c:pt idx="5">
                  <c:v>2.3935902863740899</c:v>
                </c:pt>
                <c:pt idx="6">
                  <c:v>6.3102252781391099</c:v>
                </c:pt>
                <c:pt idx="7">
                  <c:v>1.4745301567018001</c:v>
                </c:pt>
                <c:pt idx="8">
                  <c:v>9.3936741352081299</c:v>
                </c:pt>
              </c:numCache>
            </c:numRef>
          </c:val>
          <c:extLst>
            <c:ext xmlns:c16="http://schemas.microsoft.com/office/drawing/2014/chart" uri="{C3380CC4-5D6E-409C-BE32-E72D297353CC}">
              <c16:uniqueId val="{00000000-171F-4921-8D69-E0651250B869}"/>
            </c:ext>
          </c:extLst>
        </c:ser>
        <c:ser>
          <c:idx val="1"/>
          <c:order val="1"/>
          <c:tx>
            <c:strRef>
              <c:f>'Figure I.2.25'!$B$6</c:f>
              <c:strCache>
                <c:ptCount val="1"/>
                <c:pt idx="0">
                  <c:v>Pop. spending &gt; 25% of household consumption /income on out-of-pocket health care expenditure</c:v>
                </c:pt>
              </c:strCache>
            </c:strRef>
          </c:tx>
          <c:spPr>
            <a:solidFill>
              <a:schemeClr val="accent2"/>
            </a:solidFill>
            <a:ln>
              <a:noFill/>
            </a:ln>
            <a:effectLst/>
          </c:spPr>
          <c:invertIfNegative val="0"/>
          <c:cat>
            <c:strRef>
              <c:f>'Figure I.2.25'!$C$4:$K$4</c:f>
              <c:strCache>
                <c:ptCount val="9"/>
                <c:pt idx="0">
                  <c:v>Indonesia</c:v>
                </c:pt>
                <c:pt idx="1">
                  <c:v>Cambodia</c:v>
                </c:pt>
                <c:pt idx="2">
                  <c:v>China</c:v>
                </c:pt>
                <c:pt idx="3">
                  <c:v>Lao PRD</c:v>
                </c:pt>
                <c:pt idx="4">
                  <c:v>Myanmar </c:v>
                </c:pt>
                <c:pt idx="5">
                  <c:v>Mongolia</c:v>
                </c:pt>
                <c:pt idx="6">
                  <c:v>Philippines</c:v>
                </c:pt>
                <c:pt idx="7">
                  <c:v>Thailand</c:v>
                </c:pt>
                <c:pt idx="8">
                  <c:v>Vietnam</c:v>
                </c:pt>
              </c:strCache>
            </c:strRef>
          </c:cat>
          <c:val>
            <c:numRef>
              <c:f>'Figure I.2.25'!$C$6:$K$6</c:f>
              <c:numCache>
                <c:formatCode>General</c:formatCode>
                <c:ptCount val="9"/>
                <c:pt idx="0">
                  <c:v>0.409724796190858</c:v>
                </c:pt>
                <c:pt idx="1">
                  <c:v>5.64154833555222</c:v>
                </c:pt>
                <c:pt idx="2">
                  <c:v>5.3980801254510897</c:v>
                </c:pt>
                <c:pt idx="3">
                  <c:v>0.26366836391389398</c:v>
                </c:pt>
                <c:pt idx="4">
                  <c:v>3.5842947661876701</c:v>
                </c:pt>
                <c:pt idx="5">
                  <c:v>0.46099340543150902</c:v>
                </c:pt>
                <c:pt idx="6">
                  <c:v>1.4147771522402799</c:v>
                </c:pt>
                <c:pt idx="7">
                  <c:v>5.0275237299501903E-2</c:v>
                </c:pt>
                <c:pt idx="8">
                  <c:v>1.8971996381878899</c:v>
                </c:pt>
              </c:numCache>
            </c:numRef>
          </c:val>
          <c:extLst>
            <c:ext xmlns:c16="http://schemas.microsoft.com/office/drawing/2014/chart" uri="{C3380CC4-5D6E-409C-BE32-E72D297353CC}">
              <c16:uniqueId val="{00000001-171F-4921-8D69-E0651250B869}"/>
            </c:ext>
          </c:extLst>
        </c:ser>
        <c:ser>
          <c:idx val="2"/>
          <c:order val="2"/>
          <c:tx>
            <c:strRef>
              <c:f>'Figure I.2.25'!$B$7</c:f>
              <c:strCache>
                <c:ptCount val="1"/>
                <c:pt idx="0">
                  <c:v>Pop. &lt; $5.50 ($ 2011 PPP) poverty line by out-of-pocket health care expenditure</c:v>
                </c:pt>
              </c:strCache>
            </c:strRef>
          </c:tx>
          <c:spPr>
            <a:solidFill>
              <a:schemeClr val="accent5"/>
            </a:solidFill>
            <a:ln>
              <a:noFill/>
            </a:ln>
            <a:effectLst/>
          </c:spPr>
          <c:invertIfNegative val="0"/>
          <c:cat>
            <c:strRef>
              <c:f>'Figure I.2.25'!$C$4:$K$4</c:f>
              <c:strCache>
                <c:ptCount val="9"/>
                <c:pt idx="0">
                  <c:v>Indonesia</c:v>
                </c:pt>
                <c:pt idx="1">
                  <c:v>Cambodia</c:v>
                </c:pt>
                <c:pt idx="2">
                  <c:v>China</c:v>
                </c:pt>
                <c:pt idx="3">
                  <c:v>Lao PRD</c:v>
                </c:pt>
                <c:pt idx="4">
                  <c:v>Myanmar </c:v>
                </c:pt>
                <c:pt idx="5">
                  <c:v>Mongolia</c:v>
                </c:pt>
                <c:pt idx="6">
                  <c:v>Philippines</c:v>
                </c:pt>
                <c:pt idx="7">
                  <c:v>Thailand</c:v>
                </c:pt>
                <c:pt idx="8">
                  <c:v>Vietnam</c:v>
                </c:pt>
              </c:strCache>
            </c:strRef>
          </c:cat>
          <c:val>
            <c:numRef>
              <c:f>'Figure I.2.25'!$C$7:$K$7</c:f>
              <c:numCache>
                <c:formatCode>General</c:formatCode>
                <c:ptCount val="9"/>
                <c:pt idx="0">
                  <c:v>1.086510065943</c:v>
                </c:pt>
                <c:pt idx="1">
                  <c:v>4.8893786966800699</c:v>
                </c:pt>
                <c:pt idx="2">
                  <c:v>3.7852898240089399</c:v>
                </c:pt>
                <c:pt idx="3">
                  <c:v>0.88939443230629001</c:v>
                </c:pt>
                <c:pt idx="4">
                  <c:v>2.2936131805181499</c:v>
                </c:pt>
                <c:pt idx="5">
                  <c:v>0.48455079086124903</c:v>
                </c:pt>
                <c:pt idx="6">
                  <c:v>1.64742041379213</c:v>
                </c:pt>
                <c:pt idx="7">
                  <c:v>0.30897096730768697</c:v>
                </c:pt>
                <c:pt idx="8">
                  <c:v>2.4749387055635399</c:v>
                </c:pt>
              </c:numCache>
            </c:numRef>
          </c:val>
          <c:extLst>
            <c:ext xmlns:c16="http://schemas.microsoft.com/office/drawing/2014/chart" uri="{C3380CC4-5D6E-409C-BE32-E72D297353CC}">
              <c16:uniqueId val="{00000002-171F-4921-8D69-E0651250B869}"/>
            </c:ext>
          </c:extLst>
        </c:ser>
        <c:dLbls>
          <c:showLegendKey val="0"/>
          <c:showVal val="0"/>
          <c:showCatName val="0"/>
          <c:showSerName val="0"/>
          <c:showPercent val="0"/>
          <c:showBubbleSize val="0"/>
        </c:dLbls>
        <c:gapWidth val="100"/>
        <c:axId val="604194191"/>
        <c:axId val="1068761711"/>
      </c:barChart>
      <c:catAx>
        <c:axId val="604194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8761711"/>
        <c:crosses val="autoZero"/>
        <c:auto val="1"/>
        <c:lblAlgn val="ctr"/>
        <c:lblOffset val="100"/>
        <c:noMultiLvlLbl val="0"/>
      </c:catAx>
      <c:valAx>
        <c:axId val="1068761711"/>
        <c:scaling>
          <c:orientation val="minMax"/>
          <c:max val="20"/>
        </c:scaling>
        <c:delete val="0"/>
        <c:axPos val="l"/>
        <c:title>
          <c:tx>
            <c:rich>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1.5065913370998112E-3"/>
              <c:y val="3.6513066758714786E-3"/>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4194191"/>
        <c:crosses val="autoZero"/>
        <c:crossBetween val="between"/>
        <c:majorUnit val="4"/>
      </c:valAx>
      <c:spPr>
        <a:noFill/>
        <a:ln>
          <a:noFill/>
        </a:ln>
        <a:effectLst/>
      </c:spPr>
    </c:plotArea>
    <c:legend>
      <c:legendPos val="b"/>
      <c:layout>
        <c:manualLayout>
          <c:xMode val="edge"/>
          <c:yMode val="edge"/>
          <c:x val="3.954802259887006E-2"/>
          <c:y val="3.1572919749163512E-3"/>
          <c:w val="0.95603259338345414"/>
          <c:h val="0.2083155880504342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Lao PDR: Access to healthcare services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 I.2.26'!$B$1</c:f>
              <c:strCache>
                <c:ptCount val="1"/>
                <c:pt idx="0">
                  <c:v>Distance to nearest hospital - left axis</c:v>
                </c:pt>
              </c:strCache>
            </c:strRef>
          </c:tx>
          <c:spPr>
            <a:solidFill>
              <a:srgbClr val="C00000"/>
            </a:solidFill>
            <a:ln>
              <a:noFill/>
            </a:ln>
            <a:effectLst/>
          </c:spPr>
          <c:invertIfNegative val="0"/>
          <c:cat>
            <c:numRef>
              <c:f>'Figure I.2.26'!$A$2:$A$11</c:f>
              <c:numCache>
                <c:formatCode>0</c:formatCode>
                <c:ptCount val="10"/>
                <c:pt idx="0">
                  <c:v>1</c:v>
                </c:pt>
                <c:pt idx="1">
                  <c:v>2</c:v>
                </c:pt>
                <c:pt idx="2">
                  <c:v>3</c:v>
                </c:pt>
                <c:pt idx="3">
                  <c:v>4</c:v>
                </c:pt>
                <c:pt idx="4">
                  <c:v>5</c:v>
                </c:pt>
                <c:pt idx="5">
                  <c:v>6</c:v>
                </c:pt>
                <c:pt idx="6">
                  <c:v>7</c:v>
                </c:pt>
                <c:pt idx="7">
                  <c:v>8</c:v>
                </c:pt>
                <c:pt idx="8">
                  <c:v>9</c:v>
                </c:pt>
                <c:pt idx="9">
                  <c:v>10</c:v>
                </c:pt>
              </c:numCache>
            </c:numRef>
          </c:cat>
          <c:val>
            <c:numRef>
              <c:f>'Figure I.2.26'!$B$2:$B$11</c:f>
              <c:numCache>
                <c:formatCode>0</c:formatCode>
                <c:ptCount val="10"/>
                <c:pt idx="0">
                  <c:v>19.228670120239258</c:v>
                </c:pt>
                <c:pt idx="1">
                  <c:v>17.96928596496582</c:v>
                </c:pt>
                <c:pt idx="2">
                  <c:v>15.613706588745117</c:v>
                </c:pt>
                <c:pt idx="3">
                  <c:v>14.39689826965332</c:v>
                </c:pt>
                <c:pt idx="4">
                  <c:v>12.850987434387207</c:v>
                </c:pt>
                <c:pt idx="5">
                  <c:v>11.649530410766602</c:v>
                </c:pt>
                <c:pt idx="6">
                  <c:v>10.19725513458252</c:v>
                </c:pt>
                <c:pt idx="7">
                  <c:v>9.7899913787841797</c:v>
                </c:pt>
                <c:pt idx="8">
                  <c:v>7.931002140045166</c:v>
                </c:pt>
                <c:pt idx="9">
                  <c:v>6.5454244613647461</c:v>
                </c:pt>
              </c:numCache>
            </c:numRef>
          </c:val>
          <c:extLst>
            <c:ext xmlns:c16="http://schemas.microsoft.com/office/drawing/2014/chart" uri="{C3380CC4-5D6E-409C-BE32-E72D297353CC}">
              <c16:uniqueId val="{00000000-9EB8-4AE5-B8FD-683D8912AEE0}"/>
            </c:ext>
          </c:extLst>
        </c:ser>
        <c:dLbls>
          <c:showLegendKey val="0"/>
          <c:showVal val="0"/>
          <c:showCatName val="0"/>
          <c:showSerName val="0"/>
          <c:showPercent val="0"/>
          <c:showBubbleSize val="0"/>
        </c:dLbls>
        <c:gapWidth val="50"/>
        <c:axId val="416793168"/>
        <c:axId val="1551211760"/>
      </c:barChart>
      <c:lineChart>
        <c:grouping val="standard"/>
        <c:varyColors val="0"/>
        <c:ser>
          <c:idx val="1"/>
          <c:order val="1"/>
          <c:tx>
            <c:strRef>
              <c:f>'Figure I.2.26'!$C$1</c:f>
              <c:strCache>
                <c:ptCount val="1"/>
                <c:pt idx="0">
                  <c:v>Average time to nearest hostpital - right axis</c:v>
                </c:pt>
              </c:strCache>
            </c:strRef>
          </c:tx>
          <c:spPr>
            <a:ln w="28575" cap="rnd">
              <a:solidFill>
                <a:schemeClr val="accent2"/>
              </a:solidFill>
              <a:round/>
            </a:ln>
            <a:effectLst/>
          </c:spPr>
          <c:marker>
            <c:symbol val="none"/>
          </c:marker>
          <c:cat>
            <c:numRef>
              <c:f>'Figure I.2.26'!$A$2:$A$11</c:f>
              <c:numCache>
                <c:formatCode>0</c:formatCode>
                <c:ptCount val="10"/>
                <c:pt idx="0">
                  <c:v>1</c:v>
                </c:pt>
                <c:pt idx="1">
                  <c:v>2</c:v>
                </c:pt>
                <c:pt idx="2">
                  <c:v>3</c:v>
                </c:pt>
                <c:pt idx="3">
                  <c:v>4</c:v>
                </c:pt>
                <c:pt idx="4">
                  <c:v>5</c:v>
                </c:pt>
                <c:pt idx="5">
                  <c:v>6</c:v>
                </c:pt>
                <c:pt idx="6">
                  <c:v>7</c:v>
                </c:pt>
                <c:pt idx="7">
                  <c:v>8</c:v>
                </c:pt>
                <c:pt idx="8">
                  <c:v>9</c:v>
                </c:pt>
                <c:pt idx="9">
                  <c:v>10</c:v>
                </c:pt>
              </c:numCache>
            </c:numRef>
          </c:cat>
          <c:val>
            <c:numRef>
              <c:f>'Figure I.2.26'!$C$2:$C$11</c:f>
              <c:numCache>
                <c:formatCode>0</c:formatCode>
                <c:ptCount val="10"/>
                <c:pt idx="0">
                  <c:v>42.465988159179688</c:v>
                </c:pt>
                <c:pt idx="1">
                  <c:v>42.853981018066406</c:v>
                </c:pt>
                <c:pt idx="2">
                  <c:v>35.677818298339844</c:v>
                </c:pt>
                <c:pt idx="3">
                  <c:v>30.522876739501953</c:v>
                </c:pt>
                <c:pt idx="4">
                  <c:v>30.286941528320313</c:v>
                </c:pt>
                <c:pt idx="5">
                  <c:v>25.551553726196289</c:v>
                </c:pt>
                <c:pt idx="6">
                  <c:v>21.604318618774414</c:v>
                </c:pt>
                <c:pt idx="7">
                  <c:v>21.690521240234375</c:v>
                </c:pt>
                <c:pt idx="8">
                  <c:v>17.37425422668457</c:v>
                </c:pt>
                <c:pt idx="9">
                  <c:v>14.792006492614746</c:v>
                </c:pt>
              </c:numCache>
            </c:numRef>
          </c:val>
          <c:smooth val="0"/>
          <c:extLst>
            <c:ext xmlns:c16="http://schemas.microsoft.com/office/drawing/2014/chart" uri="{C3380CC4-5D6E-409C-BE32-E72D297353CC}">
              <c16:uniqueId val="{00000001-9EB8-4AE5-B8FD-683D8912AEE0}"/>
            </c:ext>
          </c:extLst>
        </c:ser>
        <c:dLbls>
          <c:showLegendKey val="0"/>
          <c:showVal val="0"/>
          <c:showCatName val="0"/>
          <c:showSerName val="0"/>
          <c:showPercent val="0"/>
          <c:showBubbleSize val="0"/>
        </c:dLbls>
        <c:marker val="1"/>
        <c:smooth val="0"/>
        <c:axId val="22866016"/>
        <c:axId val="2072562464"/>
      </c:lineChart>
      <c:catAx>
        <c:axId val="416793168"/>
        <c:scaling>
          <c:orientation val="minMax"/>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Consumption decile</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1211760"/>
        <c:crosses val="autoZero"/>
        <c:auto val="1"/>
        <c:lblAlgn val="ctr"/>
        <c:lblOffset val="100"/>
        <c:noMultiLvlLbl val="0"/>
      </c:catAx>
      <c:valAx>
        <c:axId val="15512117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6793168"/>
        <c:crosses val="autoZero"/>
        <c:crossBetween val="between"/>
      </c:valAx>
      <c:valAx>
        <c:axId val="20725624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2866016"/>
        <c:crosses val="max"/>
        <c:crossBetween val="between"/>
      </c:valAx>
      <c:catAx>
        <c:axId val="22866016"/>
        <c:scaling>
          <c:orientation val="minMax"/>
        </c:scaling>
        <c:delete val="1"/>
        <c:axPos val="b"/>
        <c:numFmt formatCode="0" sourceLinked="1"/>
        <c:majorTickMark val="out"/>
        <c:minorTickMark val="none"/>
        <c:tickLblPos val="nextTo"/>
        <c:crossAx val="2072562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t>Lao PDR: Health insurance coverage</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'Figure I.2.26'!$K$1</c:f>
              <c:strCache>
                <c:ptCount val="1"/>
                <c:pt idx="0">
                  <c:v>Public</c:v>
                </c:pt>
              </c:strCache>
            </c:strRef>
          </c:tx>
          <c:spPr>
            <a:solidFill>
              <a:srgbClr val="C00000"/>
            </a:solidFill>
            <a:ln>
              <a:noFill/>
            </a:ln>
            <a:effectLst/>
          </c:spPr>
          <c:invertIfNegative val="0"/>
          <c:cat>
            <c:numRef>
              <c:f>'Figure I.2.26'!$J$2:$J$11</c:f>
              <c:numCache>
                <c:formatCode>0</c:formatCode>
                <c:ptCount val="10"/>
                <c:pt idx="0">
                  <c:v>1</c:v>
                </c:pt>
                <c:pt idx="1">
                  <c:v>2</c:v>
                </c:pt>
                <c:pt idx="2">
                  <c:v>3</c:v>
                </c:pt>
                <c:pt idx="3">
                  <c:v>4</c:v>
                </c:pt>
                <c:pt idx="4">
                  <c:v>5</c:v>
                </c:pt>
                <c:pt idx="5">
                  <c:v>6</c:v>
                </c:pt>
                <c:pt idx="6">
                  <c:v>7</c:v>
                </c:pt>
                <c:pt idx="7">
                  <c:v>8</c:v>
                </c:pt>
                <c:pt idx="8">
                  <c:v>9</c:v>
                </c:pt>
                <c:pt idx="9">
                  <c:v>10</c:v>
                </c:pt>
              </c:numCache>
            </c:numRef>
          </c:cat>
          <c:val>
            <c:numRef>
              <c:f>'Figure I.2.26'!$K$2:$K$11</c:f>
              <c:numCache>
                <c:formatCode>0</c:formatCode>
                <c:ptCount val="10"/>
                <c:pt idx="0">
                  <c:v>6.0468491166830063</c:v>
                </c:pt>
                <c:pt idx="1">
                  <c:v>5.9519775211811066</c:v>
                </c:pt>
                <c:pt idx="2">
                  <c:v>6.7879825830459595</c:v>
                </c:pt>
                <c:pt idx="3">
                  <c:v>6.4431928098201752</c:v>
                </c:pt>
                <c:pt idx="4">
                  <c:v>12.837997078895569</c:v>
                </c:pt>
                <c:pt idx="5">
                  <c:v>12.406120449304581</c:v>
                </c:pt>
                <c:pt idx="6">
                  <c:v>16.779299080371857</c:v>
                </c:pt>
                <c:pt idx="7">
                  <c:v>20.312695205211639</c:v>
                </c:pt>
                <c:pt idx="8">
                  <c:v>26.819202303886414</c:v>
                </c:pt>
                <c:pt idx="9">
                  <c:v>31.41900897026062</c:v>
                </c:pt>
              </c:numCache>
            </c:numRef>
          </c:val>
          <c:extLst>
            <c:ext xmlns:c16="http://schemas.microsoft.com/office/drawing/2014/chart" uri="{C3380CC4-5D6E-409C-BE32-E72D297353CC}">
              <c16:uniqueId val="{00000000-FE8B-47E5-B57C-40609CE6719B}"/>
            </c:ext>
          </c:extLst>
        </c:ser>
        <c:ser>
          <c:idx val="1"/>
          <c:order val="1"/>
          <c:tx>
            <c:strRef>
              <c:f>'Figure I.2.26'!$L$1</c:f>
              <c:strCache>
                <c:ptCount val="1"/>
                <c:pt idx="0">
                  <c:v>Private</c:v>
                </c:pt>
              </c:strCache>
            </c:strRef>
          </c:tx>
          <c:spPr>
            <a:solidFill>
              <a:schemeClr val="accent5"/>
            </a:solidFill>
            <a:ln>
              <a:solidFill>
                <a:schemeClr val="accent5"/>
              </a:solidFill>
            </a:ln>
            <a:effectLst/>
          </c:spPr>
          <c:invertIfNegative val="0"/>
          <c:cat>
            <c:numRef>
              <c:f>'Figure I.2.26'!$J$2:$J$11</c:f>
              <c:numCache>
                <c:formatCode>0</c:formatCode>
                <c:ptCount val="10"/>
                <c:pt idx="0">
                  <c:v>1</c:v>
                </c:pt>
                <c:pt idx="1">
                  <c:v>2</c:v>
                </c:pt>
                <c:pt idx="2">
                  <c:v>3</c:v>
                </c:pt>
                <c:pt idx="3">
                  <c:v>4</c:v>
                </c:pt>
                <c:pt idx="4">
                  <c:v>5</c:v>
                </c:pt>
                <c:pt idx="5">
                  <c:v>6</c:v>
                </c:pt>
                <c:pt idx="6">
                  <c:v>7</c:v>
                </c:pt>
                <c:pt idx="7">
                  <c:v>8</c:v>
                </c:pt>
                <c:pt idx="8">
                  <c:v>9</c:v>
                </c:pt>
                <c:pt idx="9">
                  <c:v>10</c:v>
                </c:pt>
              </c:numCache>
            </c:numRef>
          </c:cat>
          <c:val>
            <c:numRef>
              <c:f>'Figure I.2.26'!$L$2:$L$11</c:f>
              <c:numCache>
                <c:formatCode>0</c:formatCode>
                <c:ptCount val="10"/>
                <c:pt idx="0">
                  <c:v>0.10571256279945374</c:v>
                </c:pt>
                <c:pt idx="1">
                  <c:v>0.17068982124328613</c:v>
                </c:pt>
                <c:pt idx="2">
                  <c:v>3.7387758493423462E-2</c:v>
                </c:pt>
                <c:pt idx="3">
                  <c:v>0.19677281379699707</c:v>
                </c:pt>
                <c:pt idx="4">
                  <c:v>0.42605996131896973</c:v>
                </c:pt>
                <c:pt idx="5">
                  <c:v>0.64880251884460449</c:v>
                </c:pt>
                <c:pt idx="6">
                  <c:v>0.13703256845474243</c:v>
                </c:pt>
                <c:pt idx="7">
                  <c:v>0.47013312578201294</c:v>
                </c:pt>
                <c:pt idx="8">
                  <c:v>0.66044926643371582</c:v>
                </c:pt>
                <c:pt idx="9">
                  <c:v>1.6504257917404175</c:v>
                </c:pt>
              </c:numCache>
            </c:numRef>
          </c:val>
          <c:extLst>
            <c:ext xmlns:c16="http://schemas.microsoft.com/office/drawing/2014/chart" uri="{C3380CC4-5D6E-409C-BE32-E72D297353CC}">
              <c16:uniqueId val="{00000001-FE8B-47E5-B57C-40609CE6719B}"/>
            </c:ext>
          </c:extLst>
        </c:ser>
        <c:dLbls>
          <c:showLegendKey val="0"/>
          <c:showVal val="0"/>
          <c:showCatName val="0"/>
          <c:showSerName val="0"/>
          <c:showPercent val="0"/>
          <c:showBubbleSize val="0"/>
        </c:dLbls>
        <c:gapWidth val="55"/>
        <c:overlap val="100"/>
        <c:axId val="1565943088"/>
        <c:axId val="1170606688"/>
      </c:barChart>
      <c:catAx>
        <c:axId val="1565943088"/>
        <c:scaling>
          <c:orientation val="minMax"/>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Consumption decile</a:t>
                </a: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0606688"/>
        <c:crosses val="autoZero"/>
        <c:auto val="1"/>
        <c:lblAlgn val="ctr"/>
        <c:lblOffset val="100"/>
        <c:noMultiLvlLbl val="0"/>
      </c:catAx>
      <c:valAx>
        <c:axId val="11706066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5943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I.2.27 A'!$B$1</c:f>
              <c:strCache>
                <c:ptCount val="1"/>
                <c:pt idx="0">
                  <c:v>Internet Usage in 2017</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I.2.27 A'!$A$2:$A$20</c:f>
              <c:strCache>
                <c:ptCount val="19"/>
                <c:pt idx="0">
                  <c:v>Malaysia</c:v>
                </c:pt>
                <c:pt idx="1">
                  <c:v>Philippines</c:v>
                </c:pt>
                <c:pt idx="2">
                  <c:v>China</c:v>
                </c:pt>
                <c:pt idx="3">
                  <c:v>Thailand</c:v>
                </c:pt>
                <c:pt idx="4">
                  <c:v>Fiji</c:v>
                </c:pt>
                <c:pt idx="5">
                  <c:v>Vietnam</c:v>
                </c:pt>
                <c:pt idx="6">
                  <c:v>Tuvalu</c:v>
                </c:pt>
                <c:pt idx="7">
                  <c:v>Tonga</c:v>
                </c:pt>
                <c:pt idx="8">
                  <c:v>Micronesia, Fed. Sts.</c:v>
                </c:pt>
                <c:pt idx="9">
                  <c:v>Cambodia</c:v>
                </c:pt>
                <c:pt idx="10">
                  <c:v>Samoa</c:v>
                </c:pt>
                <c:pt idx="11">
                  <c:v>Indonesia</c:v>
                </c:pt>
                <c:pt idx="12">
                  <c:v>Myanmar</c:v>
                </c:pt>
                <c:pt idx="13">
                  <c:v>Timor-Leste</c:v>
                </c:pt>
                <c:pt idx="14">
                  <c:v>Vanuatu</c:v>
                </c:pt>
                <c:pt idx="15">
                  <c:v>Lao PDR</c:v>
                </c:pt>
                <c:pt idx="16">
                  <c:v>Mongolia</c:v>
                </c:pt>
                <c:pt idx="17">
                  <c:v>Solomon Islands</c:v>
                </c:pt>
                <c:pt idx="18">
                  <c:v>Papua New Guinea</c:v>
                </c:pt>
              </c:strCache>
            </c:strRef>
          </c:cat>
          <c:val>
            <c:numRef>
              <c:f>'Figure I.2.27 A'!$B$2:$B$20</c:f>
              <c:numCache>
                <c:formatCode>0</c:formatCode>
                <c:ptCount val="19"/>
                <c:pt idx="0">
                  <c:v>80.140479010000007</c:v>
                </c:pt>
                <c:pt idx="1">
                  <c:v>60.054760330000001</c:v>
                </c:pt>
                <c:pt idx="2">
                  <c:v>54.3</c:v>
                </c:pt>
                <c:pt idx="3">
                  <c:v>52.891929339999997</c:v>
                </c:pt>
                <c:pt idx="4">
                  <c:v>49.966373009999998</c:v>
                </c:pt>
                <c:pt idx="5">
                  <c:v>49.569097339999999</c:v>
                </c:pt>
                <c:pt idx="6">
                  <c:v>49.318338619999999</c:v>
                </c:pt>
                <c:pt idx="7">
                  <c:v>41.248727639999998</c:v>
                </c:pt>
                <c:pt idx="8">
                  <c:v>35.30405287</c:v>
                </c:pt>
                <c:pt idx="9">
                  <c:v>33.999999129999999</c:v>
                </c:pt>
                <c:pt idx="10">
                  <c:v>33.61093932</c:v>
                </c:pt>
                <c:pt idx="11">
                  <c:v>32.2924419</c:v>
                </c:pt>
                <c:pt idx="12">
                  <c:v>30.678183109999999</c:v>
                </c:pt>
                <c:pt idx="13">
                  <c:v>27.492731729999999</c:v>
                </c:pt>
                <c:pt idx="14">
                  <c:v>25.719787839999999</c:v>
                </c:pt>
                <c:pt idx="15">
                  <c:v>25.510435080000001</c:v>
                </c:pt>
                <c:pt idx="16">
                  <c:v>23.714265170000001</c:v>
                </c:pt>
                <c:pt idx="17">
                  <c:v>11.92422906</c:v>
                </c:pt>
                <c:pt idx="18">
                  <c:v>11.209196589999999</c:v>
                </c:pt>
              </c:numCache>
            </c:numRef>
          </c:val>
          <c:extLst>
            <c:ext xmlns:c16="http://schemas.microsoft.com/office/drawing/2014/chart" uri="{C3380CC4-5D6E-409C-BE32-E72D297353CC}">
              <c16:uniqueId val="{00000000-F103-4A3B-813F-D665CBC7356A}"/>
            </c:ext>
          </c:extLst>
        </c:ser>
        <c:dLbls>
          <c:showLegendKey val="0"/>
          <c:showVal val="0"/>
          <c:showCatName val="0"/>
          <c:showSerName val="0"/>
          <c:showPercent val="0"/>
          <c:showBubbleSize val="0"/>
        </c:dLbls>
        <c:gapWidth val="50"/>
        <c:axId val="1381298351"/>
        <c:axId val="1289733519"/>
      </c:barChart>
      <c:catAx>
        <c:axId val="138129835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9733519"/>
        <c:crosses val="autoZero"/>
        <c:auto val="1"/>
        <c:lblAlgn val="ctr"/>
        <c:lblOffset val="100"/>
        <c:noMultiLvlLbl val="0"/>
      </c:catAx>
      <c:valAx>
        <c:axId val="1289733519"/>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8129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Goods Exports</c:v>
          </c:tx>
          <c:spPr>
            <a:solidFill>
              <a:srgbClr val="B5BDC5"/>
            </a:solidFill>
            <a:ln>
              <a:noFill/>
            </a:ln>
            <a:effectLst/>
          </c:spPr>
          <c:invertIfNegative val="0"/>
          <c:cat>
            <c:strLit>
              <c:ptCount val="11"/>
              <c:pt idx="0">
                <c:v>Vietnam</c:v>
              </c:pt>
              <c:pt idx="1">
                <c:v>Malaysia</c:v>
              </c:pt>
              <c:pt idx="2">
                <c:v>Thailand</c:v>
              </c:pt>
              <c:pt idx="3">
                <c:v>Cambodia</c:v>
              </c:pt>
              <c:pt idx="4">
                <c:v>Mongolia</c:v>
              </c:pt>
              <c:pt idx="5">
                <c:v>Korea, Rep.</c:v>
              </c:pt>
              <c:pt idx="6">
                <c:v>Lao PDR</c:v>
              </c:pt>
              <c:pt idx="7">
                <c:v>Fiji</c:v>
              </c:pt>
              <c:pt idx="8">
                <c:v>Philippines</c:v>
              </c:pt>
              <c:pt idx="9">
                <c:v>Indonesia</c:v>
              </c:pt>
              <c:pt idx="10">
                <c:v>Japan</c:v>
              </c:pt>
            </c:strLit>
          </c:cat>
          <c:val>
            <c:numLit>
              <c:formatCode>General</c:formatCode>
              <c:ptCount val="11"/>
              <c:pt idx="0">
                <c:v>86.021083108796645</c:v>
              </c:pt>
              <c:pt idx="1">
                <c:v>62.874902549635046</c:v>
              </c:pt>
              <c:pt idx="2">
                <c:v>52.233742798477273</c:v>
              </c:pt>
              <c:pt idx="3">
                <c:v>49.948885031665334</c:v>
              </c:pt>
              <c:pt idx="4">
                <c:v>43.947823928079501</c:v>
              </c:pt>
              <c:pt idx="5">
                <c:v>35.016699136572207</c:v>
              </c:pt>
              <c:pt idx="6">
                <c:v>19.766099890484558</c:v>
              </c:pt>
              <c:pt idx="7">
                <c:v>18.779716898905473</c:v>
              </c:pt>
              <c:pt idx="8">
                <c:v>18.469397514772542</c:v>
              </c:pt>
              <c:pt idx="9">
                <c:v>15.505237273951076</c:v>
              </c:pt>
              <c:pt idx="10">
                <c:v>13.090643797521345</c:v>
              </c:pt>
            </c:numLit>
          </c:val>
          <c:extLst>
            <c:ext xmlns:c16="http://schemas.microsoft.com/office/drawing/2014/chart" uri="{C3380CC4-5D6E-409C-BE32-E72D297353CC}">
              <c16:uniqueId val="{00000000-E662-4BE8-B3D8-374DDE968285}"/>
            </c:ext>
          </c:extLst>
        </c:ser>
        <c:ser>
          <c:idx val="2"/>
          <c:order val="1"/>
          <c:tx>
            <c:v>Goods Exports to China</c:v>
          </c:tx>
          <c:spPr>
            <a:solidFill>
              <a:srgbClr val="FF0000"/>
            </a:solidFill>
            <a:ln>
              <a:noFill/>
            </a:ln>
            <a:effectLst/>
          </c:spPr>
          <c:invertIfNegative val="0"/>
          <c:cat>
            <c:strLit>
              <c:ptCount val="11"/>
              <c:pt idx="0">
                <c:v>Vietnam</c:v>
              </c:pt>
              <c:pt idx="1">
                <c:v>Malaysia</c:v>
              </c:pt>
              <c:pt idx="2">
                <c:v>Thailand</c:v>
              </c:pt>
              <c:pt idx="3">
                <c:v>Cambodia</c:v>
              </c:pt>
              <c:pt idx="4">
                <c:v>Mongolia</c:v>
              </c:pt>
              <c:pt idx="5">
                <c:v>Korea, Rep.</c:v>
              </c:pt>
              <c:pt idx="6">
                <c:v>Lao PDR</c:v>
              </c:pt>
              <c:pt idx="7">
                <c:v>Fiji</c:v>
              </c:pt>
              <c:pt idx="8">
                <c:v>Philippines</c:v>
              </c:pt>
              <c:pt idx="9">
                <c:v>Indonesia</c:v>
              </c:pt>
              <c:pt idx="10">
                <c:v>Japan</c:v>
              </c:pt>
            </c:strLit>
          </c:cat>
          <c:val>
            <c:numLit>
              <c:formatCode>General</c:formatCode>
              <c:ptCount val="11"/>
              <c:pt idx="0">
                <c:v>10.693128342847711</c:v>
              </c:pt>
              <c:pt idx="1">
                <c:v>7.8847603096787608</c:v>
              </c:pt>
              <c:pt idx="2">
                <c:v>5.7716624655301665</c:v>
              </c:pt>
              <c:pt idx="3">
                <c:v>3.0223172595663965</c:v>
              </c:pt>
              <c:pt idx="4">
                <c:v>34.711899745790539</c:v>
              </c:pt>
              <c:pt idx="5">
                <c:v>8.7950646705466298</c:v>
              </c:pt>
              <c:pt idx="6">
                <c:v>7.1385696876322928</c:v>
              </c:pt>
              <c:pt idx="7">
                <c:v>0.96513352955528409</c:v>
              </c:pt>
              <c:pt idx="8">
                <c:v>2.0309878145734368</c:v>
              </c:pt>
              <c:pt idx="9">
                <c:v>1.8012654528647183</c:v>
              </c:pt>
              <c:pt idx="10">
                <c:v>2.3104916913073485</c:v>
              </c:pt>
            </c:numLit>
          </c:val>
          <c:extLst>
            <c:ext xmlns:c16="http://schemas.microsoft.com/office/drawing/2014/chart" uri="{C3380CC4-5D6E-409C-BE32-E72D297353CC}">
              <c16:uniqueId val="{00000001-E662-4BE8-B3D8-374DDE968285}"/>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9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30"/>
      </c:valAx>
      <c:spPr>
        <a:noFill/>
        <a:ln>
          <a:noFill/>
        </a:ln>
        <a:effectLst/>
      </c:spPr>
    </c:plotArea>
    <c:legend>
      <c:legendPos val="b"/>
      <c:layout>
        <c:manualLayout>
          <c:xMode val="edge"/>
          <c:yMode val="edge"/>
          <c:x val="0.40142322834645672"/>
          <c:y val="3.5278652668416448E-2"/>
          <c:w val="0.49761362642169721"/>
          <c:h val="0.1777261592300962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I.2.27 B'!$I$6</c:f>
              <c:strCache>
                <c:ptCount val="1"/>
                <c:pt idx="0">
                  <c:v>Internet &amp; electricity</c:v>
                </c:pt>
              </c:strCache>
            </c:strRef>
          </c:tx>
          <c:spPr>
            <a:solidFill>
              <a:srgbClr val="C00000"/>
            </a:solidFill>
            <a:ln>
              <a:noFill/>
            </a:ln>
            <a:effectLst/>
          </c:spPr>
          <c:invertIfNegative val="0"/>
          <c:cat>
            <c:strRef>
              <c:f>'Figure I.2.27 B'!$H$7:$H$11</c:f>
              <c:strCache>
                <c:ptCount val="5"/>
                <c:pt idx="0">
                  <c:v>&lt; $1.90</c:v>
                </c:pt>
                <c:pt idx="1">
                  <c:v>$1.90-$3.09</c:v>
                </c:pt>
                <c:pt idx="2">
                  <c:v>$3.10-$5.49</c:v>
                </c:pt>
                <c:pt idx="3">
                  <c:v>$5.50-$15</c:v>
                </c:pt>
                <c:pt idx="4">
                  <c:v>&gt;$15</c:v>
                </c:pt>
              </c:strCache>
            </c:strRef>
          </c:cat>
          <c:val>
            <c:numRef>
              <c:f>'Figure I.2.27 B'!$I$7:$I$11</c:f>
              <c:numCache>
                <c:formatCode>General</c:formatCode>
                <c:ptCount val="5"/>
                <c:pt idx="0">
                  <c:v>33.690170000000002</c:v>
                </c:pt>
                <c:pt idx="1">
                  <c:v>46.501759999999997</c:v>
                </c:pt>
                <c:pt idx="2">
                  <c:v>58.351889999999997</c:v>
                </c:pt>
                <c:pt idx="3">
                  <c:v>75.559430000000006</c:v>
                </c:pt>
                <c:pt idx="4">
                  <c:v>91.184969999999993</c:v>
                </c:pt>
              </c:numCache>
            </c:numRef>
          </c:val>
          <c:extLst>
            <c:ext xmlns:c16="http://schemas.microsoft.com/office/drawing/2014/chart" uri="{C3380CC4-5D6E-409C-BE32-E72D297353CC}">
              <c16:uniqueId val="{00000000-086E-49D7-B355-D6D8E1907CB9}"/>
            </c:ext>
          </c:extLst>
        </c:ser>
        <c:ser>
          <c:idx val="1"/>
          <c:order val="1"/>
          <c:tx>
            <c:strRef>
              <c:f>'Figure I.2.27 B'!$J$6</c:f>
              <c:strCache>
                <c:ptCount val="1"/>
                <c:pt idx="0">
                  <c:v>Internet but no electricity</c:v>
                </c:pt>
              </c:strCache>
            </c:strRef>
          </c:tx>
          <c:spPr>
            <a:solidFill>
              <a:schemeClr val="accent2"/>
            </a:solidFill>
            <a:ln>
              <a:noFill/>
            </a:ln>
            <a:effectLst/>
          </c:spPr>
          <c:invertIfNegative val="0"/>
          <c:cat>
            <c:strRef>
              <c:f>'Figure I.2.27 B'!$H$7:$H$11</c:f>
              <c:strCache>
                <c:ptCount val="5"/>
                <c:pt idx="0">
                  <c:v>&lt; $1.90</c:v>
                </c:pt>
                <c:pt idx="1">
                  <c:v>$1.90-$3.09</c:v>
                </c:pt>
                <c:pt idx="2">
                  <c:v>$3.10-$5.49</c:v>
                </c:pt>
                <c:pt idx="3">
                  <c:v>$5.50-$15</c:v>
                </c:pt>
                <c:pt idx="4">
                  <c:v>&gt;$15</c:v>
                </c:pt>
              </c:strCache>
            </c:strRef>
          </c:cat>
          <c:val>
            <c:numRef>
              <c:f>'Figure I.2.27 B'!$J$7:$J$11</c:f>
              <c:numCache>
                <c:formatCode>General</c:formatCode>
                <c:ptCount val="5"/>
                <c:pt idx="0">
                  <c:v>0.18690000000000001</c:v>
                </c:pt>
                <c:pt idx="1">
                  <c:v>0.25419000000000003</c:v>
                </c:pt>
                <c:pt idx="2">
                  <c:v>0.22639000000000001</c:v>
                </c:pt>
                <c:pt idx="3">
                  <c:v>0.10100000000000001</c:v>
                </c:pt>
                <c:pt idx="4">
                  <c:v>3.9120000000000002E-2</c:v>
                </c:pt>
              </c:numCache>
            </c:numRef>
          </c:val>
          <c:extLst>
            <c:ext xmlns:c16="http://schemas.microsoft.com/office/drawing/2014/chart" uri="{C3380CC4-5D6E-409C-BE32-E72D297353CC}">
              <c16:uniqueId val="{00000001-086E-49D7-B355-D6D8E1907CB9}"/>
            </c:ext>
          </c:extLst>
        </c:ser>
        <c:dLbls>
          <c:showLegendKey val="0"/>
          <c:showVal val="0"/>
          <c:showCatName val="0"/>
          <c:showSerName val="0"/>
          <c:showPercent val="0"/>
          <c:showBubbleSize val="0"/>
        </c:dLbls>
        <c:gapWidth val="119"/>
        <c:overlap val="100"/>
        <c:axId val="2001308431"/>
        <c:axId val="2001649135"/>
      </c:barChart>
      <c:catAx>
        <c:axId val="200130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04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01649135"/>
        <c:crosses val="autoZero"/>
        <c:auto val="1"/>
        <c:lblAlgn val="ctr"/>
        <c:lblOffset val="100"/>
        <c:noMultiLvlLbl val="0"/>
      </c:catAx>
      <c:valAx>
        <c:axId val="2001649135"/>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01308431"/>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5888934580217"/>
          <c:y val="0.11957803474586505"/>
          <c:w val="0.79668770899291341"/>
          <c:h val="0.6023344600440762"/>
        </c:manualLayout>
      </c:layout>
      <c:lineChart>
        <c:grouping val="standard"/>
        <c:varyColors val="0"/>
        <c:ser>
          <c:idx val="0"/>
          <c:order val="0"/>
          <c:tx>
            <c:strRef>
              <c:f>'Figure I.2.28'!$E$6</c:f>
              <c:strCache>
                <c:ptCount val="1"/>
                <c:pt idx="0">
                  <c:v>EMDE equities</c:v>
                </c:pt>
              </c:strCache>
            </c:strRef>
          </c:tx>
          <c:spPr>
            <a:ln w="76200" cap="rnd">
              <a:solidFill>
                <a:srgbClr val="002345"/>
              </a:solidFill>
              <a:round/>
            </a:ln>
            <a:effectLst/>
          </c:spPr>
          <c:marker>
            <c:symbol val="none"/>
          </c:marker>
          <c:cat>
            <c:numRef>
              <c:f>'Figure I.2.28'!$D$7:$D$554</c:f>
              <c:numCache>
                <c:formatCode>m/d/yyyy</c:formatCode>
                <c:ptCount val="548"/>
                <c:pt idx="0">
                  <c:v>43102</c:v>
                </c:pt>
                <c:pt idx="1">
                  <c:v>43103</c:v>
                </c:pt>
                <c:pt idx="2">
                  <c:v>43104</c:v>
                </c:pt>
                <c:pt idx="3">
                  <c:v>43105</c:v>
                </c:pt>
                <c:pt idx="4">
                  <c:v>43108</c:v>
                </c:pt>
                <c:pt idx="5">
                  <c:v>43109</c:v>
                </c:pt>
                <c:pt idx="6">
                  <c:v>43110</c:v>
                </c:pt>
                <c:pt idx="7">
                  <c:v>43111</c:v>
                </c:pt>
                <c:pt idx="8">
                  <c:v>43112</c:v>
                </c:pt>
                <c:pt idx="9">
                  <c:v>43116</c:v>
                </c:pt>
                <c:pt idx="10">
                  <c:v>43117</c:v>
                </c:pt>
                <c:pt idx="11">
                  <c:v>43118</c:v>
                </c:pt>
                <c:pt idx="12">
                  <c:v>43119</c:v>
                </c:pt>
                <c:pt idx="13">
                  <c:v>43122</c:v>
                </c:pt>
                <c:pt idx="14">
                  <c:v>43123</c:v>
                </c:pt>
                <c:pt idx="15">
                  <c:v>43124</c:v>
                </c:pt>
                <c:pt idx="16">
                  <c:v>43125</c:v>
                </c:pt>
                <c:pt idx="17">
                  <c:v>43126</c:v>
                </c:pt>
                <c:pt idx="18">
                  <c:v>43129</c:v>
                </c:pt>
                <c:pt idx="19">
                  <c:v>43130</c:v>
                </c:pt>
                <c:pt idx="20">
                  <c:v>43131</c:v>
                </c:pt>
                <c:pt idx="21">
                  <c:v>43132</c:v>
                </c:pt>
                <c:pt idx="22">
                  <c:v>43133</c:v>
                </c:pt>
                <c:pt idx="23">
                  <c:v>43136</c:v>
                </c:pt>
                <c:pt idx="24">
                  <c:v>43137</c:v>
                </c:pt>
                <c:pt idx="25">
                  <c:v>43138</c:v>
                </c:pt>
                <c:pt idx="26">
                  <c:v>43139</c:v>
                </c:pt>
                <c:pt idx="27">
                  <c:v>43140</c:v>
                </c:pt>
                <c:pt idx="28">
                  <c:v>43143</c:v>
                </c:pt>
                <c:pt idx="29">
                  <c:v>43144</c:v>
                </c:pt>
                <c:pt idx="30">
                  <c:v>43145</c:v>
                </c:pt>
                <c:pt idx="31">
                  <c:v>43146</c:v>
                </c:pt>
                <c:pt idx="32">
                  <c:v>43147</c:v>
                </c:pt>
                <c:pt idx="33">
                  <c:v>43151</c:v>
                </c:pt>
                <c:pt idx="34">
                  <c:v>43152</c:v>
                </c:pt>
                <c:pt idx="35">
                  <c:v>43153</c:v>
                </c:pt>
                <c:pt idx="36">
                  <c:v>43154</c:v>
                </c:pt>
                <c:pt idx="37">
                  <c:v>43157</c:v>
                </c:pt>
                <c:pt idx="38">
                  <c:v>43158</c:v>
                </c:pt>
                <c:pt idx="39">
                  <c:v>43159</c:v>
                </c:pt>
                <c:pt idx="40">
                  <c:v>43160</c:v>
                </c:pt>
                <c:pt idx="41">
                  <c:v>43161</c:v>
                </c:pt>
                <c:pt idx="42">
                  <c:v>43164</c:v>
                </c:pt>
                <c:pt idx="43">
                  <c:v>43165</c:v>
                </c:pt>
                <c:pt idx="44">
                  <c:v>43166</c:v>
                </c:pt>
                <c:pt idx="45">
                  <c:v>43167</c:v>
                </c:pt>
                <c:pt idx="46">
                  <c:v>43168</c:v>
                </c:pt>
                <c:pt idx="47">
                  <c:v>43171</c:v>
                </c:pt>
                <c:pt idx="48">
                  <c:v>43172</c:v>
                </c:pt>
                <c:pt idx="49">
                  <c:v>43173</c:v>
                </c:pt>
                <c:pt idx="50">
                  <c:v>43174</c:v>
                </c:pt>
                <c:pt idx="51">
                  <c:v>43175</c:v>
                </c:pt>
                <c:pt idx="52">
                  <c:v>43178</c:v>
                </c:pt>
                <c:pt idx="53">
                  <c:v>43179</c:v>
                </c:pt>
                <c:pt idx="54">
                  <c:v>43180</c:v>
                </c:pt>
                <c:pt idx="55">
                  <c:v>43181</c:v>
                </c:pt>
                <c:pt idx="56">
                  <c:v>43182</c:v>
                </c:pt>
                <c:pt idx="57">
                  <c:v>43185</c:v>
                </c:pt>
                <c:pt idx="58">
                  <c:v>43186</c:v>
                </c:pt>
                <c:pt idx="59">
                  <c:v>43187</c:v>
                </c:pt>
                <c:pt idx="60">
                  <c:v>43188</c:v>
                </c:pt>
                <c:pt idx="61">
                  <c:v>43192</c:v>
                </c:pt>
                <c:pt idx="62">
                  <c:v>43193</c:v>
                </c:pt>
                <c:pt idx="63">
                  <c:v>43194</c:v>
                </c:pt>
                <c:pt idx="64">
                  <c:v>43195</c:v>
                </c:pt>
                <c:pt idx="65">
                  <c:v>43196</c:v>
                </c:pt>
                <c:pt idx="66">
                  <c:v>43199</c:v>
                </c:pt>
                <c:pt idx="67">
                  <c:v>43200</c:v>
                </c:pt>
                <c:pt idx="68">
                  <c:v>43201</c:v>
                </c:pt>
                <c:pt idx="69">
                  <c:v>43202</c:v>
                </c:pt>
                <c:pt idx="70">
                  <c:v>43203</c:v>
                </c:pt>
                <c:pt idx="71">
                  <c:v>43206</c:v>
                </c:pt>
                <c:pt idx="72">
                  <c:v>43207</c:v>
                </c:pt>
                <c:pt idx="73">
                  <c:v>43208</c:v>
                </c:pt>
                <c:pt idx="74">
                  <c:v>43209</c:v>
                </c:pt>
                <c:pt idx="75">
                  <c:v>43210</c:v>
                </c:pt>
                <c:pt idx="76">
                  <c:v>43213</c:v>
                </c:pt>
                <c:pt idx="77">
                  <c:v>43214</c:v>
                </c:pt>
                <c:pt idx="78">
                  <c:v>43215</c:v>
                </c:pt>
                <c:pt idx="79">
                  <c:v>43216</c:v>
                </c:pt>
                <c:pt idx="80">
                  <c:v>43217</c:v>
                </c:pt>
                <c:pt idx="81">
                  <c:v>43220</c:v>
                </c:pt>
                <c:pt idx="82">
                  <c:v>43221</c:v>
                </c:pt>
                <c:pt idx="83">
                  <c:v>43222</c:v>
                </c:pt>
                <c:pt idx="84">
                  <c:v>43223</c:v>
                </c:pt>
                <c:pt idx="85">
                  <c:v>43224</c:v>
                </c:pt>
                <c:pt idx="86">
                  <c:v>43227</c:v>
                </c:pt>
                <c:pt idx="87">
                  <c:v>43228</c:v>
                </c:pt>
                <c:pt idx="88">
                  <c:v>43229</c:v>
                </c:pt>
                <c:pt idx="89">
                  <c:v>43230</c:v>
                </c:pt>
                <c:pt idx="90">
                  <c:v>43231</c:v>
                </c:pt>
                <c:pt idx="91">
                  <c:v>43234</c:v>
                </c:pt>
                <c:pt idx="92">
                  <c:v>43235</c:v>
                </c:pt>
                <c:pt idx="93">
                  <c:v>43236</c:v>
                </c:pt>
                <c:pt idx="94">
                  <c:v>43237</c:v>
                </c:pt>
                <c:pt idx="95">
                  <c:v>43238</c:v>
                </c:pt>
                <c:pt idx="96">
                  <c:v>43241</c:v>
                </c:pt>
                <c:pt idx="97">
                  <c:v>43242</c:v>
                </c:pt>
                <c:pt idx="98">
                  <c:v>43243</c:v>
                </c:pt>
                <c:pt idx="99">
                  <c:v>43244</c:v>
                </c:pt>
                <c:pt idx="100">
                  <c:v>43245</c:v>
                </c:pt>
                <c:pt idx="101">
                  <c:v>43249</c:v>
                </c:pt>
                <c:pt idx="102">
                  <c:v>43250</c:v>
                </c:pt>
                <c:pt idx="103">
                  <c:v>43251</c:v>
                </c:pt>
                <c:pt idx="104">
                  <c:v>43252</c:v>
                </c:pt>
                <c:pt idx="105">
                  <c:v>43255</c:v>
                </c:pt>
                <c:pt idx="106">
                  <c:v>43256</c:v>
                </c:pt>
                <c:pt idx="107">
                  <c:v>43257</c:v>
                </c:pt>
                <c:pt idx="108">
                  <c:v>43258</c:v>
                </c:pt>
                <c:pt idx="109">
                  <c:v>43259</c:v>
                </c:pt>
                <c:pt idx="110">
                  <c:v>43262</c:v>
                </c:pt>
                <c:pt idx="111">
                  <c:v>43263</c:v>
                </c:pt>
                <c:pt idx="112">
                  <c:v>43264</c:v>
                </c:pt>
                <c:pt idx="113">
                  <c:v>43265</c:v>
                </c:pt>
                <c:pt idx="114">
                  <c:v>43266</c:v>
                </c:pt>
                <c:pt idx="115">
                  <c:v>43269</c:v>
                </c:pt>
                <c:pt idx="116">
                  <c:v>43270</c:v>
                </c:pt>
                <c:pt idx="117">
                  <c:v>43271</c:v>
                </c:pt>
                <c:pt idx="118">
                  <c:v>43272</c:v>
                </c:pt>
                <c:pt idx="119">
                  <c:v>43273</c:v>
                </c:pt>
                <c:pt idx="120">
                  <c:v>43276</c:v>
                </c:pt>
                <c:pt idx="121">
                  <c:v>43277</c:v>
                </c:pt>
                <c:pt idx="122">
                  <c:v>43278</c:v>
                </c:pt>
                <c:pt idx="123">
                  <c:v>43279</c:v>
                </c:pt>
                <c:pt idx="124">
                  <c:v>43280</c:v>
                </c:pt>
                <c:pt idx="125">
                  <c:v>43283</c:v>
                </c:pt>
                <c:pt idx="126">
                  <c:v>43284</c:v>
                </c:pt>
                <c:pt idx="127">
                  <c:v>43286</c:v>
                </c:pt>
                <c:pt idx="128">
                  <c:v>43287</c:v>
                </c:pt>
                <c:pt idx="129">
                  <c:v>43290</c:v>
                </c:pt>
                <c:pt idx="130">
                  <c:v>43291</c:v>
                </c:pt>
                <c:pt idx="131">
                  <c:v>43292</c:v>
                </c:pt>
                <c:pt idx="132">
                  <c:v>43293</c:v>
                </c:pt>
                <c:pt idx="133">
                  <c:v>43294</c:v>
                </c:pt>
                <c:pt idx="134">
                  <c:v>43297</c:v>
                </c:pt>
                <c:pt idx="135">
                  <c:v>43298</c:v>
                </c:pt>
                <c:pt idx="136">
                  <c:v>43299</c:v>
                </c:pt>
                <c:pt idx="137">
                  <c:v>43300</c:v>
                </c:pt>
                <c:pt idx="138">
                  <c:v>43301</c:v>
                </c:pt>
                <c:pt idx="139">
                  <c:v>43304</c:v>
                </c:pt>
                <c:pt idx="140">
                  <c:v>43305</c:v>
                </c:pt>
                <c:pt idx="141">
                  <c:v>43306</c:v>
                </c:pt>
                <c:pt idx="142">
                  <c:v>43307</c:v>
                </c:pt>
                <c:pt idx="143">
                  <c:v>43308</c:v>
                </c:pt>
                <c:pt idx="144">
                  <c:v>43311</c:v>
                </c:pt>
                <c:pt idx="145">
                  <c:v>43312</c:v>
                </c:pt>
                <c:pt idx="146">
                  <c:v>43313</c:v>
                </c:pt>
                <c:pt idx="147">
                  <c:v>43314</c:v>
                </c:pt>
                <c:pt idx="148">
                  <c:v>43315</c:v>
                </c:pt>
                <c:pt idx="149">
                  <c:v>43318</c:v>
                </c:pt>
                <c:pt idx="150">
                  <c:v>43319</c:v>
                </c:pt>
                <c:pt idx="151">
                  <c:v>43320</c:v>
                </c:pt>
                <c:pt idx="152">
                  <c:v>43321</c:v>
                </c:pt>
                <c:pt idx="153">
                  <c:v>43322</c:v>
                </c:pt>
                <c:pt idx="154">
                  <c:v>43325</c:v>
                </c:pt>
                <c:pt idx="155">
                  <c:v>43326</c:v>
                </c:pt>
                <c:pt idx="156">
                  <c:v>43327</c:v>
                </c:pt>
                <c:pt idx="157">
                  <c:v>43328</c:v>
                </c:pt>
                <c:pt idx="158">
                  <c:v>43329</c:v>
                </c:pt>
                <c:pt idx="159">
                  <c:v>43332</c:v>
                </c:pt>
                <c:pt idx="160">
                  <c:v>43333</c:v>
                </c:pt>
                <c:pt idx="161">
                  <c:v>43334</c:v>
                </c:pt>
                <c:pt idx="162">
                  <c:v>43335</c:v>
                </c:pt>
                <c:pt idx="163">
                  <c:v>43336</c:v>
                </c:pt>
                <c:pt idx="164">
                  <c:v>43339</c:v>
                </c:pt>
                <c:pt idx="165">
                  <c:v>43340</c:v>
                </c:pt>
                <c:pt idx="166">
                  <c:v>43341</c:v>
                </c:pt>
                <c:pt idx="167">
                  <c:v>43342</c:v>
                </c:pt>
                <c:pt idx="168">
                  <c:v>43343</c:v>
                </c:pt>
                <c:pt idx="169">
                  <c:v>43347</c:v>
                </c:pt>
                <c:pt idx="170">
                  <c:v>43348</c:v>
                </c:pt>
                <c:pt idx="171">
                  <c:v>43349</c:v>
                </c:pt>
                <c:pt idx="172">
                  <c:v>43350</c:v>
                </c:pt>
                <c:pt idx="173">
                  <c:v>43353</c:v>
                </c:pt>
                <c:pt idx="174">
                  <c:v>43354</c:v>
                </c:pt>
                <c:pt idx="175">
                  <c:v>43355</c:v>
                </c:pt>
                <c:pt idx="176">
                  <c:v>43356</c:v>
                </c:pt>
                <c:pt idx="177">
                  <c:v>43357</c:v>
                </c:pt>
                <c:pt idx="178">
                  <c:v>43360</c:v>
                </c:pt>
                <c:pt idx="179">
                  <c:v>43361</c:v>
                </c:pt>
                <c:pt idx="180">
                  <c:v>43362</c:v>
                </c:pt>
                <c:pt idx="181">
                  <c:v>43363</c:v>
                </c:pt>
                <c:pt idx="182">
                  <c:v>43364</c:v>
                </c:pt>
                <c:pt idx="183">
                  <c:v>43367</c:v>
                </c:pt>
                <c:pt idx="184">
                  <c:v>43368</c:v>
                </c:pt>
                <c:pt idx="185">
                  <c:v>43369</c:v>
                </c:pt>
                <c:pt idx="186">
                  <c:v>43370</c:v>
                </c:pt>
                <c:pt idx="187">
                  <c:v>43371</c:v>
                </c:pt>
                <c:pt idx="188">
                  <c:v>43374</c:v>
                </c:pt>
                <c:pt idx="189">
                  <c:v>43375</c:v>
                </c:pt>
                <c:pt idx="190">
                  <c:v>43376</c:v>
                </c:pt>
                <c:pt idx="191">
                  <c:v>43377</c:v>
                </c:pt>
                <c:pt idx="192">
                  <c:v>43378</c:v>
                </c:pt>
                <c:pt idx="193">
                  <c:v>43382</c:v>
                </c:pt>
                <c:pt idx="194">
                  <c:v>43383</c:v>
                </c:pt>
                <c:pt idx="195">
                  <c:v>43384</c:v>
                </c:pt>
                <c:pt idx="196">
                  <c:v>43385</c:v>
                </c:pt>
                <c:pt idx="197">
                  <c:v>43388</c:v>
                </c:pt>
                <c:pt idx="198">
                  <c:v>43389</c:v>
                </c:pt>
                <c:pt idx="199">
                  <c:v>43390</c:v>
                </c:pt>
                <c:pt idx="200">
                  <c:v>43391</c:v>
                </c:pt>
                <c:pt idx="201">
                  <c:v>43392</c:v>
                </c:pt>
                <c:pt idx="202">
                  <c:v>43395</c:v>
                </c:pt>
                <c:pt idx="203">
                  <c:v>43396</c:v>
                </c:pt>
                <c:pt idx="204">
                  <c:v>43397</c:v>
                </c:pt>
                <c:pt idx="205">
                  <c:v>43398</c:v>
                </c:pt>
                <c:pt idx="206">
                  <c:v>43399</c:v>
                </c:pt>
                <c:pt idx="207">
                  <c:v>43402</c:v>
                </c:pt>
                <c:pt idx="208">
                  <c:v>43403</c:v>
                </c:pt>
                <c:pt idx="209">
                  <c:v>43404</c:v>
                </c:pt>
                <c:pt idx="210">
                  <c:v>43405</c:v>
                </c:pt>
                <c:pt idx="211">
                  <c:v>43406</c:v>
                </c:pt>
                <c:pt idx="212">
                  <c:v>43409</c:v>
                </c:pt>
                <c:pt idx="213">
                  <c:v>43410</c:v>
                </c:pt>
                <c:pt idx="214">
                  <c:v>43411</c:v>
                </c:pt>
                <c:pt idx="215">
                  <c:v>43412</c:v>
                </c:pt>
                <c:pt idx="216">
                  <c:v>43413</c:v>
                </c:pt>
                <c:pt idx="217">
                  <c:v>43417</c:v>
                </c:pt>
                <c:pt idx="218">
                  <c:v>43418</c:v>
                </c:pt>
                <c:pt idx="219">
                  <c:v>43419</c:v>
                </c:pt>
                <c:pt idx="220">
                  <c:v>43420</c:v>
                </c:pt>
                <c:pt idx="221">
                  <c:v>43423</c:v>
                </c:pt>
                <c:pt idx="222">
                  <c:v>43424</c:v>
                </c:pt>
                <c:pt idx="223">
                  <c:v>43425</c:v>
                </c:pt>
                <c:pt idx="224">
                  <c:v>43427</c:v>
                </c:pt>
                <c:pt idx="225">
                  <c:v>43430</c:v>
                </c:pt>
                <c:pt idx="226">
                  <c:v>43431</c:v>
                </c:pt>
                <c:pt idx="227">
                  <c:v>43432</c:v>
                </c:pt>
                <c:pt idx="228">
                  <c:v>43433</c:v>
                </c:pt>
                <c:pt idx="229">
                  <c:v>43434</c:v>
                </c:pt>
                <c:pt idx="230">
                  <c:v>43437</c:v>
                </c:pt>
                <c:pt idx="231">
                  <c:v>43438</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43458</c:v>
                </c:pt>
                <c:pt idx="245">
                  <c:v>43460</c:v>
                </c:pt>
                <c:pt idx="246">
                  <c:v>43461</c:v>
                </c:pt>
                <c:pt idx="247">
                  <c:v>43462</c:v>
                </c:pt>
                <c:pt idx="248">
                  <c:v>43465</c:v>
                </c:pt>
                <c:pt idx="249">
                  <c:v>43467</c:v>
                </c:pt>
                <c:pt idx="250">
                  <c:v>43468</c:v>
                </c:pt>
                <c:pt idx="251">
                  <c:v>43469</c:v>
                </c:pt>
                <c:pt idx="252">
                  <c:v>43472</c:v>
                </c:pt>
                <c:pt idx="253">
                  <c:v>43473</c:v>
                </c:pt>
                <c:pt idx="254">
                  <c:v>43474</c:v>
                </c:pt>
                <c:pt idx="255">
                  <c:v>43475</c:v>
                </c:pt>
                <c:pt idx="256">
                  <c:v>43476</c:v>
                </c:pt>
                <c:pt idx="257">
                  <c:v>43479</c:v>
                </c:pt>
                <c:pt idx="258">
                  <c:v>43480</c:v>
                </c:pt>
                <c:pt idx="259">
                  <c:v>43481</c:v>
                </c:pt>
                <c:pt idx="260">
                  <c:v>43482</c:v>
                </c:pt>
                <c:pt idx="261">
                  <c:v>43483</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43515</c:v>
                </c:pt>
                <c:pt idx="282">
                  <c:v>43516</c:v>
                </c:pt>
                <c:pt idx="283">
                  <c:v>43517</c:v>
                </c:pt>
                <c:pt idx="284">
                  <c:v>43518</c:v>
                </c:pt>
                <c:pt idx="285">
                  <c:v>43521</c:v>
                </c:pt>
                <c:pt idx="286">
                  <c:v>43522</c:v>
                </c:pt>
                <c:pt idx="287">
                  <c:v>43523</c:v>
                </c:pt>
                <c:pt idx="288">
                  <c:v>43524</c:v>
                </c:pt>
                <c:pt idx="289">
                  <c:v>43525</c:v>
                </c:pt>
                <c:pt idx="290">
                  <c:v>43528</c:v>
                </c:pt>
                <c:pt idx="291">
                  <c:v>43529</c:v>
                </c:pt>
                <c:pt idx="292">
                  <c:v>43530</c:v>
                </c:pt>
                <c:pt idx="293">
                  <c:v>43531</c:v>
                </c:pt>
                <c:pt idx="294">
                  <c:v>43532</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43577</c:v>
                </c:pt>
                <c:pt idx="325">
                  <c:v>43578</c:v>
                </c:pt>
                <c:pt idx="326">
                  <c:v>43579</c:v>
                </c:pt>
                <c:pt idx="327">
                  <c:v>43580</c:v>
                </c:pt>
                <c:pt idx="328">
                  <c:v>43581</c:v>
                </c:pt>
                <c:pt idx="329">
                  <c:v>43584</c:v>
                </c:pt>
                <c:pt idx="330">
                  <c:v>43585</c:v>
                </c:pt>
                <c:pt idx="331">
                  <c:v>43586</c:v>
                </c:pt>
                <c:pt idx="332">
                  <c:v>43587</c:v>
                </c:pt>
                <c:pt idx="333">
                  <c:v>43588</c:v>
                </c:pt>
                <c:pt idx="334">
                  <c:v>43591</c:v>
                </c:pt>
                <c:pt idx="335">
                  <c:v>43592</c:v>
                </c:pt>
                <c:pt idx="336">
                  <c:v>43593</c:v>
                </c:pt>
                <c:pt idx="337">
                  <c:v>43594</c:v>
                </c:pt>
                <c:pt idx="338">
                  <c:v>43595</c:v>
                </c:pt>
                <c:pt idx="339">
                  <c:v>43598</c:v>
                </c:pt>
                <c:pt idx="340">
                  <c:v>43599</c:v>
                </c:pt>
                <c:pt idx="341">
                  <c:v>43600</c:v>
                </c:pt>
                <c:pt idx="342">
                  <c:v>43601</c:v>
                </c:pt>
                <c:pt idx="343">
                  <c:v>43602</c:v>
                </c:pt>
                <c:pt idx="344">
                  <c:v>43605</c:v>
                </c:pt>
                <c:pt idx="345">
                  <c:v>43606</c:v>
                </c:pt>
                <c:pt idx="346">
                  <c:v>43607</c:v>
                </c:pt>
                <c:pt idx="347">
                  <c:v>43608</c:v>
                </c:pt>
                <c:pt idx="348">
                  <c:v>43609</c:v>
                </c:pt>
                <c:pt idx="349">
                  <c:v>43613</c:v>
                </c:pt>
                <c:pt idx="350">
                  <c:v>43614</c:v>
                </c:pt>
                <c:pt idx="351">
                  <c:v>43615</c:v>
                </c:pt>
                <c:pt idx="352">
                  <c:v>43616</c:v>
                </c:pt>
                <c:pt idx="353">
                  <c:v>43619</c:v>
                </c:pt>
                <c:pt idx="354">
                  <c:v>43620</c:v>
                </c:pt>
                <c:pt idx="355">
                  <c:v>43621</c:v>
                </c:pt>
                <c:pt idx="356">
                  <c:v>43622</c:v>
                </c:pt>
                <c:pt idx="357">
                  <c:v>43623</c:v>
                </c:pt>
                <c:pt idx="358">
                  <c:v>43626</c:v>
                </c:pt>
                <c:pt idx="359">
                  <c:v>43627</c:v>
                </c:pt>
                <c:pt idx="360">
                  <c:v>43628</c:v>
                </c:pt>
                <c:pt idx="361">
                  <c:v>43629</c:v>
                </c:pt>
                <c:pt idx="362">
                  <c:v>43630</c:v>
                </c:pt>
                <c:pt idx="363">
                  <c:v>43633</c:v>
                </c:pt>
                <c:pt idx="364">
                  <c:v>43634</c:v>
                </c:pt>
                <c:pt idx="365">
                  <c:v>43635</c:v>
                </c:pt>
                <c:pt idx="366">
                  <c:v>43636</c:v>
                </c:pt>
                <c:pt idx="367">
                  <c:v>43637</c:v>
                </c:pt>
                <c:pt idx="368">
                  <c:v>43640</c:v>
                </c:pt>
                <c:pt idx="369">
                  <c:v>43641</c:v>
                </c:pt>
                <c:pt idx="370">
                  <c:v>43642</c:v>
                </c:pt>
                <c:pt idx="371">
                  <c:v>43643</c:v>
                </c:pt>
                <c:pt idx="372">
                  <c:v>43644</c:v>
                </c:pt>
                <c:pt idx="373">
                  <c:v>43647</c:v>
                </c:pt>
                <c:pt idx="374">
                  <c:v>43648</c:v>
                </c:pt>
                <c:pt idx="375">
                  <c:v>43649</c:v>
                </c:pt>
                <c:pt idx="376">
                  <c:v>43651</c:v>
                </c:pt>
                <c:pt idx="377">
                  <c:v>43654</c:v>
                </c:pt>
                <c:pt idx="378">
                  <c:v>43655</c:v>
                </c:pt>
                <c:pt idx="379">
                  <c:v>43656</c:v>
                </c:pt>
                <c:pt idx="380">
                  <c:v>43657</c:v>
                </c:pt>
                <c:pt idx="381">
                  <c:v>43658</c:v>
                </c:pt>
                <c:pt idx="382">
                  <c:v>43661</c:v>
                </c:pt>
                <c:pt idx="383">
                  <c:v>43662</c:v>
                </c:pt>
                <c:pt idx="384">
                  <c:v>43663</c:v>
                </c:pt>
                <c:pt idx="385">
                  <c:v>43664</c:v>
                </c:pt>
                <c:pt idx="386">
                  <c:v>43665</c:v>
                </c:pt>
                <c:pt idx="387">
                  <c:v>43668</c:v>
                </c:pt>
                <c:pt idx="388">
                  <c:v>43669</c:v>
                </c:pt>
                <c:pt idx="389">
                  <c:v>43670</c:v>
                </c:pt>
                <c:pt idx="390">
                  <c:v>43671</c:v>
                </c:pt>
                <c:pt idx="391">
                  <c:v>43672</c:v>
                </c:pt>
                <c:pt idx="392">
                  <c:v>43675</c:v>
                </c:pt>
                <c:pt idx="393">
                  <c:v>43676</c:v>
                </c:pt>
                <c:pt idx="394">
                  <c:v>43677</c:v>
                </c:pt>
                <c:pt idx="395">
                  <c:v>43678</c:v>
                </c:pt>
                <c:pt idx="396">
                  <c:v>43679</c:v>
                </c:pt>
                <c:pt idx="397">
                  <c:v>43682</c:v>
                </c:pt>
                <c:pt idx="398">
                  <c:v>43683</c:v>
                </c:pt>
                <c:pt idx="399">
                  <c:v>43684</c:v>
                </c:pt>
                <c:pt idx="400">
                  <c:v>43685</c:v>
                </c:pt>
                <c:pt idx="401">
                  <c:v>43686</c:v>
                </c:pt>
                <c:pt idx="402">
                  <c:v>43689</c:v>
                </c:pt>
                <c:pt idx="403">
                  <c:v>43690</c:v>
                </c:pt>
                <c:pt idx="404">
                  <c:v>43691</c:v>
                </c:pt>
                <c:pt idx="405">
                  <c:v>43692</c:v>
                </c:pt>
                <c:pt idx="406">
                  <c:v>43693</c:v>
                </c:pt>
                <c:pt idx="407">
                  <c:v>43696</c:v>
                </c:pt>
                <c:pt idx="408">
                  <c:v>43697</c:v>
                </c:pt>
                <c:pt idx="409">
                  <c:v>43698</c:v>
                </c:pt>
                <c:pt idx="410">
                  <c:v>43699</c:v>
                </c:pt>
                <c:pt idx="411">
                  <c:v>43700</c:v>
                </c:pt>
                <c:pt idx="412">
                  <c:v>43703</c:v>
                </c:pt>
                <c:pt idx="413">
                  <c:v>43704</c:v>
                </c:pt>
                <c:pt idx="414">
                  <c:v>43705</c:v>
                </c:pt>
                <c:pt idx="415">
                  <c:v>43706</c:v>
                </c:pt>
                <c:pt idx="416">
                  <c:v>43707</c:v>
                </c:pt>
                <c:pt idx="417">
                  <c:v>43711</c:v>
                </c:pt>
                <c:pt idx="418">
                  <c:v>43712</c:v>
                </c:pt>
                <c:pt idx="419">
                  <c:v>43713</c:v>
                </c:pt>
                <c:pt idx="420">
                  <c:v>43714</c:v>
                </c:pt>
                <c:pt idx="421">
                  <c:v>43717</c:v>
                </c:pt>
                <c:pt idx="422">
                  <c:v>43718</c:v>
                </c:pt>
                <c:pt idx="423">
                  <c:v>43719</c:v>
                </c:pt>
                <c:pt idx="424">
                  <c:v>43720</c:v>
                </c:pt>
                <c:pt idx="425">
                  <c:v>43721</c:v>
                </c:pt>
                <c:pt idx="426">
                  <c:v>43724</c:v>
                </c:pt>
                <c:pt idx="427">
                  <c:v>43725</c:v>
                </c:pt>
                <c:pt idx="428">
                  <c:v>43726</c:v>
                </c:pt>
                <c:pt idx="429">
                  <c:v>43727</c:v>
                </c:pt>
                <c:pt idx="430">
                  <c:v>43728</c:v>
                </c:pt>
                <c:pt idx="431">
                  <c:v>43731</c:v>
                </c:pt>
                <c:pt idx="432">
                  <c:v>43732</c:v>
                </c:pt>
                <c:pt idx="433">
                  <c:v>43733</c:v>
                </c:pt>
                <c:pt idx="434">
                  <c:v>43734</c:v>
                </c:pt>
                <c:pt idx="435">
                  <c:v>43735</c:v>
                </c:pt>
                <c:pt idx="436">
                  <c:v>43738</c:v>
                </c:pt>
                <c:pt idx="437">
                  <c:v>43739</c:v>
                </c:pt>
                <c:pt idx="438">
                  <c:v>43740</c:v>
                </c:pt>
                <c:pt idx="439">
                  <c:v>43741</c:v>
                </c:pt>
                <c:pt idx="440">
                  <c:v>43742</c:v>
                </c:pt>
                <c:pt idx="441">
                  <c:v>43745</c:v>
                </c:pt>
                <c:pt idx="442">
                  <c:v>43746</c:v>
                </c:pt>
                <c:pt idx="443">
                  <c:v>43747</c:v>
                </c:pt>
                <c:pt idx="444">
                  <c:v>43748</c:v>
                </c:pt>
                <c:pt idx="445">
                  <c:v>43749</c:v>
                </c:pt>
                <c:pt idx="446">
                  <c:v>43753</c:v>
                </c:pt>
                <c:pt idx="447">
                  <c:v>43754</c:v>
                </c:pt>
                <c:pt idx="448">
                  <c:v>43755</c:v>
                </c:pt>
                <c:pt idx="449">
                  <c:v>43756</c:v>
                </c:pt>
                <c:pt idx="450">
                  <c:v>43759</c:v>
                </c:pt>
                <c:pt idx="451">
                  <c:v>43760</c:v>
                </c:pt>
                <c:pt idx="452">
                  <c:v>43761</c:v>
                </c:pt>
                <c:pt idx="453">
                  <c:v>43762</c:v>
                </c:pt>
                <c:pt idx="454">
                  <c:v>43763</c:v>
                </c:pt>
                <c:pt idx="455">
                  <c:v>43766</c:v>
                </c:pt>
                <c:pt idx="456">
                  <c:v>43767</c:v>
                </c:pt>
                <c:pt idx="457">
                  <c:v>43768</c:v>
                </c:pt>
                <c:pt idx="458">
                  <c:v>43769</c:v>
                </c:pt>
                <c:pt idx="459">
                  <c:v>43770</c:v>
                </c:pt>
                <c:pt idx="460">
                  <c:v>43773</c:v>
                </c:pt>
                <c:pt idx="461">
                  <c:v>43774</c:v>
                </c:pt>
                <c:pt idx="462">
                  <c:v>43775</c:v>
                </c:pt>
                <c:pt idx="463">
                  <c:v>43776</c:v>
                </c:pt>
                <c:pt idx="464">
                  <c:v>43777</c:v>
                </c:pt>
                <c:pt idx="465">
                  <c:v>43781</c:v>
                </c:pt>
                <c:pt idx="466">
                  <c:v>43782</c:v>
                </c:pt>
                <c:pt idx="467">
                  <c:v>43783</c:v>
                </c:pt>
                <c:pt idx="468">
                  <c:v>43784</c:v>
                </c:pt>
                <c:pt idx="469">
                  <c:v>43787</c:v>
                </c:pt>
                <c:pt idx="470">
                  <c:v>43788</c:v>
                </c:pt>
                <c:pt idx="471">
                  <c:v>43789</c:v>
                </c:pt>
                <c:pt idx="472">
                  <c:v>43790</c:v>
                </c:pt>
                <c:pt idx="473">
                  <c:v>43791</c:v>
                </c:pt>
                <c:pt idx="474">
                  <c:v>43794</c:v>
                </c:pt>
                <c:pt idx="475">
                  <c:v>43795</c:v>
                </c:pt>
                <c:pt idx="476">
                  <c:v>43796</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43822</c:v>
                </c:pt>
                <c:pt idx="494">
                  <c:v>43823</c:v>
                </c:pt>
                <c:pt idx="495">
                  <c:v>43825</c:v>
                </c:pt>
                <c:pt idx="496">
                  <c:v>43826</c:v>
                </c:pt>
                <c:pt idx="497">
                  <c:v>43829</c:v>
                </c:pt>
                <c:pt idx="498">
                  <c:v>43830</c:v>
                </c:pt>
                <c:pt idx="499">
                  <c:v>43832</c:v>
                </c:pt>
                <c:pt idx="500">
                  <c:v>43833</c:v>
                </c:pt>
                <c:pt idx="501">
                  <c:v>43836</c:v>
                </c:pt>
                <c:pt idx="502">
                  <c:v>43837</c:v>
                </c:pt>
                <c:pt idx="503">
                  <c:v>43838</c:v>
                </c:pt>
                <c:pt idx="504">
                  <c:v>43839</c:v>
                </c:pt>
                <c:pt idx="505">
                  <c:v>43840</c:v>
                </c:pt>
                <c:pt idx="506">
                  <c:v>43843</c:v>
                </c:pt>
                <c:pt idx="507">
                  <c:v>43844</c:v>
                </c:pt>
                <c:pt idx="508">
                  <c:v>43845</c:v>
                </c:pt>
                <c:pt idx="509">
                  <c:v>43846</c:v>
                </c:pt>
                <c:pt idx="510">
                  <c:v>43847</c:v>
                </c:pt>
                <c:pt idx="511">
                  <c:v>43851</c:v>
                </c:pt>
                <c:pt idx="512">
                  <c:v>43852</c:v>
                </c:pt>
                <c:pt idx="513">
                  <c:v>43853</c:v>
                </c:pt>
                <c:pt idx="514">
                  <c:v>43854</c:v>
                </c:pt>
                <c:pt idx="515">
                  <c:v>43857</c:v>
                </c:pt>
                <c:pt idx="516">
                  <c:v>43858</c:v>
                </c:pt>
                <c:pt idx="517">
                  <c:v>43859</c:v>
                </c:pt>
                <c:pt idx="518">
                  <c:v>43860</c:v>
                </c:pt>
                <c:pt idx="519">
                  <c:v>43861</c:v>
                </c:pt>
                <c:pt idx="520">
                  <c:v>43864</c:v>
                </c:pt>
                <c:pt idx="521">
                  <c:v>43865</c:v>
                </c:pt>
                <c:pt idx="522">
                  <c:v>43866</c:v>
                </c:pt>
                <c:pt idx="523">
                  <c:v>43867</c:v>
                </c:pt>
                <c:pt idx="524">
                  <c:v>43868</c:v>
                </c:pt>
                <c:pt idx="525">
                  <c:v>43871</c:v>
                </c:pt>
                <c:pt idx="526">
                  <c:v>43872</c:v>
                </c:pt>
                <c:pt idx="527">
                  <c:v>43873</c:v>
                </c:pt>
                <c:pt idx="528">
                  <c:v>43874</c:v>
                </c:pt>
                <c:pt idx="529">
                  <c:v>43875</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43899</c:v>
                </c:pt>
                <c:pt idx="545">
                  <c:v>43900</c:v>
                </c:pt>
                <c:pt idx="546">
                  <c:v>43901</c:v>
                </c:pt>
                <c:pt idx="547">
                  <c:v>43902</c:v>
                </c:pt>
              </c:numCache>
            </c:numRef>
          </c:cat>
          <c:val>
            <c:numRef>
              <c:f>'Figure I.2.28'!$H$7:$H$554</c:f>
              <c:numCache>
                <c:formatCode>General</c:formatCode>
                <c:ptCount val="548"/>
                <c:pt idx="0">
                  <c:v>96.152512647974291</c:v>
                </c:pt>
                <c:pt idx="1">
                  <c:v>96.661035843441852</c:v>
                </c:pt>
                <c:pt idx="2">
                  <c:v>97.342603850208164</c:v>
                </c:pt>
                <c:pt idx="3">
                  <c:v>98.032334348073476</c:v>
                </c:pt>
                <c:pt idx="4">
                  <c:v>98.509840077364842</c:v>
                </c:pt>
                <c:pt idx="5">
                  <c:v>98.369445230462091</c:v>
                </c:pt>
                <c:pt idx="6">
                  <c:v>97.748279657828348</c:v>
                </c:pt>
                <c:pt idx="7">
                  <c:v>97.70583470411357</c:v>
                </c:pt>
                <c:pt idx="8">
                  <c:v>98.616768710761733</c:v>
                </c:pt>
                <c:pt idx="9">
                  <c:v>99.408530347364504</c:v>
                </c:pt>
                <c:pt idx="10">
                  <c:v>99.796248674566897</c:v>
                </c:pt>
                <c:pt idx="11">
                  <c:v>100.1962107384178</c:v>
                </c:pt>
                <c:pt idx="12">
                  <c:v>100.61086528624688</c:v>
                </c:pt>
                <c:pt idx="13">
                  <c:v>101.09245226108776</c:v>
                </c:pt>
                <c:pt idx="14">
                  <c:v>102.22622227473856</c:v>
                </c:pt>
                <c:pt idx="15">
                  <c:v>102.7453567086348</c:v>
                </c:pt>
                <c:pt idx="16">
                  <c:v>103.12899379028771</c:v>
                </c:pt>
                <c:pt idx="17">
                  <c:v>103.9142254340113</c:v>
                </c:pt>
                <c:pt idx="18">
                  <c:v>103.4987546370723</c:v>
                </c:pt>
                <c:pt idx="19">
                  <c:v>101.83768769842627</c:v>
                </c:pt>
                <c:pt idx="20">
                  <c:v>102.40579707891648</c:v>
                </c:pt>
                <c:pt idx="21">
                  <c:v>101.92094510763603</c:v>
                </c:pt>
                <c:pt idx="22">
                  <c:v>100.4672054429045</c:v>
                </c:pt>
                <c:pt idx="23">
                  <c:v>98.712269856619997</c:v>
                </c:pt>
                <c:pt idx="24">
                  <c:v>96.005587808192331</c:v>
                </c:pt>
                <c:pt idx="25">
                  <c:v>95.777038057420398</c:v>
                </c:pt>
                <c:pt idx="26">
                  <c:v>94.937117723333515</c:v>
                </c:pt>
                <c:pt idx="27">
                  <c:v>93.285029524896345</c:v>
                </c:pt>
                <c:pt idx="28">
                  <c:v>94.143723588510923</c:v>
                </c:pt>
                <c:pt idx="29">
                  <c:v>95.051392598719488</c:v>
                </c:pt>
                <c:pt idx="30">
                  <c:v>96.752455743750616</c:v>
                </c:pt>
                <c:pt idx="31">
                  <c:v>98.163750454767339</c:v>
                </c:pt>
                <c:pt idx="32">
                  <c:v>97.927854462006309</c:v>
                </c:pt>
                <c:pt idx="33">
                  <c:v>97.503404924858415</c:v>
                </c:pt>
                <c:pt idx="34">
                  <c:v>98.739206077246706</c:v>
                </c:pt>
                <c:pt idx="35">
                  <c:v>98.023355607864588</c:v>
                </c:pt>
                <c:pt idx="36">
                  <c:v>99.290990475538948</c:v>
                </c:pt>
                <c:pt idx="37">
                  <c:v>99.670546311642326</c:v>
                </c:pt>
                <c:pt idx="38">
                  <c:v>98.956328340480027</c:v>
                </c:pt>
                <c:pt idx="39">
                  <c:v>97.557277366111819</c:v>
                </c:pt>
                <c:pt idx="40">
                  <c:v>97.317300127801275</c:v>
                </c:pt>
                <c:pt idx="41">
                  <c:v>96.485542284813391</c:v>
                </c:pt>
                <c:pt idx="42">
                  <c:v>96.000690313532928</c:v>
                </c:pt>
                <c:pt idx="43">
                  <c:v>97.454429978264443</c:v>
                </c:pt>
                <c:pt idx="44">
                  <c:v>97.068344149281842</c:v>
                </c:pt>
                <c:pt idx="45">
                  <c:v>97.561358611661305</c:v>
                </c:pt>
                <c:pt idx="46">
                  <c:v>98.540041294431148</c:v>
                </c:pt>
                <c:pt idx="47">
                  <c:v>99.761966211951119</c:v>
                </c:pt>
                <c:pt idx="48">
                  <c:v>99.895014816864773</c:v>
                </c:pt>
                <c:pt idx="49">
                  <c:v>99.476279023486185</c:v>
                </c:pt>
                <c:pt idx="50">
                  <c:v>99.27548174245085</c:v>
                </c:pt>
                <c:pt idx="51">
                  <c:v>99.022444518381931</c:v>
                </c:pt>
                <c:pt idx="52">
                  <c:v>98.242926618427617</c:v>
                </c:pt>
                <c:pt idx="53">
                  <c:v>98.757163557664498</c:v>
                </c:pt>
                <c:pt idx="54">
                  <c:v>98.735124831697192</c:v>
                </c:pt>
                <c:pt idx="55">
                  <c:v>97.682979729036376</c:v>
                </c:pt>
                <c:pt idx="56">
                  <c:v>95.672558171353202</c:v>
                </c:pt>
                <c:pt idx="57">
                  <c:v>96.503499765231197</c:v>
                </c:pt>
                <c:pt idx="58">
                  <c:v>96.74021200710213</c:v>
                </c:pt>
                <c:pt idx="59">
                  <c:v>94.902835260717737</c:v>
                </c:pt>
                <c:pt idx="60">
                  <c:v>95.441559673251575</c:v>
                </c:pt>
                <c:pt idx="61">
                  <c:v>95.454619659009978</c:v>
                </c:pt>
                <c:pt idx="62">
                  <c:v>95.513389594922771</c:v>
                </c:pt>
                <c:pt idx="63">
                  <c:v>94.329012136458189</c:v>
                </c:pt>
                <c:pt idx="64">
                  <c:v>95.213826171589545</c:v>
                </c:pt>
                <c:pt idx="65">
                  <c:v>94.84569782302475</c:v>
                </c:pt>
                <c:pt idx="66">
                  <c:v>94.935485225113709</c:v>
                </c:pt>
                <c:pt idx="67">
                  <c:v>95.935390384740941</c:v>
                </c:pt>
                <c:pt idx="68">
                  <c:v>95.952531616048844</c:v>
                </c:pt>
                <c:pt idx="69">
                  <c:v>96.062725245885318</c:v>
                </c:pt>
                <c:pt idx="70">
                  <c:v>95.508492100263354</c:v>
                </c:pt>
                <c:pt idx="71">
                  <c:v>94.950177709091903</c:v>
                </c:pt>
                <c:pt idx="72">
                  <c:v>95.040781360290779</c:v>
                </c:pt>
                <c:pt idx="73">
                  <c:v>96.002322811752734</c:v>
                </c:pt>
                <c:pt idx="74">
                  <c:v>96.654505850562657</c:v>
                </c:pt>
                <c:pt idx="75">
                  <c:v>95.357486014931908</c:v>
                </c:pt>
                <c:pt idx="76">
                  <c:v>94.542869403251913</c:v>
                </c:pt>
                <c:pt idx="77">
                  <c:v>94.212288513742521</c:v>
                </c:pt>
                <c:pt idx="78">
                  <c:v>93.074437254542204</c:v>
                </c:pt>
                <c:pt idx="79">
                  <c:v>93.406650642271416</c:v>
                </c:pt>
                <c:pt idx="80">
                  <c:v>94.38288457771155</c:v>
                </c:pt>
                <c:pt idx="81">
                  <c:v>95.046495104060085</c:v>
                </c:pt>
                <c:pt idx="82">
                  <c:v>94.887326527629625</c:v>
                </c:pt>
                <c:pt idx="83">
                  <c:v>93.986187510300283</c:v>
                </c:pt>
                <c:pt idx="84">
                  <c:v>92.876904969946466</c:v>
                </c:pt>
                <c:pt idx="85">
                  <c:v>92.739775119483312</c:v>
                </c:pt>
                <c:pt idx="86">
                  <c:v>93.015667318629426</c:v>
                </c:pt>
                <c:pt idx="87">
                  <c:v>93.269520791808276</c:v>
                </c:pt>
                <c:pt idx="88">
                  <c:v>93.359308193897235</c:v>
                </c:pt>
                <c:pt idx="89">
                  <c:v>94.403290805459051</c:v>
                </c:pt>
                <c:pt idx="90">
                  <c:v>95.051392598719488</c:v>
                </c:pt>
                <c:pt idx="91">
                  <c:v>95.411358456185297</c:v>
                </c:pt>
                <c:pt idx="92">
                  <c:v>93.89068636444199</c:v>
                </c:pt>
                <c:pt idx="93">
                  <c:v>94.284934684523577</c:v>
                </c:pt>
                <c:pt idx="94">
                  <c:v>93.384611916304124</c:v>
                </c:pt>
                <c:pt idx="95">
                  <c:v>92.868742478847466</c:v>
                </c:pt>
                <c:pt idx="96">
                  <c:v>92.76589509100009</c:v>
                </c:pt>
                <c:pt idx="97">
                  <c:v>93.219729596104372</c:v>
                </c:pt>
                <c:pt idx="98">
                  <c:v>92.489186642744073</c:v>
                </c:pt>
                <c:pt idx="99">
                  <c:v>92.649171468284436</c:v>
                </c:pt>
                <c:pt idx="100">
                  <c:v>92.776506329428784</c:v>
                </c:pt>
                <c:pt idx="101">
                  <c:v>91.93005600246272</c:v>
                </c:pt>
                <c:pt idx="102">
                  <c:v>90.828119704098015</c:v>
                </c:pt>
                <c:pt idx="103">
                  <c:v>91.477853995578258</c:v>
                </c:pt>
                <c:pt idx="104">
                  <c:v>92.254106899092932</c:v>
                </c:pt>
                <c:pt idx="105">
                  <c:v>93.602550428647362</c:v>
                </c:pt>
                <c:pt idx="106">
                  <c:v>93.41481313337043</c:v>
                </c:pt>
                <c:pt idx="107">
                  <c:v>93.882523873343004</c:v>
                </c:pt>
                <c:pt idx="108">
                  <c:v>93.842527666957906</c:v>
                </c:pt>
                <c:pt idx="109">
                  <c:v>92.676107688911131</c:v>
                </c:pt>
                <c:pt idx="110">
                  <c:v>93.008321076640328</c:v>
                </c:pt>
                <c:pt idx="111">
                  <c:v>93.10463847160851</c:v>
                </c:pt>
                <c:pt idx="112">
                  <c:v>92.699778913098214</c:v>
                </c:pt>
                <c:pt idx="113">
                  <c:v>91.885978550528137</c:v>
                </c:pt>
                <c:pt idx="114">
                  <c:v>90.910560864197905</c:v>
                </c:pt>
                <c:pt idx="115">
                  <c:v>90.27551905669587</c:v>
                </c:pt>
                <c:pt idx="116">
                  <c:v>88.565477171455825</c:v>
                </c:pt>
                <c:pt idx="117">
                  <c:v>89.237250188903346</c:v>
                </c:pt>
                <c:pt idx="118">
                  <c:v>88.170412602264335</c:v>
                </c:pt>
                <c:pt idx="119">
                  <c:v>88.807903157096064</c:v>
                </c:pt>
                <c:pt idx="120">
                  <c:v>87.425177164925842</c:v>
                </c:pt>
                <c:pt idx="121">
                  <c:v>87.15499870954902</c:v>
                </c:pt>
                <c:pt idx="122">
                  <c:v>85.879201350775645</c:v>
                </c:pt>
                <c:pt idx="123">
                  <c:v>85.437610582319877</c:v>
                </c:pt>
                <c:pt idx="124">
                  <c:v>87.299474802001271</c:v>
                </c:pt>
                <c:pt idx="125">
                  <c:v>86.466900709903499</c:v>
                </c:pt>
                <c:pt idx="126">
                  <c:v>86.334668354099733</c:v>
                </c:pt>
                <c:pt idx="127">
                  <c:v>86.0612249022833</c:v>
                </c:pt>
                <c:pt idx="128">
                  <c:v>86.519956902046985</c:v>
                </c:pt>
                <c:pt idx="129">
                  <c:v>87.807181748358929</c:v>
                </c:pt>
                <c:pt idx="130">
                  <c:v>87.843912958304429</c:v>
                </c:pt>
                <c:pt idx="131">
                  <c:v>86.907675229249378</c:v>
                </c:pt>
                <c:pt idx="132">
                  <c:v>87.358244737914063</c:v>
                </c:pt>
                <c:pt idx="133">
                  <c:v>87.799019257259943</c:v>
                </c:pt>
                <c:pt idx="134">
                  <c:v>87.358244737914063</c:v>
                </c:pt>
                <c:pt idx="135">
                  <c:v>87.412933428277356</c:v>
                </c:pt>
                <c:pt idx="136">
                  <c:v>87.236623620538992</c:v>
                </c:pt>
                <c:pt idx="137">
                  <c:v>86.57546184152018</c:v>
                </c:pt>
                <c:pt idx="138">
                  <c:v>87.344368503045757</c:v>
                </c:pt>
                <c:pt idx="139">
                  <c:v>87.299474802001271</c:v>
                </c:pt>
                <c:pt idx="140">
                  <c:v>88.185921335352447</c:v>
                </c:pt>
                <c:pt idx="141">
                  <c:v>88.874835584107842</c:v>
                </c:pt>
                <c:pt idx="142">
                  <c:v>88.903404302954343</c:v>
                </c:pt>
                <c:pt idx="143">
                  <c:v>89.163787769012359</c:v>
                </c:pt>
                <c:pt idx="144">
                  <c:v>88.982580466614621</c:v>
                </c:pt>
                <c:pt idx="145">
                  <c:v>88.76382570516148</c:v>
                </c:pt>
                <c:pt idx="146">
                  <c:v>88.715667007677382</c:v>
                </c:pt>
                <c:pt idx="147">
                  <c:v>87.128062488922325</c:v>
                </c:pt>
                <c:pt idx="148">
                  <c:v>87.610465712873093</c:v>
                </c:pt>
                <c:pt idx="149">
                  <c:v>87.420279670266439</c:v>
                </c:pt>
                <c:pt idx="150">
                  <c:v>88.137762637868349</c:v>
                </c:pt>
                <c:pt idx="151">
                  <c:v>88.132865143208946</c:v>
                </c:pt>
                <c:pt idx="152">
                  <c:v>88.046342737559584</c:v>
                </c:pt>
                <c:pt idx="153">
                  <c:v>86.715856688422917</c:v>
                </c:pt>
                <c:pt idx="154">
                  <c:v>85.159269635844055</c:v>
                </c:pt>
                <c:pt idx="155">
                  <c:v>85.098867201711457</c:v>
                </c:pt>
                <c:pt idx="156">
                  <c:v>83.537382654473177</c:v>
                </c:pt>
                <c:pt idx="157">
                  <c:v>83.385560320031828</c:v>
                </c:pt>
                <c:pt idx="158">
                  <c:v>83.497386448088093</c:v>
                </c:pt>
                <c:pt idx="159">
                  <c:v>84.371589244790769</c:v>
                </c:pt>
                <c:pt idx="160">
                  <c:v>85.241710795943931</c:v>
                </c:pt>
                <c:pt idx="161">
                  <c:v>85.755947735180783</c:v>
                </c:pt>
                <c:pt idx="162">
                  <c:v>85.559231699694948</c:v>
                </c:pt>
                <c:pt idx="163">
                  <c:v>85.721665272565005</c:v>
                </c:pt>
                <c:pt idx="164">
                  <c:v>87.26845733582509</c:v>
                </c:pt>
                <c:pt idx="165">
                  <c:v>87.38926220409023</c:v>
                </c:pt>
                <c:pt idx="166">
                  <c:v>87.381915962101147</c:v>
                </c:pt>
                <c:pt idx="167">
                  <c:v>86.346095841638331</c:v>
                </c:pt>
                <c:pt idx="168">
                  <c:v>86.192641008977176</c:v>
                </c:pt>
                <c:pt idx="169">
                  <c:v>84.903783664445427</c:v>
                </c:pt>
                <c:pt idx="170">
                  <c:v>83.397804056680329</c:v>
                </c:pt>
                <c:pt idx="171">
                  <c:v>83.117830611984701</c:v>
                </c:pt>
                <c:pt idx="172">
                  <c:v>83.500651444527691</c:v>
                </c:pt>
                <c:pt idx="173">
                  <c:v>82.54319123861525</c:v>
                </c:pt>
                <c:pt idx="174">
                  <c:v>81.896721943574633</c:v>
                </c:pt>
                <c:pt idx="175">
                  <c:v>81.997120584092301</c:v>
                </c:pt>
                <c:pt idx="176">
                  <c:v>83.064774419841214</c:v>
                </c:pt>
                <c:pt idx="177">
                  <c:v>83.95366970052207</c:v>
                </c:pt>
                <c:pt idx="178">
                  <c:v>82.966008277543338</c:v>
                </c:pt>
                <c:pt idx="179">
                  <c:v>83.236186732920174</c:v>
                </c:pt>
                <c:pt idx="180">
                  <c:v>84.160996974436614</c:v>
                </c:pt>
                <c:pt idx="181">
                  <c:v>84.639318952837897</c:v>
                </c:pt>
                <c:pt idx="182">
                  <c:v>85.823696411302478</c:v>
                </c:pt>
                <c:pt idx="183">
                  <c:v>85.081725970403568</c:v>
                </c:pt>
                <c:pt idx="184">
                  <c:v>85.035199771139276</c:v>
                </c:pt>
                <c:pt idx="185">
                  <c:v>85.381289393736793</c:v>
                </c:pt>
                <c:pt idx="186">
                  <c:v>85.812268923763867</c:v>
                </c:pt>
                <c:pt idx="187">
                  <c:v>85.53556047550785</c:v>
                </c:pt>
                <c:pt idx="188">
                  <c:v>85.412306859912988</c:v>
                </c:pt>
                <c:pt idx="189">
                  <c:v>84.343020525944269</c:v>
                </c:pt>
                <c:pt idx="190">
                  <c:v>84.484231621956923</c:v>
                </c:pt>
                <c:pt idx="191">
                  <c:v>82.472177566053972</c:v>
                </c:pt>
                <c:pt idx="192">
                  <c:v>81.686945922330381</c:v>
                </c:pt>
                <c:pt idx="193">
                  <c:v>81.134345274928236</c:v>
                </c:pt>
                <c:pt idx="194">
                  <c:v>80.455226015491604</c:v>
                </c:pt>
                <c:pt idx="195">
                  <c:v>77.924037525692398</c:v>
                </c:pt>
                <c:pt idx="196">
                  <c:v>79.999759012167544</c:v>
                </c:pt>
                <c:pt idx="197">
                  <c:v>79.312477261631926</c:v>
                </c:pt>
                <c:pt idx="198">
                  <c:v>80.372784855391728</c:v>
                </c:pt>
                <c:pt idx="199">
                  <c:v>80.295241189951255</c:v>
                </c:pt>
                <c:pt idx="200">
                  <c:v>79.249626080169648</c:v>
                </c:pt>
                <c:pt idx="201">
                  <c:v>79.296152279433926</c:v>
                </c:pt>
                <c:pt idx="202">
                  <c:v>80.225860015609783</c:v>
                </c:pt>
                <c:pt idx="203">
                  <c:v>78.403992002313458</c:v>
                </c:pt>
                <c:pt idx="204">
                  <c:v>77.792621418998536</c:v>
                </c:pt>
                <c:pt idx="205">
                  <c:v>77.458775533049533</c:v>
                </c:pt>
                <c:pt idx="206">
                  <c:v>76.69068512063383</c:v>
                </c:pt>
                <c:pt idx="207">
                  <c:v>76.302966793431438</c:v>
                </c:pt>
                <c:pt idx="208">
                  <c:v>76.425404159916397</c:v>
                </c:pt>
                <c:pt idx="209">
                  <c:v>78.02688491353976</c:v>
                </c:pt>
                <c:pt idx="210">
                  <c:v>79.293703532104232</c:v>
                </c:pt>
                <c:pt idx="211">
                  <c:v>81.357181281930878</c:v>
                </c:pt>
                <c:pt idx="212">
                  <c:v>81.002929168234374</c:v>
                </c:pt>
                <c:pt idx="213">
                  <c:v>80.993950428025471</c:v>
                </c:pt>
                <c:pt idx="214">
                  <c:v>81.455131175118851</c:v>
                </c:pt>
                <c:pt idx="215">
                  <c:v>81.096797815872847</c:v>
                </c:pt>
                <c:pt idx="216">
                  <c:v>79.679789361086819</c:v>
                </c:pt>
                <c:pt idx="217">
                  <c:v>78.851296514538546</c:v>
                </c:pt>
                <c:pt idx="218">
                  <c:v>79.024341325837298</c:v>
                </c:pt>
                <c:pt idx="219">
                  <c:v>80.06179394451992</c:v>
                </c:pt>
                <c:pt idx="220">
                  <c:v>80.506649709415299</c:v>
                </c:pt>
                <c:pt idx="221">
                  <c:v>80.670715780505148</c:v>
                </c:pt>
                <c:pt idx="222">
                  <c:v>79.386755930632816</c:v>
                </c:pt>
                <c:pt idx="223">
                  <c:v>79.587553211668151</c:v>
                </c:pt>
                <c:pt idx="224">
                  <c:v>79.108414984156965</c:v>
                </c:pt>
                <c:pt idx="225">
                  <c:v>79.712439325482819</c:v>
                </c:pt>
                <c:pt idx="226">
                  <c:v>80.005472755936836</c:v>
                </c:pt>
                <c:pt idx="227">
                  <c:v>80.944975481431484</c:v>
                </c:pt>
                <c:pt idx="228">
                  <c:v>81.465742413547531</c:v>
                </c:pt>
                <c:pt idx="229">
                  <c:v>81.193931459950917</c:v>
                </c:pt>
                <c:pt idx="230">
                  <c:v>83.001923238378922</c:v>
                </c:pt>
                <c:pt idx="231">
                  <c:v>82.788065971585183</c:v>
                </c:pt>
                <c:pt idx="232">
                  <c:v>79.905074115419154</c:v>
                </c:pt>
                <c:pt idx="233">
                  <c:v>80.104238898234712</c:v>
                </c:pt>
                <c:pt idx="234">
                  <c:v>78.587648052040919</c:v>
                </c:pt>
                <c:pt idx="235">
                  <c:v>78.751714123130768</c:v>
                </c:pt>
                <c:pt idx="236">
                  <c:v>79.90262536808946</c:v>
                </c:pt>
                <c:pt idx="237">
                  <c:v>80.442982278843118</c:v>
                </c:pt>
                <c:pt idx="238">
                  <c:v>79.331250991159621</c:v>
                </c:pt>
                <c:pt idx="239">
                  <c:v>78.998221354320506</c:v>
                </c:pt>
                <c:pt idx="240">
                  <c:v>78.603156785129016</c:v>
                </c:pt>
                <c:pt idx="241">
                  <c:v>78.984345119452215</c:v>
                </c:pt>
                <c:pt idx="242">
                  <c:v>78.342773319070986</c:v>
                </c:pt>
                <c:pt idx="243">
                  <c:v>78.141976038035637</c:v>
                </c:pt>
                <c:pt idx="244">
                  <c:v>77.775480187690633</c:v>
                </c:pt>
                <c:pt idx="245">
                  <c:v>77.555909177127589</c:v>
                </c:pt>
                <c:pt idx="246">
                  <c:v>77.733851483085758</c:v>
                </c:pt>
                <c:pt idx="247">
                  <c:v>78.57458806628253</c:v>
                </c:pt>
                <c:pt idx="248">
                  <c:v>78.831706535900949</c:v>
                </c:pt>
                <c:pt idx="249">
                  <c:v>78.015457426001163</c:v>
                </c:pt>
                <c:pt idx="250">
                  <c:v>77.508566728753408</c:v>
                </c:pt>
                <c:pt idx="251">
                  <c:v>78.765590357999073</c:v>
                </c:pt>
                <c:pt idx="252">
                  <c:v>79.82589795175889</c:v>
                </c:pt>
                <c:pt idx="253">
                  <c:v>79.625916919833443</c:v>
                </c:pt>
                <c:pt idx="254">
                  <c:v>81.168627737544014</c:v>
                </c:pt>
                <c:pt idx="255">
                  <c:v>81.516349858361323</c:v>
                </c:pt>
                <c:pt idx="256">
                  <c:v>81.715514641176881</c:v>
                </c:pt>
                <c:pt idx="257">
                  <c:v>81.029865388861069</c:v>
                </c:pt>
                <c:pt idx="258">
                  <c:v>82.042014285136787</c:v>
                </c:pt>
                <c:pt idx="259">
                  <c:v>82.391368904173888</c:v>
                </c:pt>
                <c:pt idx="260">
                  <c:v>82.358718939777901</c:v>
                </c:pt>
                <c:pt idx="261">
                  <c:v>83.094159387797603</c:v>
                </c:pt>
                <c:pt idx="262">
                  <c:v>82.492583793801472</c:v>
                </c:pt>
                <c:pt idx="263">
                  <c:v>82.568494961022139</c:v>
                </c:pt>
                <c:pt idx="264">
                  <c:v>83.211699259623174</c:v>
                </c:pt>
                <c:pt idx="265">
                  <c:v>84.264660611393879</c:v>
                </c:pt>
                <c:pt idx="266">
                  <c:v>83.915305992356778</c:v>
                </c:pt>
                <c:pt idx="267">
                  <c:v>84.053252091929835</c:v>
                </c:pt>
                <c:pt idx="268">
                  <c:v>84.614831479540911</c:v>
                </c:pt>
                <c:pt idx="269">
                  <c:v>85.700442795707616</c:v>
                </c:pt>
                <c:pt idx="270">
                  <c:v>85.722481521674894</c:v>
                </c:pt>
                <c:pt idx="271">
                  <c:v>85.546987963046433</c:v>
                </c:pt>
                <c:pt idx="272">
                  <c:v>85.861243870357868</c:v>
                </c:pt>
                <c:pt idx="273">
                  <c:v>85.580454176552337</c:v>
                </c:pt>
                <c:pt idx="274">
                  <c:v>85.050708504227373</c:v>
                </c:pt>
                <c:pt idx="275">
                  <c:v>84.56585653294691</c:v>
                </c:pt>
                <c:pt idx="276">
                  <c:v>84.515249088133132</c:v>
                </c:pt>
                <c:pt idx="277">
                  <c:v>85.063768489985776</c:v>
                </c:pt>
                <c:pt idx="278">
                  <c:v>85.040097265798678</c:v>
                </c:pt>
                <c:pt idx="279">
                  <c:v>84.823791251675246</c:v>
                </c:pt>
                <c:pt idx="280">
                  <c:v>84.125898262710933</c:v>
                </c:pt>
                <c:pt idx="281">
                  <c:v>84.642583949277494</c:v>
                </c:pt>
                <c:pt idx="282">
                  <c:v>85.650651600003712</c:v>
                </c:pt>
                <c:pt idx="283">
                  <c:v>85.786965201356978</c:v>
                </c:pt>
                <c:pt idx="284">
                  <c:v>86.41221201954022</c:v>
                </c:pt>
                <c:pt idx="285">
                  <c:v>87.146019969340117</c:v>
                </c:pt>
                <c:pt idx="286">
                  <c:v>86.925632709667184</c:v>
                </c:pt>
                <c:pt idx="287">
                  <c:v>86.625253037224041</c:v>
                </c:pt>
                <c:pt idx="288">
                  <c:v>85.78370020491738</c:v>
                </c:pt>
                <c:pt idx="289">
                  <c:v>85.831858902401464</c:v>
                </c:pt>
                <c:pt idx="290">
                  <c:v>86.001638717260604</c:v>
                </c:pt>
                <c:pt idx="291">
                  <c:v>86.124076083745578</c:v>
                </c:pt>
                <c:pt idx="292">
                  <c:v>86.169786033899982</c:v>
                </c:pt>
                <c:pt idx="293">
                  <c:v>85.18049211270143</c:v>
                </c:pt>
                <c:pt idx="294">
                  <c:v>84.084269558106044</c:v>
                </c:pt>
                <c:pt idx="295">
                  <c:v>84.983776077215595</c:v>
                </c:pt>
                <c:pt idx="296">
                  <c:v>85.830226404181658</c:v>
                </c:pt>
                <c:pt idx="297">
                  <c:v>85.743703998532297</c:v>
                </c:pt>
                <c:pt idx="298">
                  <c:v>85.559231699694948</c:v>
                </c:pt>
                <c:pt idx="299">
                  <c:v>86.302018389703733</c:v>
                </c:pt>
                <c:pt idx="300">
                  <c:v>87.278252325143882</c:v>
                </c:pt>
                <c:pt idx="301">
                  <c:v>87.416198424716939</c:v>
                </c:pt>
                <c:pt idx="302">
                  <c:v>87.213768645461798</c:v>
                </c:pt>
                <c:pt idx="303">
                  <c:v>87.312534787759674</c:v>
                </c:pt>
                <c:pt idx="304">
                  <c:v>86.492204432310388</c:v>
                </c:pt>
                <c:pt idx="305">
                  <c:v>85.51923549330985</c:v>
                </c:pt>
                <c:pt idx="306">
                  <c:v>85.742887749422394</c:v>
                </c:pt>
                <c:pt idx="307">
                  <c:v>85.224569564636028</c:v>
                </c:pt>
                <c:pt idx="308">
                  <c:v>85.315173215834903</c:v>
                </c:pt>
                <c:pt idx="309">
                  <c:v>86.369767065825428</c:v>
                </c:pt>
                <c:pt idx="310">
                  <c:v>87.346001001265549</c:v>
                </c:pt>
                <c:pt idx="311">
                  <c:v>87.43170715780505</c:v>
                </c:pt>
                <c:pt idx="312">
                  <c:v>88.138578886978252</c:v>
                </c:pt>
                <c:pt idx="313">
                  <c:v>88.214490054198919</c:v>
                </c:pt>
                <c:pt idx="314">
                  <c:v>88.574455911664742</c:v>
                </c:pt>
                <c:pt idx="315">
                  <c:v>88.84871561259105</c:v>
                </c:pt>
                <c:pt idx="316">
                  <c:v>89.25194267288154</c:v>
                </c:pt>
                <c:pt idx="317">
                  <c:v>89.464983690565376</c:v>
                </c:pt>
                <c:pt idx="318">
                  <c:v>88.766274452491174</c:v>
                </c:pt>
                <c:pt idx="319">
                  <c:v>88.896874310075134</c:v>
                </c:pt>
                <c:pt idx="320">
                  <c:v>88.66261081553391</c:v>
                </c:pt>
                <c:pt idx="321">
                  <c:v>89.260921413090443</c:v>
                </c:pt>
                <c:pt idx="322">
                  <c:v>89.492736160301988</c:v>
                </c:pt>
                <c:pt idx="323">
                  <c:v>89.176847754770762</c:v>
                </c:pt>
                <c:pt idx="324">
                  <c:v>88.891976815415745</c:v>
                </c:pt>
                <c:pt idx="325">
                  <c:v>88.951563000438426</c:v>
                </c:pt>
                <c:pt idx="326">
                  <c:v>88.523848466850936</c:v>
                </c:pt>
                <c:pt idx="327">
                  <c:v>87.886357912019221</c:v>
                </c:pt>
                <c:pt idx="328">
                  <c:v>87.996551541855681</c:v>
                </c:pt>
                <c:pt idx="329">
                  <c:v>88.392432360157073</c:v>
                </c:pt>
                <c:pt idx="330">
                  <c:v>88.092868936823848</c:v>
                </c:pt>
                <c:pt idx="331">
                  <c:v>88.194083826451433</c:v>
                </c:pt>
                <c:pt idx="332">
                  <c:v>88.069197712636765</c:v>
                </c:pt>
                <c:pt idx="333">
                  <c:v>88.381004872618476</c:v>
                </c:pt>
                <c:pt idx="334">
                  <c:v>86.737895414390238</c:v>
                </c:pt>
                <c:pt idx="335">
                  <c:v>86.281612161956247</c:v>
                </c:pt>
                <c:pt idx="336">
                  <c:v>85.782883955807492</c:v>
                </c:pt>
                <c:pt idx="337">
                  <c:v>83.943058462093376</c:v>
                </c:pt>
                <c:pt idx="338">
                  <c:v>84.35444801348288</c:v>
                </c:pt>
                <c:pt idx="339">
                  <c:v>82.970905772202741</c:v>
                </c:pt>
                <c:pt idx="340">
                  <c:v>82.806839701112892</c:v>
                </c:pt>
                <c:pt idx="341">
                  <c:v>82.928460818487949</c:v>
                </c:pt>
                <c:pt idx="342">
                  <c:v>82.535028747516265</c:v>
                </c:pt>
                <c:pt idx="343">
                  <c:v>81.330245061304169</c:v>
                </c:pt>
                <c:pt idx="344">
                  <c:v>81.141691516917334</c:v>
                </c:pt>
                <c:pt idx="345">
                  <c:v>81.540837331658324</c:v>
                </c:pt>
                <c:pt idx="346">
                  <c:v>81.461661167998045</c:v>
                </c:pt>
                <c:pt idx="347">
                  <c:v>80.385028592040229</c:v>
                </c:pt>
                <c:pt idx="348">
                  <c:v>80.535218428261786</c:v>
                </c:pt>
                <c:pt idx="349">
                  <c:v>80.658472043856648</c:v>
                </c:pt>
                <c:pt idx="350">
                  <c:v>80.436452285963924</c:v>
                </c:pt>
                <c:pt idx="351">
                  <c:v>81.211072691258806</c:v>
                </c:pt>
                <c:pt idx="352">
                  <c:v>81.461661167998045</c:v>
                </c:pt>
                <c:pt idx="353">
                  <c:v>82.305662747634429</c:v>
                </c:pt>
                <c:pt idx="354">
                  <c:v>82.068134256653579</c:v>
                </c:pt>
                <c:pt idx="355">
                  <c:v>82.006915573411092</c:v>
                </c:pt>
                <c:pt idx="356">
                  <c:v>81.849379495200438</c:v>
                </c:pt>
                <c:pt idx="357">
                  <c:v>82.228119082193942</c:v>
                </c:pt>
                <c:pt idx="358">
                  <c:v>83.423107779087218</c:v>
                </c:pt>
                <c:pt idx="359">
                  <c:v>84.224664405008795</c:v>
                </c:pt>
                <c:pt idx="360">
                  <c:v>83.766748654355027</c:v>
                </c:pt>
                <c:pt idx="361">
                  <c:v>83.427189024636718</c:v>
                </c:pt>
                <c:pt idx="362">
                  <c:v>82.855814647706865</c:v>
                </c:pt>
                <c:pt idx="363">
                  <c:v>82.52033626353807</c:v>
                </c:pt>
                <c:pt idx="364">
                  <c:v>83.576562611748372</c:v>
                </c:pt>
                <c:pt idx="365">
                  <c:v>84.748696333564453</c:v>
                </c:pt>
                <c:pt idx="366">
                  <c:v>86.014698703019008</c:v>
                </c:pt>
                <c:pt idx="367">
                  <c:v>85.968988752864632</c:v>
                </c:pt>
                <c:pt idx="368">
                  <c:v>85.955928767106229</c:v>
                </c:pt>
                <c:pt idx="369">
                  <c:v>85.322519457824001</c:v>
                </c:pt>
                <c:pt idx="370">
                  <c:v>85.53556047550785</c:v>
                </c:pt>
                <c:pt idx="371">
                  <c:v>86.102853606888189</c:v>
                </c:pt>
                <c:pt idx="372">
                  <c:v>86.102853606888189</c:v>
                </c:pt>
                <c:pt idx="373">
                  <c:v>86.856251535325683</c:v>
                </c:pt>
                <c:pt idx="374">
                  <c:v>86.819520325380211</c:v>
                </c:pt>
                <c:pt idx="375">
                  <c:v>86.492204432310388</c:v>
                </c:pt>
                <c:pt idx="376">
                  <c:v>86.516691905607388</c:v>
                </c:pt>
                <c:pt idx="377">
                  <c:v>85.400063123264474</c:v>
                </c:pt>
                <c:pt idx="378">
                  <c:v>85.091520959722374</c:v>
                </c:pt>
                <c:pt idx="379">
                  <c:v>85.620450382937435</c:v>
                </c:pt>
                <c:pt idx="380">
                  <c:v>86.126524831075287</c:v>
                </c:pt>
                <c:pt idx="381">
                  <c:v>85.780435208477783</c:v>
                </c:pt>
                <c:pt idx="382">
                  <c:v>86.338749599649233</c:v>
                </c:pt>
                <c:pt idx="383">
                  <c:v>86.553423115552889</c:v>
                </c:pt>
                <c:pt idx="384">
                  <c:v>86.106118603327801</c:v>
                </c:pt>
                <c:pt idx="385">
                  <c:v>85.846551386379673</c:v>
                </c:pt>
                <c:pt idx="386">
                  <c:v>86.31752712279183</c:v>
                </c:pt>
                <c:pt idx="387">
                  <c:v>86.017147450348702</c:v>
                </c:pt>
                <c:pt idx="388">
                  <c:v>86.15427730081187</c:v>
                </c:pt>
                <c:pt idx="389">
                  <c:v>86.142033564163384</c:v>
                </c:pt>
                <c:pt idx="390">
                  <c:v>86.056327407623897</c:v>
                </c:pt>
                <c:pt idx="391">
                  <c:v>85.596779158750337</c:v>
                </c:pt>
                <c:pt idx="392">
                  <c:v>85.357618169549696</c:v>
                </c:pt>
                <c:pt idx="393">
                  <c:v>85.147025899195555</c:v>
                </c:pt>
                <c:pt idx="394">
                  <c:v>84.645848945717077</c:v>
                </c:pt>
                <c:pt idx="395">
                  <c:v>83.629618803891859</c:v>
                </c:pt>
                <c:pt idx="396">
                  <c:v>81.931820655300314</c:v>
                </c:pt>
                <c:pt idx="397">
                  <c:v>79.421038393248594</c:v>
                </c:pt>
                <c:pt idx="398">
                  <c:v>79.394102172621899</c:v>
                </c:pt>
                <c:pt idx="399">
                  <c:v>79.392469674402093</c:v>
                </c:pt>
                <c:pt idx="400">
                  <c:v>80.343399887435339</c:v>
                </c:pt>
                <c:pt idx="401">
                  <c:v>80.089546414256517</c:v>
                </c:pt>
                <c:pt idx="402">
                  <c:v>79.541843261513762</c:v>
                </c:pt>
                <c:pt idx="403">
                  <c:v>79.083927510859979</c:v>
                </c:pt>
                <c:pt idx="404">
                  <c:v>78.72151290606449</c:v>
                </c:pt>
                <c:pt idx="405">
                  <c:v>78.6472342370636</c:v>
                </c:pt>
                <c:pt idx="406">
                  <c:v>79.198202386245953</c:v>
                </c:pt>
                <c:pt idx="407">
                  <c:v>79.807124222231195</c:v>
                </c:pt>
                <c:pt idx="408">
                  <c:v>80.00139151038735</c:v>
                </c:pt>
                <c:pt idx="409">
                  <c:v>80.248714990686977</c:v>
                </c:pt>
                <c:pt idx="410">
                  <c:v>79.638160656481944</c:v>
                </c:pt>
                <c:pt idx="411">
                  <c:v>79.474910834501983</c:v>
                </c:pt>
                <c:pt idx="412">
                  <c:v>78.426030728280764</c:v>
                </c:pt>
                <c:pt idx="413">
                  <c:v>78.734572891822879</c:v>
                </c:pt>
                <c:pt idx="414">
                  <c:v>78.796607824175268</c:v>
                </c:pt>
                <c:pt idx="415">
                  <c:v>79.18269365315787</c:v>
                </c:pt>
                <c:pt idx="416">
                  <c:v>80.345848634765048</c:v>
                </c:pt>
                <c:pt idx="417">
                  <c:v>79.443077119215886</c:v>
                </c:pt>
                <c:pt idx="418">
                  <c:v>80.858453075782108</c:v>
                </c:pt>
                <c:pt idx="419">
                  <c:v>81.870601972057827</c:v>
                </c:pt>
                <c:pt idx="420">
                  <c:v>82.27464528145822</c:v>
                </c:pt>
                <c:pt idx="421">
                  <c:v>82.488502548251972</c:v>
                </c:pt>
                <c:pt idx="422">
                  <c:v>82.288521516326512</c:v>
                </c:pt>
                <c:pt idx="423">
                  <c:v>83.015799473247228</c:v>
                </c:pt>
                <c:pt idx="424">
                  <c:v>83.447595252384204</c:v>
                </c:pt>
                <c:pt idx="425">
                  <c:v>83.796949871421305</c:v>
                </c:pt>
                <c:pt idx="426">
                  <c:v>83.835313579586597</c:v>
                </c:pt>
                <c:pt idx="427">
                  <c:v>83.170070555018285</c:v>
                </c:pt>
                <c:pt idx="428">
                  <c:v>83.36841908872394</c:v>
                </c:pt>
                <c:pt idx="429">
                  <c:v>82.977435765081935</c:v>
                </c:pt>
                <c:pt idx="430">
                  <c:v>83.361072846734828</c:v>
                </c:pt>
                <c:pt idx="431">
                  <c:v>82.868058384355365</c:v>
                </c:pt>
                <c:pt idx="432">
                  <c:v>82.551353729714251</c:v>
                </c:pt>
                <c:pt idx="433">
                  <c:v>82.078745495082273</c:v>
                </c:pt>
                <c:pt idx="434">
                  <c:v>82.38402266218479</c:v>
                </c:pt>
                <c:pt idx="435">
                  <c:v>81.747348356462965</c:v>
                </c:pt>
                <c:pt idx="436">
                  <c:v>81.706535900967978</c:v>
                </c:pt>
                <c:pt idx="437">
                  <c:v>81.50084112527324</c:v>
                </c:pt>
                <c:pt idx="438">
                  <c:v>80.743361951286246</c:v>
                </c:pt>
                <c:pt idx="439">
                  <c:v>80.99476667713536</c:v>
                </c:pt>
                <c:pt idx="440">
                  <c:v>81.34575379439228</c:v>
                </c:pt>
                <c:pt idx="441">
                  <c:v>81.148221509796528</c:v>
                </c:pt>
                <c:pt idx="442">
                  <c:v>81.131080278488639</c:v>
                </c:pt>
                <c:pt idx="443">
                  <c:v>81.054352862158055</c:v>
                </c:pt>
                <c:pt idx="444">
                  <c:v>81.339223801513086</c:v>
                </c:pt>
                <c:pt idx="445">
                  <c:v>82.566862462802348</c:v>
                </c:pt>
                <c:pt idx="446">
                  <c:v>83.196190526535077</c:v>
                </c:pt>
                <c:pt idx="447">
                  <c:v>83.590438846616664</c:v>
                </c:pt>
                <c:pt idx="448">
                  <c:v>83.942242212983487</c:v>
                </c:pt>
                <c:pt idx="449">
                  <c:v>83.585541351957275</c:v>
                </c:pt>
                <c:pt idx="450">
                  <c:v>83.952037202302279</c:v>
                </c:pt>
                <c:pt idx="451">
                  <c:v>84.40668795651645</c:v>
                </c:pt>
                <c:pt idx="452">
                  <c:v>84.151201985117837</c:v>
                </c:pt>
                <c:pt idx="453">
                  <c:v>84.678498910113092</c:v>
                </c:pt>
                <c:pt idx="454">
                  <c:v>84.550347799858798</c:v>
                </c:pt>
                <c:pt idx="455">
                  <c:v>85.13233341521736</c:v>
                </c:pt>
                <c:pt idx="456">
                  <c:v>85.194368347569736</c:v>
                </c:pt>
                <c:pt idx="457">
                  <c:v>85.012344796062095</c:v>
                </c:pt>
                <c:pt idx="458">
                  <c:v>85.051524753337276</c:v>
                </c:pt>
                <c:pt idx="459">
                  <c:v>85.640040361575018</c:v>
                </c:pt>
                <c:pt idx="460">
                  <c:v>86.893798994381072</c:v>
                </c:pt>
                <c:pt idx="461">
                  <c:v>87.438237150684245</c:v>
                </c:pt>
                <c:pt idx="462">
                  <c:v>87.246418609857784</c:v>
                </c:pt>
                <c:pt idx="463">
                  <c:v>87.630055691510677</c:v>
                </c:pt>
                <c:pt idx="464">
                  <c:v>86.918286467678058</c:v>
                </c:pt>
                <c:pt idx="465">
                  <c:v>86.182029770548468</c:v>
                </c:pt>
                <c:pt idx="466">
                  <c:v>85.202530838668736</c:v>
                </c:pt>
                <c:pt idx="467">
                  <c:v>85.073563479304568</c:v>
                </c:pt>
                <c:pt idx="468">
                  <c:v>85.607390397179032</c:v>
                </c:pt>
                <c:pt idx="469">
                  <c:v>85.879201350775645</c:v>
                </c:pt>
                <c:pt idx="470">
                  <c:v>86.29059090216515</c:v>
                </c:pt>
                <c:pt idx="471">
                  <c:v>85.869406361456853</c:v>
                </c:pt>
                <c:pt idx="472">
                  <c:v>85.263749521911208</c:v>
                </c:pt>
                <c:pt idx="473">
                  <c:v>85.58780041854142</c:v>
                </c:pt>
                <c:pt idx="474">
                  <c:v>85.989394980612119</c:v>
                </c:pt>
                <c:pt idx="475">
                  <c:v>85.529846731738544</c:v>
                </c:pt>
                <c:pt idx="476">
                  <c:v>85.945317528677549</c:v>
                </c:pt>
                <c:pt idx="477">
                  <c:v>84.893988675126622</c:v>
                </c:pt>
                <c:pt idx="478">
                  <c:v>84.907864909994927</c:v>
                </c:pt>
                <c:pt idx="479">
                  <c:v>84.676050162783383</c:v>
                </c:pt>
                <c:pt idx="480">
                  <c:v>84.609933984881494</c:v>
                </c:pt>
                <c:pt idx="481">
                  <c:v>85.122538425898554</c:v>
                </c:pt>
                <c:pt idx="482">
                  <c:v>85.621266632047323</c:v>
                </c:pt>
                <c:pt idx="483">
                  <c:v>85.796760190675769</c:v>
                </c:pt>
                <c:pt idx="484">
                  <c:v>85.665344083981907</c:v>
                </c:pt>
                <c:pt idx="485">
                  <c:v>86.377929556924428</c:v>
                </c:pt>
                <c:pt idx="486">
                  <c:v>87.396608446079355</c:v>
                </c:pt>
                <c:pt idx="487">
                  <c:v>88.718932004116994</c:v>
                </c:pt>
                <c:pt idx="488">
                  <c:v>88.804638160656467</c:v>
                </c:pt>
                <c:pt idx="489">
                  <c:v>90.000443106659631</c:v>
                </c:pt>
                <c:pt idx="490">
                  <c:v>90.536718771863804</c:v>
                </c:pt>
                <c:pt idx="491">
                  <c:v>90.328575248839357</c:v>
                </c:pt>
                <c:pt idx="492">
                  <c:v>90.411016408939233</c:v>
                </c:pt>
                <c:pt idx="493">
                  <c:v>90.737516052899153</c:v>
                </c:pt>
                <c:pt idx="494">
                  <c:v>90.527740031654901</c:v>
                </c:pt>
                <c:pt idx="495">
                  <c:v>90.773431013734722</c:v>
                </c:pt>
                <c:pt idx="496">
                  <c:v>91.306441682499283</c:v>
                </c:pt>
                <c:pt idx="497">
                  <c:v>91.2909329494112</c:v>
                </c:pt>
                <c:pt idx="498">
                  <c:v>90.984023284088892</c:v>
                </c:pt>
                <c:pt idx="499">
                  <c:v>92.073715845805083</c:v>
                </c:pt>
                <c:pt idx="500">
                  <c:v>91.735788714306565</c:v>
                </c:pt>
                <c:pt idx="501">
                  <c:v>90.810162223680223</c:v>
                </c:pt>
                <c:pt idx="502">
                  <c:v>91.080340679057045</c:v>
                </c:pt>
                <c:pt idx="503">
                  <c:v>90.717926074261555</c:v>
                </c:pt>
                <c:pt idx="504">
                  <c:v>92.184725724751445</c:v>
                </c:pt>
                <c:pt idx="505">
                  <c:v>92.532447845568768</c:v>
                </c:pt>
                <c:pt idx="506">
                  <c:v>93.378898172534832</c:v>
                </c:pt>
                <c:pt idx="507">
                  <c:v>93.367470684996221</c:v>
                </c:pt>
                <c:pt idx="508">
                  <c:v>92.88751620837516</c:v>
                </c:pt>
                <c:pt idx="509">
                  <c:v>93.10300597338869</c:v>
                </c:pt>
                <c:pt idx="510">
                  <c:v>93.609896670636459</c:v>
                </c:pt>
                <c:pt idx="511">
                  <c:v>91.979030949056707</c:v>
                </c:pt>
                <c:pt idx="512">
                  <c:v>92.513674116041074</c:v>
                </c:pt>
                <c:pt idx="513">
                  <c:v>91.598658863843411</c:v>
                </c:pt>
                <c:pt idx="514">
                  <c:v>91.370109113071479</c:v>
                </c:pt>
                <c:pt idx="515">
                  <c:v>90.030644323725937</c:v>
                </c:pt>
                <c:pt idx="516">
                  <c:v>89.927796935878561</c:v>
                </c:pt>
                <c:pt idx="517">
                  <c:v>89.584156060610752</c:v>
                </c:pt>
                <c:pt idx="518">
                  <c:v>87.566388260938496</c:v>
                </c:pt>
                <c:pt idx="519">
                  <c:v>86.713407941093223</c:v>
                </c:pt>
                <c:pt idx="520">
                  <c:v>86.548525620893471</c:v>
                </c:pt>
                <c:pt idx="521">
                  <c:v>88.594862139412228</c:v>
                </c:pt>
                <c:pt idx="522">
                  <c:v>88.922178032482051</c:v>
                </c:pt>
                <c:pt idx="523">
                  <c:v>89.982485626241854</c:v>
                </c:pt>
                <c:pt idx="524">
                  <c:v>89.105834082209483</c:v>
                </c:pt>
                <c:pt idx="525">
                  <c:v>88.720564502336799</c:v>
                </c:pt>
                <c:pt idx="526">
                  <c:v>89.739243391491712</c:v>
                </c:pt>
                <c:pt idx="527">
                  <c:v>90.579163725578596</c:v>
                </c:pt>
                <c:pt idx="528">
                  <c:v>90.282865298684968</c:v>
                </c:pt>
                <c:pt idx="529">
                  <c:v>90.301639028212648</c:v>
                </c:pt>
                <c:pt idx="530">
                  <c:v>89.433149975279306</c:v>
                </c:pt>
                <c:pt idx="531">
                  <c:v>90.088598010528813</c:v>
                </c:pt>
                <c:pt idx="532">
                  <c:v>89.405397505542695</c:v>
                </c:pt>
                <c:pt idx="533">
                  <c:v>88.49936099355395</c:v>
                </c:pt>
                <c:pt idx="534">
                  <c:v>86.140401065943578</c:v>
                </c:pt>
                <c:pt idx="535">
                  <c:v>86.239983457351357</c:v>
                </c:pt>
                <c:pt idx="536">
                  <c:v>85.160085884953943</c:v>
                </c:pt>
                <c:pt idx="537">
                  <c:v>84.128347010040628</c:v>
                </c:pt>
                <c:pt idx="538">
                  <c:v>82.07548049864269</c:v>
                </c:pt>
                <c:pt idx="539">
                  <c:v>83.014983224137325</c:v>
                </c:pt>
                <c:pt idx="540">
                  <c:v>83.895716013719181</c:v>
                </c:pt>
                <c:pt idx="541">
                  <c:v>84.711148874509064</c:v>
                </c:pt>
                <c:pt idx="542">
                  <c:v>84.836034988323732</c:v>
                </c:pt>
                <c:pt idx="543">
                  <c:v>82.610939914736932</c:v>
                </c:pt>
                <c:pt idx="544">
                  <c:v>77.373885625619948</c:v>
                </c:pt>
                <c:pt idx="545">
                  <c:v>78.731307895383267</c:v>
                </c:pt>
                <c:pt idx="546">
                  <c:v>77.267773241332975</c:v>
                </c:pt>
                <c:pt idx="547">
                  <c:v>72.085081142935309</c:v>
                </c:pt>
              </c:numCache>
            </c:numRef>
          </c:val>
          <c:smooth val="0"/>
          <c:extLst>
            <c:ext xmlns:c16="http://schemas.microsoft.com/office/drawing/2014/chart" uri="{C3380CC4-5D6E-409C-BE32-E72D297353CC}">
              <c16:uniqueId val="{00000000-0C2E-4BAB-A8D5-202AA339F03E}"/>
            </c:ext>
          </c:extLst>
        </c:ser>
        <c:dLbls>
          <c:showLegendKey val="0"/>
          <c:showVal val="0"/>
          <c:showCatName val="0"/>
          <c:showSerName val="0"/>
          <c:showPercent val="0"/>
          <c:showBubbleSize val="0"/>
        </c:dLbls>
        <c:marker val="1"/>
        <c:smooth val="0"/>
        <c:axId val="1112135471"/>
        <c:axId val="1910203967"/>
      </c:lineChart>
      <c:lineChart>
        <c:grouping val="standard"/>
        <c:varyColors val="0"/>
        <c:ser>
          <c:idx val="1"/>
          <c:order val="1"/>
          <c:tx>
            <c:strRef>
              <c:f>'Figure I.2.28'!$F$6</c:f>
              <c:strCache>
                <c:ptCount val="1"/>
                <c:pt idx="0">
                  <c:v>Market volatility (RHS)</c:v>
                </c:pt>
              </c:strCache>
            </c:strRef>
          </c:tx>
          <c:spPr>
            <a:ln w="76200" cap="rnd">
              <a:solidFill>
                <a:srgbClr val="EB1C2D"/>
              </a:solidFill>
              <a:round/>
            </a:ln>
            <a:effectLst/>
          </c:spPr>
          <c:marker>
            <c:symbol val="none"/>
          </c:marker>
          <c:val>
            <c:numRef>
              <c:f>'Figure I.2.28'!$F$7:$F$554</c:f>
              <c:numCache>
                <c:formatCode>General</c:formatCode>
                <c:ptCount val="548"/>
                <c:pt idx="0">
                  <c:v>9.77</c:v>
                </c:pt>
                <c:pt idx="1">
                  <c:v>9.15</c:v>
                </c:pt>
                <c:pt idx="2">
                  <c:v>9.2200000000000006</c:v>
                </c:pt>
                <c:pt idx="3">
                  <c:v>9.2200000000000006</c:v>
                </c:pt>
                <c:pt idx="4">
                  <c:v>9.52</c:v>
                </c:pt>
                <c:pt idx="5">
                  <c:v>10.08</c:v>
                </c:pt>
                <c:pt idx="6">
                  <c:v>9.82</c:v>
                </c:pt>
                <c:pt idx="7">
                  <c:v>9.8800000000000008</c:v>
                </c:pt>
                <c:pt idx="8">
                  <c:v>10.16</c:v>
                </c:pt>
                <c:pt idx="9">
                  <c:v>11.66</c:v>
                </c:pt>
                <c:pt idx="10">
                  <c:v>11.91</c:v>
                </c:pt>
                <c:pt idx="11">
                  <c:v>12.22</c:v>
                </c:pt>
                <c:pt idx="12">
                  <c:v>11.27</c:v>
                </c:pt>
                <c:pt idx="13">
                  <c:v>11.03</c:v>
                </c:pt>
                <c:pt idx="14">
                  <c:v>11.1</c:v>
                </c:pt>
                <c:pt idx="15">
                  <c:v>11.47</c:v>
                </c:pt>
                <c:pt idx="16">
                  <c:v>11.58</c:v>
                </c:pt>
                <c:pt idx="17">
                  <c:v>11.08</c:v>
                </c:pt>
                <c:pt idx="18">
                  <c:v>13.84</c:v>
                </c:pt>
                <c:pt idx="19">
                  <c:v>14.79</c:v>
                </c:pt>
                <c:pt idx="20">
                  <c:v>13.54</c:v>
                </c:pt>
                <c:pt idx="21">
                  <c:v>13.47</c:v>
                </c:pt>
                <c:pt idx="22">
                  <c:v>17.309999999999999</c:v>
                </c:pt>
                <c:pt idx="23">
                  <c:v>37.32</c:v>
                </c:pt>
                <c:pt idx="24">
                  <c:v>29.98</c:v>
                </c:pt>
                <c:pt idx="25">
                  <c:v>27.73</c:v>
                </c:pt>
                <c:pt idx="26">
                  <c:v>33.46</c:v>
                </c:pt>
                <c:pt idx="27">
                  <c:v>29.06</c:v>
                </c:pt>
                <c:pt idx="28">
                  <c:v>25.61</c:v>
                </c:pt>
                <c:pt idx="29">
                  <c:v>24.97</c:v>
                </c:pt>
                <c:pt idx="30">
                  <c:v>19.260000000000002</c:v>
                </c:pt>
                <c:pt idx="31">
                  <c:v>19.13</c:v>
                </c:pt>
                <c:pt idx="32">
                  <c:v>19.46</c:v>
                </c:pt>
                <c:pt idx="33">
                  <c:v>20.6</c:v>
                </c:pt>
                <c:pt idx="34">
                  <c:v>20.02</c:v>
                </c:pt>
                <c:pt idx="35">
                  <c:v>18.72</c:v>
                </c:pt>
                <c:pt idx="36">
                  <c:v>16.489999999999998</c:v>
                </c:pt>
                <c:pt idx="37">
                  <c:v>15.8</c:v>
                </c:pt>
                <c:pt idx="38">
                  <c:v>18.59</c:v>
                </c:pt>
                <c:pt idx="39">
                  <c:v>19.850000000000001</c:v>
                </c:pt>
                <c:pt idx="40">
                  <c:v>22.47</c:v>
                </c:pt>
                <c:pt idx="41">
                  <c:v>19.59</c:v>
                </c:pt>
                <c:pt idx="42">
                  <c:v>18.73</c:v>
                </c:pt>
                <c:pt idx="43">
                  <c:v>18.36</c:v>
                </c:pt>
                <c:pt idx="44">
                  <c:v>17.760000000000002</c:v>
                </c:pt>
                <c:pt idx="45">
                  <c:v>16.54</c:v>
                </c:pt>
                <c:pt idx="46">
                  <c:v>14.64</c:v>
                </c:pt>
                <c:pt idx="47">
                  <c:v>15.78</c:v>
                </c:pt>
                <c:pt idx="48">
                  <c:v>16.350000000000001</c:v>
                </c:pt>
                <c:pt idx="49">
                  <c:v>17.23</c:v>
                </c:pt>
                <c:pt idx="50">
                  <c:v>16.59</c:v>
                </c:pt>
                <c:pt idx="51">
                  <c:v>15.8</c:v>
                </c:pt>
                <c:pt idx="52">
                  <c:v>19.02</c:v>
                </c:pt>
                <c:pt idx="53">
                  <c:v>18.2</c:v>
                </c:pt>
                <c:pt idx="54">
                  <c:v>17.86</c:v>
                </c:pt>
                <c:pt idx="55">
                  <c:v>23.34</c:v>
                </c:pt>
                <c:pt idx="56">
                  <c:v>24.87</c:v>
                </c:pt>
                <c:pt idx="57">
                  <c:v>21.03</c:v>
                </c:pt>
                <c:pt idx="58">
                  <c:v>22.5</c:v>
                </c:pt>
                <c:pt idx="59">
                  <c:v>22.87</c:v>
                </c:pt>
                <c:pt idx="60">
                  <c:v>19.97</c:v>
                </c:pt>
                <c:pt idx="61">
                  <c:v>23.62</c:v>
                </c:pt>
                <c:pt idx="62">
                  <c:v>21.1</c:v>
                </c:pt>
                <c:pt idx="63">
                  <c:v>20.059999999999999</c:v>
                </c:pt>
                <c:pt idx="64">
                  <c:v>18.940000000000001</c:v>
                </c:pt>
                <c:pt idx="65">
                  <c:v>21.49</c:v>
                </c:pt>
                <c:pt idx="66">
                  <c:v>21.77</c:v>
                </c:pt>
                <c:pt idx="67">
                  <c:v>20.47</c:v>
                </c:pt>
                <c:pt idx="68">
                  <c:v>20.239999999999998</c:v>
                </c:pt>
                <c:pt idx="69">
                  <c:v>18.489999999999998</c:v>
                </c:pt>
                <c:pt idx="70">
                  <c:v>17.41</c:v>
                </c:pt>
                <c:pt idx="71">
                  <c:v>16.559999999999999</c:v>
                </c:pt>
                <c:pt idx="72">
                  <c:v>15.25</c:v>
                </c:pt>
                <c:pt idx="73">
                  <c:v>15.6</c:v>
                </c:pt>
                <c:pt idx="74">
                  <c:v>15.96</c:v>
                </c:pt>
                <c:pt idx="75">
                  <c:v>16.88</c:v>
                </c:pt>
                <c:pt idx="76">
                  <c:v>16.34</c:v>
                </c:pt>
                <c:pt idx="77">
                  <c:v>18.02</c:v>
                </c:pt>
                <c:pt idx="78">
                  <c:v>17.84</c:v>
                </c:pt>
                <c:pt idx="79">
                  <c:v>16.239999999999998</c:v>
                </c:pt>
                <c:pt idx="80">
                  <c:v>15.41</c:v>
                </c:pt>
                <c:pt idx="81">
                  <c:v>15.93</c:v>
                </c:pt>
                <c:pt idx="82">
                  <c:v>15.49</c:v>
                </c:pt>
                <c:pt idx="83">
                  <c:v>15.97</c:v>
                </c:pt>
                <c:pt idx="84">
                  <c:v>15.9</c:v>
                </c:pt>
                <c:pt idx="85">
                  <c:v>14.77</c:v>
                </c:pt>
                <c:pt idx="86">
                  <c:v>14.75</c:v>
                </c:pt>
                <c:pt idx="87">
                  <c:v>14.71</c:v>
                </c:pt>
                <c:pt idx="88">
                  <c:v>13.42</c:v>
                </c:pt>
                <c:pt idx="89">
                  <c:v>13.23</c:v>
                </c:pt>
                <c:pt idx="90">
                  <c:v>12.65</c:v>
                </c:pt>
                <c:pt idx="91">
                  <c:v>12.93</c:v>
                </c:pt>
                <c:pt idx="92">
                  <c:v>14.63</c:v>
                </c:pt>
                <c:pt idx="93">
                  <c:v>13.42</c:v>
                </c:pt>
                <c:pt idx="94">
                  <c:v>13.43</c:v>
                </c:pt>
                <c:pt idx="95">
                  <c:v>13.42</c:v>
                </c:pt>
                <c:pt idx="96">
                  <c:v>13.08</c:v>
                </c:pt>
                <c:pt idx="97">
                  <c:v>13.22</c:v>
                </c:pt>
                <c:pt idx="98">
                  <c:v>12.58</c:v>
                </c:pt>
                <c:pt idx="99">
                  <c:v>12.53</c:v>
                </c:pt>
                <c:pt idx="100">
                  <c:v>13.22</c:v>
                </c:pt>
                <c:pt idx="101">
                  <c:v>17.02</c:v>
                </c:pt>
                <c:pt idx="102">
                  <c:v>14.94</c:v>
                </c:pt>
                <c:pt idx="103">
                  <c:v>15.43</c:v>
                </c:pt>
                <c:pt idx="104">
                  <c:v>13.46</c:v>
                </c:pt>
                <c:pt idx="105">
                  <c:v>12.74</c:v>
                </c:pt>
                <c:pt idx="106">
                  <c:v>12.4</c:v>
                </c:pt>
                <c:pt idx="107">
                  <c:v>11.64</c:v>
                </c:pt>
                <c:pt idx="108">
                  <c:v>12.13</c:v>
                </c:pt>
                <c:pt idx="109">
                  <c:v>12.18</c:v>
                </c:pt>
                <c:pt idx="110">
                  <c:v>12.35</c:v>
                </c:pt>
                <c:pt idx="111">
                  <c:v>12.34</c:v>
                </c:pt>
                <c:pt idx="112">
                  <c:v>12.94</c:v>
                </c:pt>
                <c:pt idx="113">
                  <c:v>12.12</c:v>
                </c:pt>
                <c:pt idx="114">
                  <c:v>11.98</c:v>
                </c:pt>
                <c:pt idx="115">
                  <c:v>12.31</c:v>
                </c:pt>
                <c:pt idx="116">
                  <c:v>13.35</c:v>
                </c:pt>
                <c:pt idx="117">
                  <c:v>12.79</c:v>
                </c:pt>
                <c:pt idx="118">
                  <c:v>14.64</c:v>
                </c:pt>
                <c:pt idx="119">
                  <c:v>13.77</c:v>
                </c:pt>
                <c:pt idx="120">
                  <c:v>17.329999999999998</c:v>
                </c:pt>
                <c:pt idx="121">
                  <c:v>15.92</c:v>
                </c:pt>
                <c:pt idx="122">
                  <c:v>17.91</c:v>
                </c:pt>
                <c:pt idx="123">
                  <c:v>16.850000000000001</c:v>
                </c:pt>
                <c:pt idx="124">
                  <c:v>16.09</c:v>
                </c:pt>
                <c:pt idx="125">
                  <c:v>15.6</c:v>
                </c:pt>
                <c:pt idx="126">
                  <c:v>16.14</c:v>
                </c:pt>
                <c:pt idx="127">
                  <c:v>14.97</c:v>
                </c:pt>
                <c:pt idx="128">
                  <c:v>13.37</c:v>
                </c:pt>
                <c:pt idx="129">
                  <c:v>12.69</c:v>
                </c:pt>
                <c:pt idx="130">
                  <c:v>12.64</c:v>
                </c:pt>
                <c:pt idx="131">
                  <c:v>13.63</c:v>
                </c:pt>
                <c:pt idx="132">
                  <c:v>12.58</c:v>
                </c:pt>
                <c:pt idx="133">
                  <c:v>12.18</c:v>
                </c:pt>
                <c:pt idx="134">
                  <c:v>12.83</c:v>
                </c:pt>
                <c:pt idx="135">
                  <c:v>12.06</c:v>
                </c:pt>
                <c:pt idx="136">
                  <c:v>12.1</c:v>
                </c:pt>
                <c:pt idx="137">
                  <c:v>12.87</c:v>
                </c:pt>
                <c:pt idx="138">
                  <c:v>12.86</c:v>
                </c:pt>
                <c:pt idx="139">
                  <c:v>12.62</c:v>
                </c:pt>
                <c:pt idx="140">
                  <c:v>12.41</c:v>
                </c:pt>
                <c:pt idx="141">
                  <c:v>12.29</c:v>
                </c:pt>
                <c:pt idx="142">
                  <c:v>12.14</c:v>
                </c:pt>
                <c:pt idx="143">
                  <c:v>13.03</c:v>
                </c:pt>
                <c:pt idx="144">
                  <c:v>14.26</c:v>
                </c:pt>
                <c:pt idx="145">
                  <c:v>12.83</c:v>
                </c:pt>
                <c:pt idx="146">
                  <c:v>13.15</c:v>
                </c:pt>
                <c:pt idx="147">
                  <c:v>12.19</c:v>
                </c:pt>
                <c:pt idx="148">
                  <c:v>11.64</c:v>
                </c:pt>
                <c:pt idx="149">
                  <c:v>11.27</c:v>
                </c:pt>
                <c:pt idx="150">
                  <c:v>10.93</c:v>
                </c:pt>
                <c:pt idx="151">
                  <c:v>10.85</c:v>
                </c:pt>
                <c:pt idx="152">
                  <c:v>11.27</c:v>
                </c:pt>
                <c:pt idx="153">
                  <c:v>13.16</c:v>
                </c:pt>
                <c:pt idx="154">
                  <c:v>14.78</c:v>
                </c:pt>
                <c:pt idx="155">
                  <c:v>13.31</c:v>
                </c:pt>
                <c:pt idx="156">
                  <c:v>14.64</c:v>
                </c:pt>
                <c:pt idx="157">
                  <c:v>13.45</c:v>
                </c:pt>
                <c:pt idx="158">
                  <c:v>12.64</c:v>
                </c:pt>
                <c:pt idx="159">
                  <c:v>12.49</c:v>
                </c:pt>
                <c:pt idx="160">
                  <c:v>12.86</c:v>
                </c:pt>
                <c:pt idx="161">
                  <c:v>12.25</c:v>
                </c:pt>
                <c:pt idx="162">
                  <c:v>12.41</c:v>
                </c:pt>
                <c:pt idx="163">
                  <c:v>11.99</c:v>
                </c:pt>
                <c:pt idx="164">
                  <c:v>12.16</c:v>
                </c:pt>
                <c:pt idx="165">
                  <c:v>12.5</c:v>
                </c:pt>
                <c:pt idx="166">
                  <c:v>12.25</c:v>
                </c:pt>
                <c:pt idx="167">
                  <c:v>13.53</c:v>
                </c:pt>
                <c:pt idx="168">
                  <c:v>12.86</c:v>
                </c:pt>
                <c:pt idx="169">
                  <c:v>13.16</c:v>
                </c:pt>
                <c:pt idx="170">
                  <c:v>13.91</c:v>
                </c:pt>
                <c:pt idx="171">
                  <c:v>14.65</c:v>
                </c:pt>
                <c:pt idx="172">
                  <c:v>14.88</c:v>
                </c:pt>
                <c:pt idx="173">
                  <c:v>14.16</c:v>
                </c:pt>
                <c:pt idx="174">
                  <c:v>13.22</c:v>
                </c:pt>
                <c:pt idx="175">
                  <c:v>13.14</c:v>
                </c:pt>
                <c:pt idx="176">
                  <c:v>12.37</c:v>
                </c:pt>
                <c:pt idx="177">
                  <c:v>12.07</c:v>
                </c:pt>
                <c:pt idx="178">
                  <c:v>13.68</c:v>
                </c:pt>
                <c:pt idx="179">
                  <c:v>12.79</c:v>
                </c:pt>
                <c:pt idx="180">
                  <c:v>11.75</c:v>
                </c:pt>
                <c:pt idx="181">
                  <c:v>11.8</c:v>
                </c:pt>
                <c:pt idx="182">
                  <c:v>11.68</c:v>
                </c:pt>
                <c:pt idx="183">
                  <c:v>12.2</c:v>
                </c:pt>
                <c:pt idx="184">
                  <c:v>12.42</c:v>
                </c:pt>
                <c:pt idx="185">
                  <c:v>12.89</c:v>
                </c:pt>
                <c:pt idx="186">
                  <c:v>12.41</c:v>
                </c:pt>
                <c:pt idx="187">
                  <c:v>12.12</c:v>
                </c:pt>
                <c:pt idx="188">
                  <c:v>12</c:v>
                </c:pt>
                <c:pt idx="189">
                  <c:v>12.05</c:v>
                </c:pt>
                <c:pt idx="190">
                  <c:v>11.61</c:v>
                </c:pt>
                <c:pt idx="191">
                  <c:v>14.22</c:v>
                </c:pt>
                <c:pt idx="192">
                  <c:v>14.82</c:v>
                </c:pt>
                <c:pt idx="193">
                  <c:v>15.95</c:v>
                </c:pt>
                <c:pt idx="194">
                  <c:v>22.96</c:v>
                </c:pt>
                <c:pt idx="195">
                  <c:v>24.98</c:v>
                </c:pt>
                <c:pt idx="196">
                  <c:v>21.31</c:v>
                </c:pt>
                <c:pt idx="197">
                  <c:v>21.3</c:v>
                </c:pt>
                <c:pt idx="198">
                  <c:v>17.62</c:v>
                </c:pt>
                <c:pt idx="199">
                  <c:v>17.399999999999999</c:v>
                </c:pt>
                <c:pt idx="200">
                  <c:v>20.059999999999999</c:v>
                </c:pt>
                <c:pt idx="201">
                  <c:v>19.89</c:v>
                </c:pt>
                <c:pt idx="202">
                  <c:v>19.64</c:v>
                </c:pt>
                <c:pt idx="203">
                  <c:v>20.71</c:v>
                </c:pt>
                <c:pt idx="204">
                  <c:v>25.23</c:v>
                </c:pt>
                <c:pt idx="205">
                  <c:v>24.22</c:v>
                </c:pt>
                <c:pt idx="206">
                  <c:v>24.16</c:v>
                </c:pt>
                <c:pt idx="207">
                  <c:v>24.7</c:v>
                </c:pt>
                <c:pt idx="208">
                  <c:v>23.35</c:v>
                </c:pt>
                <c:pt idx="209">
                  <c:v>21.23</c:v>
                </c:pt>
                <c:pt idx="210">
                  <c:v>19.34</c:v>
                </c:pt>
                <c:pt idx="211">
                  <c:v>19.510000000000002</c:v>
                </c:pt>
                <c:pt idx="212">
                  <c:v>19.96</c:v>
                </c:pt>
                <c:pt idx="213">
                  <c:v>19.91</c:v>
                </c:pt>
                <c:pt idx="214">
                  <c:v>16.36</c:v>
                </c:pt>
                <c:pt idx="215">
                  <c:v>16.72</c:v>
                </c:pt>
                <c:pt idx="216">
                  <c:v>17.36</c:v>
                </c:pt>
                <c:pt idx="217">
                  <c:v>20.02</c:v>
                </c:pt>
                <c:pt idx="218">
                  <c:v>21.25</c:v>
                </c:pt>
                <c:pt idx="219">
                  <c:v>19.98</c:v>
                </c:pt>
                <c:pt idx="220">
                  <c:v>18.14</c:v>
                </c:pt>
                <c:pt idx="221">
                  <c:v>20.100000000000001</c:v>
                </c:pt>
                <c:pt idx="222">
                  <c:v>22.48</c:v>
                </c:pt>
                <c:pt idx="223">
                  <c:v>20.8</c:v>
                </c:pt>
                <c:pt idx="224">
                  <c:v>21.52</c:v>
                </c:pt>
                <c:pt idx="225">
                  <c:v>18.899999999999999</c:v>
                </c:pt>
                <c:pt idx="226">
                  <c:v>19.02</c:v>
                </c:pt>
                <c:pt idx="227">
                  <c:v>18.489999999999998</c:v>
                </c:pt>
                <c:pt idx="228">
                  <c:v>18.79</c:v>
                </c:pt>
                <c:pt idx="229">
                  <c:v>18.07</c:v>
                </c:pt>
                <c:pt idx="230">
                  <c:v>16.440000000000001</c:v>
                </c:pt>
                <c:pt idx="231">
                  <c:v>20.74</c:v>
                </c:pt>
                <c:pt idx="232">
                  <c:v>21.19</c:v>
                </c:pt>
                <c:pt idx="233">
                  <c:v>23.23</c:v>
                </c:pt>
                <c:pt idx="234">
                  <c:v>22.64</c:v>
                </c:pt>
                <c:pt idx="235">
                  <c:v>21.76</c:v>
                </c:pt>
                <c:pt idx="236">
                  <c:v>21.46</c:v>
                </c:pt>
                <c:pt idx="237">
                  <c:v>20.65</c:v>
                </c:pt>
                <c:pt idx="238">
                  <c:v>21.63</c:v>
                </c:pt>
                <c:pt idx="239">
                  <c:v>24.52</c:v>
                </c:pt>
                <c:pt idx="240">
                  <c:v>25.58</c:v>
                </c:pt>
                <c:pt idx="241">
                  <c:v>25.58</c:v>
                </c:pt>
                <c:pt idx="242">
                  <c:v>28.38</c:v>
                </c:pt>
                <c:pt idx="243">
                  <c:v>30.11</c:v>
                </c:pt>
                <c:pt idx="244">
                  <c:v>36.07</c:v>
                </c:pt>
                <c:pt idx="245">
                  <c:v>30.41</c:v>
                </c:pt>
                <c:pt idx="246">
                  <c:v>29.96</c:v>
                </c:pt>
                <c:pt idx="247">
                  <c:v>28.34</c:v>
                </c:pt>
                <c:pt idx="248">
                  <c:v>25.42</c:v>
                </c:pt>
                <c:pt idx="249">
                  <c:v>23.22</c:v>
                </c:pt>
                <c:pt idx="250">
                  <c:v>25.45</c:v>
                </c:pt>
                <c:pt idx="251">
                  <c:v>21.38</c:v>
                </c:pt>
                <c:pt idx="252">
                  <c:v>21.4</c:v>
                </c:pt>
                <c:pt idx="253">
                  <c:v>20.47</c:v>
                </c:pt>
                <c:pt idx="254">
                  <c:v>19.98</c:v>
                </c:pt>
                <c:pt idx="255">
                  <c:v>19.5</c:v>
                </c:pt>
                <c:pt idx="256">
                  <c:v>18.190000000000001</c:v>
                </c:pt>
                <c:pt idx="257">
                  <c:v>19.07</c:v>
                </c:pt>
                <c:pt idx="258">
                  <c:v>18.600000000000001</c:v>
                </c:pt>
                <c:pt idx="259">
                  <c:v>19.04</c:v>
                </c:pt>
                <c:pt idx="260">
                  <c:v>18.059999999999999</c:v>
                </c:pt>
                <c:pt idx="261">
                  <c:v>17.8</c:v>
                </c:pt>
                <c:pt idx="262">
                  <c:v>20.8</c:v>
                </c:pt>
                <c:pt idx="263">
                  <c:v>19.52</c:v>
                </c:pt>
                <c:pt idx="264">
                  <c:v>18.89</c:v>
                </c:pt>
                <c:pt idx="265">
                  <c:v>17.420000000000002</c:v>
                </c:pt>
                <c:pt idx="266">
                  <c:v>18.87</c:v>
                </c:pt>
                <c:pt idx="267">
                  <c:v>19.13</c:v>
                </c:pt>
                <c:pt idx="268">
                  <c:v>17.66</c:v>
                </c:pt>
                <c:pt idx="269">
                  <c:v>16.57</c:v>
                </c:pt>
                <c:pt idx="270">
                  <c:v>16.14</c:v>
                </c:pt>
                <c:pt idx="271">
                  <c:v>15.73</c:v>
                </c:pt>
                <c:pt idx="272">
                  <c:v>15.57</c:v>
                </c:pt>
                <c:pt idx="273">
                  <c:v>15.38</c:v>
                </c:pt>
                <c:pt idx="274">
                  <c:v>16.37</c:v>
                </c:pt>
                <c:pt idx="275">
                  <c:v>15.72</c:v>
                </c:pt>
                <c:pt idx="276">
                  <c:v>15.97</c:v>
                </c:pt>
                <c:pt idx="277">
                  <c:v>15.43</c:v>
                </c:pt>
                <c:pt idx="278">
                  <c:v>15.65</c:v>
                </c:pt>
                <c:pt idx="279">
                  <c:v>16.22</c:v>
                </c:pt>
                <c:pt idx="280">
                  <c:v>14.91</c:v>
                </c:pt>
                <c:pt idx="281">
                  <c:v>14.88</c:v>
                </c:pt>
                <c:pt idx="282">
                  <c:v>14.02</c:v>
                </c:pt>
                <c:pt idx="283">
                  <c:v>14.46</c:v>
                </c:pt>
                <c:pt idx="284">
                  <c:v>13.51</c:v>
                </c:pt>
                <c:pt idx="285">
                  <c:v>14.85</c:v>
                </c:pt>
                <c:pt idx="286">
                  <c:v>15.17</c:v>
                </c:pt>
                <c:pt idx="287">
                  <c:v>14.7</c:v>
                </c:pt>
                <c:pt idx="288">
                  <c:v>14.78</c:v>
                </c:pt>
                <c:pt idx="289">
                  <c:v>13.57</c:v>
                </c:pt>
                <c:pt idx="290">
                  <c:v>14.63</c:v>
                </c:pt>
                <c:pt idx="291">
                  <c:v>14.74</c:v>
                </c:pt>
                <c:pt idx="292">
                  <c:v>15.74</c:v>
                </c:pt>
                <c:pt idx="293">
                  <c:v>16.59</c:v>
                </c:pt>
                <c:pt idx="294">
                  <c:v>16.05</c:v>
                </c:pt>
                <c:pt idx="295">
                  <c:v>14.33</c:v>
                </c:pt>
                <c:pt idx="296">
                  <c:v>13.77</c:v>
                </c:pt>
                <c:pt idx="297">
                  <c:v>13.41</c:v>
                </c:pt>
                <c:pt idx="298">
                  <c:v>13.5</c:v>
                </c:pt>
                <c:pt idx="299">
                  <c:v>12.88</c:v>
                </c:pt>
                <c:pt idx="300">
                  <c:v>13.1</c:v>
                </c:pt>
                <c:pt idx="301">
                  <c:v>13.56</c:v>
                </c:pt>
                <c:pt idx="302">
                  <c:v>13.91</c:v>
                </c:pt>
                <c:pt idx="303">
                  <c:v>13.63</c:v>
                </c:pt>
                <c:pt idx="304">
                  <c:v>16.48</c:v>
                </c:pt>
                <c:pt idx="305">
                  <c:v>16.329999999999998</c:v>
                </c:pt>
                <c:pt idx="306">
                  <c:v>14.68</c:v>
                </c:pt>
                <c:pt idx="307">
                  <c:v>15.15</c:v>
                </c:pt>
                <c:pt idx="308">
                  <c:v>14.43</c:v>
                </c:pt>
                <c:pt idx="309">
                  <c:v>13.71</c:v>
                </c:pt>
                <c:pt idx="310">
                  <c:v>13.4</c:v>
                </c:pt>
                <c:pt idx="311">
                  <c:v>13.36</c:v>
                </c:pt>
                <c:pt idx="312">
                  <c:v>13.74</c:v>
                </c:pt>
                <c:pt idx="313">
                  <c:v>13.58</c:v>
                </c:pt>
                <c:pt idx="314">
                  <c:v>12.82</c:v>
                </c:pt>
                <c:pt idx="315">
                  <c:v>13.18</c:v>
                </c:pt>
                <c:pt idx="316">
                  <c:v>14.28</c:v>
                </c:pt>
                <c:pt idx="317">
                  <c:v>13.3</c:v>
                </c:pt>
                <c:pt idx="318">
                  <c:v>13.02</c:v>
                </c:pt>
                <c:pt idx="319">
                  <c:v>12.01</c:v>
                </c:pt>
                <c:pt idx="320">
                  <c:v>12.32</c:v>
                </c:pt>
                <c:pt idx="321">
                  <c:v>12.18</c:v>
                </c:pt>
                <c:pt idx="322">
                  <c:v>12.6</c:v>
                </c:pt>
                <c:pt idx="323">
                  <c:v>12.09</c:v>
                </c:pt>
                <c:pt idx="324">
                  <c:v>12.42</c:v>
                </c:pt>
                <c:pt idx="325">
                  <c:v>12.28</c:v>
                </c:pt>
                <c:pt idx="326">
                  <c:v>13.14</c:v>
                </c:pt>
                <c:pt idx="327">
                  <c:v>13.25</c:v>
                </c:pt>
                <c:pt idx="328">
                  <c:v>12.73</c:v>
                </c:pt>
                <c:pt idx="329">
                  <c:v>13.11</c:v>
                </c:pt>
                <c:pt idx="330">
                  <c:v>13.12</c:v>
                </c:pt>
                <c:pt idx="331">
                  <c:v>14.8</c:v>
                </c:pt>
                <c:pt idx="332">
                  <c:v>14.42</c:v>
                </c:pt>
                <c:pt idx="333">
                  <c:v>12.87</c:v>
                </c:pt>
                <c:pt idx="334">
                  <c:v>15.44</c:v>
                </c:pt>
                <c:pt idx="335">
                  <c:v>19.32</c:v>
                </c:pt>
                <c:pt idx="336">
                  <c:v>19.399999999999999</c:v>
                </c:pt>
                <c:pt idx="337">
                  <c:v>19.100000000000001</c:v>
                </c:pt>
                <c:pt idx="338">
                  <c:v>16.04</c:v>
                </c:pt>
                <c:pt idx="339">
                  <c:v>20.55</c:v>
                </c:pt>
                <c:pt idx="340">
                  <c:v>18.059999999999999</c:v>
                </c:pt>
                <c:pt idx="341">
                  <c:v>16.440000000000001</c:v>
                </c:pt>
                <c:pt idx="342">
                  <c:v>15.29</c:v>
                </c:pt>
                <c:pt idx="343">
                  <c:v>15.96</c:v>
                </c:pt>
                <c:pt idx="344">
                  <c:v>16.309999999999999</c:v>
                </c:pt>
                <c:pt idx="345">
                  <c:v>14.95</c:v>
                </c:pt>
                <c:pt idx="346">
                  <c:v>14.75</c:v>
                </c:pt>
                <c:pt idx="347">
                  <c:v>16.920000000000002</c:v>
                </c:pt>
                <c:pt idx="348">
                  <c:v>15.85</c:v>
                </c:pt>
                <c:pt idx="349">
                  <c:v>17.5</c:v>
                </c:pt>
                <c:pt idx="350">
                  <c:v>17.899999999999999</c:v>
                </c:pt>
                <c:pt idx="351">
                  <c:v>17.3</c:v>
                </c:pt>
                <c:pt idx="352">
                  <c:v>18.71</c:v>
                </c:pt>
                <c:pt idx="353">
                  <c:v>18.86</c:v>
                </c:pt>
                <c:pt idx="354">
                  <c:v>16.97</c:v>
                </c:pt>
                <c:pt idx="355">
                  <c:v>16.09</c:v>
                </c:pt>
                <c:pt idx="356">
                  <c:v>15.93</c:v>
                </c:pt>
                <c:pt idx="357">
                  <c:v>16.3</c:v>
                </c:pt>
                <c:pt idx="358">
                  <c:v>15.94</c:v>
                </c:pt>
                <c:pt idx="359">
                  <c:v>15.99</c:v>
                </c:pt>
                <c:pt idx="360">
                  <c:v>15.91</c:v>
                </c:pt>
                <c:pt idx="361">
                  <c:v>15.82</c:v>
                </c:pt>
                <c:pt idx="362">
                  <c:v>15.28</c:v>
                </c:pt>
                <c:pt idx="363">
                  <c:v>15.35</c:v>
                </c:pt>
                <c:pt idx="364">
                  <c:v>15.15</c:v>
                </c:pt>
                <c:pt idx="365">
                  <c:v>14.33</c:v>
                </c:pt>
                <c:pt idx="366">
                  <c:v>14.75</c:v>
                </c:pt>
                <c:pt idx="367">
                  <c:v>15.4</c:v>
                </c:pt>
                <c:pt idx="368">
                  <c:v>15.26</c:v>
                </c:pt>
                <c:pt idx="369">
                  <c:v>16.28</c:v>
                </c:pt>
                <c:pt idx="370">
                  <c:v>16.21</c:v>
                </c:pt>
                <c:pt idx="371">
                  <c:v>15.82</c:v>
                </c:pt>
                <c:pt idx="372">
                  <c:v>15.08</c:v>
                </c:pt>
                <c:pt idx="373">
                  <c:v>14.06</c:v>
                </c:pt>
                <c:pt idx="374">
                  <c:v>12.93</c:v>
                </c:pt>
                <c:pt idx="375">
                  <c:v>12.57</c:v>
                </c:pt>
                <c:pt idx="376">
                  <c:v>13.28</c:v>
                </c:pt>
                <c:pt idx="377">
                  <c:v>13.96</c:v>
                </c:pt>
                <c:pt idx="378">
                  <c:v>14.09</c:v>
                </c:pt>
                <c:pt idx="379">
                  <c:v>13.03</c:v>
                </c:pt>
                <c:pt idx="380">
                  <c:v>12.93</c:v>
                </c:pt>
                <c:pt idx="381">
                  <c:v>12.39</c:v>
                </c:pt>
                <c:pt idx="382">
                  <c:v>12.68</c:v>
                </c:pt>
                <c:pt idx="383">
                  <c:v>12.86</c:v>
                </c:pt>
                <c:pt idx="384">
                  <c:v>13.97</c:v>
                </c:pt>
                <c:pt idx="385">
                  <c:v>13.53</c:v>
                </c:pt>
                <c:pt idx="386">
                  <c:v>14.45</c:v>
                </c:pt>
                <c:pt idx="387">
                  <c:v>13.53</c:v>
                </c:pt>
                <c:pt idx="388">
                  <c:v>12.61</c:v>
                </c:pt>
                <c:pt idx="389">
                  <c:v>12.07</c:v>
                </c:pt>
                <c:pt idx="390">
                  <c:v>12.74</c:v>
                </c:pt>
                <c:pt idx="391">
                  <c:v>12.16</c:v>
                </c:pt>
                <c:pt idx="392">
                  <c:v>12.83</c:v>
                </c:pt>
                <c:pt idx="393">
                  <c:v>13.94</c:v>
                </c:pt>
                <c:pt idx="394">
                  <c:v>16.12</c:v>
                </c:pt>
                <c:pt idx="395">
                  <c:v>17.87</c:v>
                </c:pt>
                <c:pt idx="396">
                  <c:v>17.61</c:v>
                </c:pt>
                <c:pt idx="397">
                  <c:v>24.59</c:v>
                </c:pt>
                <c:pt idx="398">
                  <c:v>20.170000000000002</c:v>
                </c:pt>
                <c:pt idx="399">
                  <c:v>19.489999999999998</c:v>
                </c:pt>
                <c:pt idx="400">
                  <c:v>16.91</c:v>
                </c:pt>
                <c:pt idx="401">
                  <c:v>17.97</c:v>
                </c:pt>
                <c:pt idx="402">
                  <c:v>21.09</c:v>
                </c:pt>
                <c:pt idx="403">
                  <c:v>17.52</c:v>
                </c:pt>
                <c:pt idx="404">
                  <c:v>22.1</c:v>
                </c:pt>
                <c:pt idx="405">
                  <c:v>21.18</c:v>
                </c:pt>
                <c:pt idx="406">
                  <c:v>18.47</c:v>
                </c:pt>
                <c:pt idx="407">
                  <c:v>16.88</c:v>
                </c:pt>
                <c:pt idx="408">
                  <c:v>17.5</c:v>
                </c:pt>
                <c:pt idx="409">
                  <c:v>15.8</c:v>
                </c:pt>
                <c:pt idx="410">
                  <c:v>16.68</c:v>
                </c:pt>
                <c:pt idx="411">
                  <c:v>19.87</c:v>
                </c:pt>
                <c:pt idx="412">
                  <c:v>19.32</c:v>
                </c:pt>
                <c:pt idx="413">
                  <c:v>20.309999999999999</c:v>
                </c:pt>
                <c:pt idx="414">
                  <c:v>19.350000000000001</c:v>
                </c:pt>
                <c:pt idx="415">
                  <c:v>17.88</c:v>
                </c:pt>
                <c:pt idx="416">
                  <c:v>18.98</c:v>
                </c:pt>
                <c:pt idx="417">
                  <c:v>19.66</c:v>
                </c:pt>
                <c:pt idx="418">
                  <c:v>17.329999999999998</c:v>
                </c:pt>
                <c:pt idx="419">
                  <c:v>16.27</c:v>
                </c:pt>
                <c:pt idx="420">
                  <c:v>15</c:v>
                </c:pt>
                <c:pt idx="421">
                  <c:v>15.27</c:v>
                </c:pt>
                <c:pt idx="422">
                  <c:v>15.2</c:v>
                </c:pt>
                <c:pt idx="423">
                  <c:v>14.61</c:v>
                </c:pt>
                <c:pt idx="424">
                  <c:v>14.22</c:v>
                </c:pt>
                <c:pt idx="425">
                  <c:v>13.74</c:v>
                </c:pt>
                <c:pt idx="426">
                  <c:v>14.67</c:v>
                </c:pt>
                <c:pt idx="427">
                  <c:v>14.44</c:v>
                </c:pt>
                <c:pt idx="428">
                  <c:v>13.95</c:v>
                </c:pt>
                <c:pt idx="429">
                  <c:v>14.05</c:v>
                </c:pt>
                <c:pt idx="430">
                  <c:v>15.32</c:v>
                </c:pt>
                <c:pt idx="431">
                  <c:v>14.91</c:v>
                </c:pt>
                <c:pt idx="432">
                  <c:v>17.05</c:v>
                </c:pt>
                <c:pt idx="433">
                  <c:v>15.96</c:v>
                </c:pt>
                <c:pt idx="434">
                  <c:v>16.07</c:v>
                </c:pt>
                <c:pt idx="435">
                  <c:v>17.22</c:v>
                </c:pt>
                <c:pt idx="436">
                  <c:v>16.239999999999998</c:v>
                </c:pt>
                <c:pt idx="437">
                  <c:v>18.559999999999999</c:v>
                </c:pt>
                <c:pt idx="438">
                  <c:v>20.56</c:v>
                </c:pt>
                <c:pt idx="439">
                  <c:v>19.12</c:v>
                </c:pt>
                <c:pt idx="440">
                  <c:v>17.04</c:v>
                </c:pt>
                <c:pt idx="441">
                  <c:v>17.86</c:v>
                </c:pt>
                <c:pt idx="442">
                  <c:v>20.28</c:v>
                </c:pt>
                <c:pt idx="443">
                  <c:v>18.64</c:v>
                </c:pt>
                <c:pt idx="444">
                  <c:v>17.57</c:v>
                </c:pt>
                <c:pt idx="445">
                  <c:v>15.58</c:v>
                </c:pt>
                <c:pt idx="446">
                  <c:v>13.54</c:v>
                </c:pt>
                <c:pt idx="447">
                  <c:v>13.68</c:v>
                </c:pt>
                <c:pt idx="448">
                  <c:v>13.79</c:v>
                </c:pt>
                <c:pt idx="449">
                  <c:v>14.25</c:v>
                </c:pt>
                <c:pt idx="450">
                  <c:v>14</c:v>
                </c:pt>
                <c:pt idx="451">
                  <c:v>14.46</c:v>
                </c:pt>
                <c:pt idx="452">
                  <c:v>14.01</c:v>
                </c:pt>
                <c:pt idx="453">
                  <c:v>13.71</c:v>
                </c:pt>
                <c:pt idx="454">
                  <c:v>12.65</c:v>
                </c:pt>
                <c:pt idx="455">
                  <c:v>13.11</c:v>
                </c:pt>
                <c:pt idx="456">
                  <c:v>13.2</c:v>
                </c:pt>
                <c:pt idx="457">
                  <c:v>12.33</c:v>
                </c:pt>
                <c:pt idx="458">
                  <c:v>13.22</c:v>
                </c:pt>
                <c:pt idx="459">
                  <c:v>12.3</c:v>
                </c:pt>
                <c:pt idx="460">
                  <c:v>12.83</c:v>
                </c:pt>
                <c:pt idx="461">
                  <c:v>13.1</c:v>
                </c:pt>
                <c:pt idx="462">
                  <c:v>12.62</c:v>
                </c:pt>
                <c:pt idx="463">
                  <c:v>12.73</c:v>
                </c:pt>
                <c:pt idx="464">
                  <c:v>12.07</c:v>
                </c:pt>
                <c:pt idx="465">
                  <c:v>12.68</c:v>
                </c:pt>
                <c:pt idx="466">
                  <c:v>13</c:v>
                </c:pt>
                <c:pt idx="467">
                  <c:v>13.05</c:v>
                </c:pt>
                <c:pt idx="468">
                  <c:v>12.05</c:v>
                </c:pt>
                <c:pt idx="469">
                  <c:v>12.46</c:v>
                </c:pt>
                <c:pt idx="470">
                  <c:v>12.86</c:v>
                </c:pt>
                <c:pt idx="471">
                  <c:v>12.78</c:v>
                </c:pt>
                <c:pt idx="472">
                  <c:v>13.13</c:v>
                </c:pt>
                <c:pt idx="473">
                  <c:v>12.34</c:v>
                </c:pt>
                <c:pt idx="474">
                  <c:v>11.87</c:v>
                </c:pt>
                <c:pt idx="475">
                  <c:v>11.54</c:v>
                </c:pt>
                <c:pt idx="476">
                  <c:v>11.75</c:v>
                </c:pt>
                <c:pt idx="477">
                  <c:v>12.62</c:v>
                </c:pt>
                <c:pt idx="478">
                  <c:v>14.91</c:v>
                </c:pt>
                <c:pt idx="479">
                  <c:v>15.96</c:v>
                </c:pt>
                <c:pt idx="480">
                  <c:v>14.8</c:v>
                </c:pt>
                <c:pt idx="481">
                  <c:v>14.52</c:v>
                </c:pt>
                <c:pt idx="482">
                  <c:v>13.62</c:v>
                </c:pt>
                <c:pt idx="483">
                  <c:v>15.86</c:v>
                </c:pt>
                <c:pt idx="484">
                  <c:v>15.68</c:v>
                </c:pt>
                <c:pt idx="485">
                  <c:v>14.99</c:v>
                </c:pt>
                <c:pt idx="486">
                  <c:v>13.94</c:v>
                </c:pt>
                <c:pt idx="487">
                  <c:v>12.63</c:v>
                </c:pt>
                <c:pt idx="488">
                  <c:v>12.14</c:v>
                </c:pt>
                <c:pt idx="489">
                  <c:v>12.29</c:v>
                </c:pt>
                <c:pt idx="490">
                  <c:v>12.58</c:v>
                </c:pt>
                <c:pt idx="491">
                  <c:v>12.5</c:v>
                </c:pt>
                <c:pt idx="492">
                  <c:v>12.51</c:v>
                </c:pt>
                <c:pt idx="493">
                  <c:v>12.61</c:v>
                </c:pt>
                <c:pt idx="494">
                  <c:v>12.67</c:v>
                </c:pt>
                <c:pt idx="495">
                  <c:v>12.65</c:v>
                </c:pt>
                <c:pt idx="496">
                  <c:v>13.43</c:v>
                </c:pt>
                <c:pt idx="497">
                  <c:v>14.82</c:v>
                </c:pt>
                <c:pt idx="498">
                  <c:v>13.78</c:v>
                </c:pt>
                <c:pt idx="499">
                  <c:v>12.47</c:v>
                </c:pt>
                <c:pt idx="500">
                  <c:v>14.02</c:v>
                </c:pt>
                <c:pt idx="501">
                  <c:v>13.85</c:v>
                </c:pt>
                <c:pt idx="502">
                  <c:v>13.79</c:v>
                </c:pt>
                <c:pt idx="503">
                  <c:v>13.45</c:v>
                </c:pt>
                <c:pt idx="504">
                  <c:v>12.54</c:v>
                </c:pt>
                <c:pt idx="505">
                  <c:v>12.56</c:v>
                </c:pt>
                <c:pt idx="506">
                  <c:v>12.32</c:v>
                </c:pt>
                <c:pt idx="507">
                  <c:v>12.39</c:v>
                </c:pt>
                <c:pt idx="508">
                  <c:v>12.42</c:v>
                </c:pt>
                <c:pt idx="509">
                  <c:v>12.32</c:v>
                </c:pt>
                <c:pt idx="510">
                  <c:v>12.1</c:v>
                </c:pt>
                <c:pt idx="511">
                  <c:v>12.85</c:v>
                </c:pt>
                <c:pt idx="512">
                  <c:v>12.91</c:v>
                </c:pt>
                <c:pt idx="513">
                  <c:v>12.98</c:v>
                </c:pt>
                <c:pt idx="514">
                  <c:v>14.56</c:v>
                </c:pt>
                <c:pt idx="515">
                  <c:v>18.23</c:v>
                </c:pt>
                <c:pt idx="516">
                  <c:v>16.28</c:v>
                </c:pt>
                <c:pt idx="517">
                  <c:v>16.39</c:v>
                </c:pt>
                <c:pt idx="518">
                  <c:v>15.49</c:v>
                </c:pt>
                <c:pt idx="519">
                  <c:v>18.84</c:v>
                </c:pt>
                <c:pt idx="520">
                  <c:v>17.97</c:v>
                </c:pt>
                <c:pt idx="521">
                  <c:v>16.05</c:v>
                </c:pt>
                <c:pt idx="522">
                  <c:v>15.15</c:v>
                </c:pt>
                <c:pt idx="523">
                  <c:v>14.96</c:v>
                </c:pt>
                <c:pt idx="524">
                  <c:v>15.47</c:v>
                </c:pt>
                <c:pt idx="525">
                  <c:v>15.04</c:v>
                </c:pt>
                <c:pt idx="526">
                  <c:v>15.18</c:v>
                </c:pt>
                <c:pt idx="527">
                  <c:v>13.74</c:v>
                </c:pt>
                <c:pt idx="528">
                  <c:v>14.15</c:v>
                </c:pt>
                <c:pt idx="529">
                  <c:v>13.68</c:v>
                </c:pt>
                <c:pt idx="530">
                  <c:v>14.83</c:v>
                </c:pt>
                <c:pt idx="531">
                  <c:v>14.38</c:v>
                </c:pt>
                <c:pt idx="532">
                  <c:v>15.56</c:v>
                </c:pt>
                <c:pt idx="533">
                  <c:v>17.079999999999998</c:v>
                </c:pt>
                <c:pt idx="534">
                  <c:v>25.03</c:v>
                </c:pt>
                <c:pt idx="535">
                  <c:v>27.85</c:v>
                </c:pt>
                <c:pt idx="536">
                  <c:v>27.56</c:v>
                </c:pt>
                <c:pt idx="537">
                  <c:v>39.159999999999997</c:v>
                </c:pt>
                <c:pt idx="538">
                  <c:v>40.11</c:v>
                </c:pt>
                <c:pt idx="539">
                  <c:v>33.42</c:v>
                </c:pt>
                <c:pt idx="540">
                  <c:v>36.82</c:v>
                </c:pt>
                <c:pt idx="541">
                  <c:v>31.99</c:v>
                </c:pt>
                <c:pt idx="542">
                  <c:v>39.619999999999997</c:v>
                </c:pt>
                <c:pt idx="543">
                  <c:v>41.94</c:v>
                </c:pt>
                <c:pt idx="544">
                  <c:v>54.46</c:v>
                </c:pt>
                <c:pt idx="545">
                  <c:v>47.3</c:v>
                </c:pt>
                <c:pt idx="546">
                  <c:v>53.9</c:v>
                </c:pt>
                <c:pt idx="547">
                  <c:v>75.19</c:v>
                </c:pt>
              </c:numCache>
            </c:numRef>
          </c:val>
          <c:smooth val="0"/>
          <c:extLst>
            <c:ext xmlns:c16="http://schemas.microsoft.com/office/drawing/2014/chart" uri="{C3380CC4-5D6E-409C-BE32-E72D297353CC}">
              <c16:uniqueId val="{00000001-0C2E-4BAB-A8D5-202AA339F03E}"/>
            </c:ext>
          </c:extLst>
        </c:ser>
        <c:dLbls>
          <c:showLegendKey val="0"/>
          <c:showVal val="0"/>
          <c:showCatName val="0"/>
          <c:showSerName val="0"/>
          <c:showPercent val="0"/>
          <c:showBubbleSize val="0"/>
        </c:dLbls>
        <c:marker val="1"/>
        <c:smooth val="0"/>
        <c:axId val="891671775"/>
        <c:axId val="1925329071"/>
      </c:lineChart>
      <c:dateAx>
        <c:axId val="1112135471"/>
        <c:scaling>
          <c:orientation val="minMax"/>
        </c:scaling>
        <c:delete val="0"/>
        <c:axPos val="b"/>
        <c:numFmt formatCode="[$-409]mmm\-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10203967"/>
        <c:crosses val="autoZero"/>
        <c:auto val="1"/>
        <c:lblOffset val="100"/>
        <c:baseTimeUnit val="days"/>
        <c:majorUnit val="2"/>
        <c:majorTimeUnit val="months"/>
      </c:dateAx>
      <c:valAx>
        <c:axId val="1910203967"/>
        <c:scaling>
          <c:orientation val="minMax"/>
          <c:max val="110"/>
          <c:min val="7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12135471"/>
        <c:crosses val="autoZero"/>
        <c:crossBetween val="between"/>
        <c:majorUnit val="10"/>
      </c:valAx>
      <c:valAx>
        <c:axId val="1925329071"/>
        <c:scaling>
          <c:orientation val="minMax"/>
          <c:max val="8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1671775"/>
        <c:crosses val="max"/>
        <c:crossBetween val="between"/>
        <c:majorUnit val="16"/>
      </c:valAx>
      <c:catAx>
        <c:axId val="891671775"/>
        <c:scaling>
          <c:orientation val="minMax"/>
        </c:scaling>
        <c:delete val="1"/>
        <c:axPos val="b"/>
        <c:majorTickMark val="out"/>
        <c:minorTickMark val="none"/>
        <c:tickLblPos val="nextTo"/>
        <c:crossAx val="1925329071"/>
        <c:crosses val="autoZero"/>
        <c:auto val="1"/>
        <c:lblAlgn val="ctr"/>
        <c:lblOffset val="100"/>
        <c:noMultiLvlLbl val="0"/>
      </c:catAx>
      <c:spPr>
        <a:noFill/>
        <a:ln>
          <a:noFill/>
        </a:ln>
        <a:effectLst/>
      </c:spPr>
    </c:plotArea>
    <c:legend>
      <c:legendPos val="b"/>
      <c:layout>
        <c:manualLayout>
          <c:xMode val="edge"/>
          <c:yMode val="edge"/>
          <c:x val="0.32281783172475542"/>
          <c:y val="0.13740221651137469"/>
          <c:w val="0.55273771802411831"/>
          <c:h val="0.17741943287907855"/>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14260717410336E-2"/>
          <c:y val="0.11779177602799649"/>
          <c:w val="0.90286351706036749"/>
          <c:h val="0.54222849227179937"/>
        </c:manualLayout>
      </c:layout>
      <c:barChart>
        <c:barDir val="col"/>
        <c:grouping val="clustered"/>
        <c:varyColors val="0"/>
        <c:ser>
          <c:idx val="0"/>
          <c:order val="0"/>
          <c:tx>
            <c:strRef>
              <c:f>'Figure I.2.29 A'!$C$4</c:f>
              <c:strCache>
                <c:ptCount val="1"/>
                <c:pt idx="0">
                  <c:v>   China</c:v>
                </c:pt>
              </c:strCache>
            </c:strRef>
          </c:tx>
          <c:spPr>
            <a:solidFill>
              <a:schemeClr val="accent1"/>
            </a:solidFill>
            <a:ln>
              <a:noFill/>
            </a:ln>
            <a:effectLst/>
          </c:spPr>
          <c:invertIfNegative val="0"/>
          <c:cat>
            <c:strRef>
              <c:f>'Figure I.2.29 A'!$D$3:$I$3</c:f>
              <c:strCache>
                <c:ptCount val="6"/>
                <c:pt idx="0">
                  <c:v>Exports</c:v>
                </c:pt>
                <c:pt idx="1">
                  <c:v>Imports</c:v>
                </c:pt>
                <c:pt idx="2">
                  <c:v>Trade</c:v>
                </c:pt>
                <c:pt idx="3">
                  <c:v>Remittance inflows</c:v>
                </c:pt>
                <c:pt idx="4">
                  <c:v>Portfolio liabilities</c:v>
                </c:pt>
                <c:pt idx="5">
                  <c:v>FDI inflows</c:v>
                </c:pt>
              </c:strCache>
            </c:strRef>
          </c:cat>
          <c:val>
            <c:numRef>
              <c:f>'Figure I.2.29 A'!$D$4:$I$4</c:f>
              <c:numCache>
                <c:formatCode>_(* #,##0.0_);_(* \(#,##0.0\);_(* "-"??_);_(@_)</c:formatCode>
                <c:ptCount val="6"/>
                <c:pt idx="0">
                  <c:v>12.647977748493776</c:v>
                </c:pt>
                <c:pt idx="1">
                  <c:v>10.22356454146313</c:v>
                </c:pt>
                <c:pt idx="2">
                  <c:v>11.42874995112021</c:v>
                </c:pt>
                <c:pt idx="3">
                  <c:v>11.000988613850515</c:v>
                </c:pt>
                <c:pt idx="4">
                  <c:v>0.19150327868852457</c:v>
                </c:pt>
                <c:pt idx="5">
                  <c:v>8.628761228080398</c:v>
                </c:pt>
              </c:numCache>
            </c:numRef>
          </c:val>
          <c:extLst>
            <c:ext xmlns:c16="http://schemas.microsoft.com/office/drawing/2014/chart" uri="{C3380CC4-5D6E-409C-BE32-E72D297353CC}">
              <c16:uniqueId val="{00000000-BBE6-4AE1-A76A-80A70C1D343D}"/>
            </c:ext>
          </c:extLst>
        </c:ser>
        <c:ser>
          <c:idx val="1"/>
          <c:order val="1"/>
          <c:tx>
            <c:strRef>
              <c:f>'Figure I.2.29 A'!$C$5</c:f>
              <c:strCache>
                <c:ptCount val="1"/>
                <c:pt idx="0">
                  <c:v>    EAP ex. China</c:v>
                </c:pt>
              </c:strCache>
            </c:strRef>
          </c:tx>
          <c:spPr>
            <a:solidFill>
              <a:schemeClr val="accent2"/>
            </a:solidFill>
            <a:ln>
              <a:noFill/>
            </a:ln>
            <a:effectLst/>
          </c:spPr>
          <c:invertIfNegative val="0"/>
          <c:cat>
            <c:strRef>
              <c:f>'Figure I.2.29 A'!$D$3:$I$3</c:f>
              <c:strCache>
                <c:ptCount val="6"/>
                <c:pt idx="0">
                  <c:v>Exports</c:v>
                </c:pt>
                <c:pt idx="1">
                  <c:v>Imports</c:v>
                </c:pt>
                <c:pt idx="2">
                  <c:v>Trade</c:v>
                </c:pt>
                <c:pt idx="3">
                  <c:v>Remittance inflows</c:v>
                </c:pt>
                <c:pt idx="4">
                  <c:v>Portfolio liabilities</c:v>
                </c:pt>
                <c:pt idx="5">
                  <c:v>FDI inflows</c:v>
                </c:pt>
              </c:strCache>
            </c:strRef>
          </c:cat>
          <c:val>
            <c:numRef>
              <c:f>'Figure I.2.29 A'!$D$5:$I$5</c:f>
              <c:numCache>
                <c:formatCode>_(* #,##0.0_);_(* \(#,##0.0\);_(* "-"??_);_(@_)</c:formatCode>
                <c:ptCount val="6"/>
                <c:pt idx="0">
                  <c:v>5.3846689269184935</c:v>
                </c:pt>
                <c:pt idx="1">
                  <c:v>5.1917783849915811</c:v>
                </c:pt>
                <c:pt idx="2">
                  <c:v>5.2876650375296137</c:v>
                </c:pt>
                <c:pt idx="3">
                  <c:v>5.8459598011338425</c:v>
                </c:pt>
                <c:pt idx="4">
                  <c:v>3.578988524590164</c:v>
                </c:pt>
                <c:pt idx="5">
                  <c:v>3.7958250150375239</c:v>
                </c:pt>
              </c:numCache>
            </c:numRef>
          </c:val>
          <c:extLst>
            <c:ext xmlns:c16="http://schemas.microsoft.com/office/drawing/2014/chart" uri="{C3380CC4-5D6E-409C-BE32-E72D297353CC}">
              <c16:uniqueId val="{00000001-BBE6-4AE1-A76A-80A70C1D343D}"/>
            </c:ext>
          </c:extLst>
        </c:ser>
        <c:dLbls>
          <c:showLegendKey val="0"/>
          <c:showVal val="0"/>
          <c:showCatName val="0"/>
          <c:showSerName val="0"/>
          <c:showPercent val="0"/>
          <c:showBubbleSize val="0"/>
        </c:dLbls>
        <c:gapWidth val="104"/>
        <c:overlap val="-27"/>
        <c:axId val="230394096"/>
        <c:axId val="563648912"/>
      </c:barChart>
      <c:lineChart>
        <c:grouping val="standard"/>
        <c:varyColors val="0"/>
        <c:ser>
          <c:idx val="2"/>
          <c:order val="2"/>
          <c:tx>
            <c:strRef>
              <c:f>'Figure I.2.29 A'!$C$6</c:f>
              <c:strCache>
                <c:ptCount val="1"/>
              </c:strCache>
            </c:strRef>
          </c:tx>
          <c:spPr>
            <a:ln w="73025" cap="rnd">
              <a:solidFill>
                <a:schemeClr val="accent1"/>
              </a:solidFill>
              <a:round/>
            </a:ln>
            <a:effectLst/>
          </c:spPr>
          <c:marker>
            <c:symbol val="none"/>
          </c:marker>
          <c:cat>
            <c:strRef>
              <c:f>'Figure I.2.29 A'!$D$3:$I$3</c:f>
              <c:strCache>
                <c:ptCount val="6"/>
                <c:pt idx="0">
                  <c:v>Exports</c:v>
                </c:pt>
                <c:pt idx="1">
                  <c:v>Imports</c:v>
                </c:pt>
                <c:pt idx="2">
                  <c:v>Trade</c:v>
                </c:pt>
                <c:pt idx="3">
                  <c:v>Remittance inflows</c:v>
                </c:pt>
                <c:pt idx="4">
                  <c:v>Portfolio liabilities</c:v>
                </c:pt>
                <c:pt idx="5">
                  <c:v>FDI inflows</c:v>
                </c:pt>
              </c:strCache>
            </c:strRef>
          </c:cat>
          <c:val>
            <c:numRef>
              <c:f>'Figure I.2.29 A'!$D$6:$I$6</c:f>
              <c:numCache>
                <c:formatCode>_(* #,##0.0_);_(* \(#,##0.0\);_(* "-"??_);_(@_)</c:formatCode>
                <c:ptCount val="6"/>
                <c:pt idx="0">
                  <c:v>15.046073466461268</c:v>
                </c:pt>
                <c:pt idx="1">
                  <c:v>15.046073466461268</c:v>
                </c:pt>
                <c:pt idx="2">
                  <c:v>15.046073466461268</c:v>
                </c:pt>
                <c:pt idx="3">
                  <c:v>15.046073466461268</c:v>
                </c:pt>
                <c:pt idx="4">
                  <c:v>15.046073466461268</c:v>
                </c:pt>
                <c:pt idx="5">
                  <c:v>15.046073466461268</c:v>
                </c:pt>
              </c:numCache>
            </c:numRef>
          </c:val>
          <c:smooth val="0"/>
          <c:extLst>
            <c:ext xmlns:c16="http://schemas.microsoft.com/office/drawing/2014/chart" uri="{C3380CC4-5D6E-409C-BE32-E72D297353CC}">
              <c16:uniqueId val="{00000002-BBE6-4AE1-A76A-80A70C1D343D}"/>
            </c:ext>
          </c:extLst>
        </c:ser>
        <c:ser>
          <c:idx val="3"/>
          <c:order val="3"/>
          <c:tx>
            <c:strRef>
              <c:f>'Figure I.2.29 A'!$C$7</c:f>
              <c:strCache>
                <c:ptCount val="1"/>
              </c:strCache>
            </c:strRef>
          </c:tx>
          <c:spPr>
            <a:ln w="66675" cap="rnd">
              <a:solidFill>
                <a:schemeClr val="accent2"/>
              </a:solidFill>
              <a:round/>
            </a:ln>
            <a:effectLst/>
          </c:spPr>
          <c:marker>
            <c:symbol val="none"/>
          </c:marker>
          <c:cat>
            <c:strRef>
              <c:f>'Figure I.2.29 A'!$D$3:$I$3</c:f>
              <c:strCache>
                <c:ptCount val="6"/>
                <c:pt idx="0">
                  <c:v>Exports</c:v>
                </c:pt>
                <c:pt idx="1">
                  <c:v>Imports</c:v>
                </c:pt>
                <c:pt idx="2">
                  <c:v>Trade</c:v>
                </c:pt>
                <c:pt idx="3">
                  <c:v>Remittance inflows</c:v>
                </c:pt>
                <c:pt idx="4">
                  <c:v>Portfolio liabilities</c:v>
                </c:pt>
                <c:pt idx="5">
                  <c:v>FDI inflows</c:v>
                </c:pt>
              </c:strCache>
            </c:strRef>
          </c:cat>
          <c:val>
            <c:numRef>
              <c:f>'Figure I.2.29 A'!$D$7:$I$7</c:f>
              <c:numCache>
                <c:formatCode>_(* #,##0.0_);_(* \(#,##0.0\);_(* "-"??_);_(@_)</c:formatCode>
                <c:ptCount val="6"/>
                <c:pt idx="0">
                  <c:v>3.0386904357891549</c:v>
                </c:pt>
                <c:pt idx="1">
                  <c:v>3.0386904357891549</c:v>
                </c:pt>
                <c:pt idx="2">
                  <c:v>3.0386904357891549</c:v>
                </c:pt>
                <c:pt idx="3">
                  <c:v>3.0386904357891549</c:v>
                </c:pt>
                <c:pt idx="4">
                  <c:v>3.0386904357891549</c:v>
                </c:pt>
                <c:pt idx="5">
                  <c:v>3.0386904357891549</c:v>
                </c:pt>
              </c:numCache>
            </c:numRef>
          </c:val>
          <c:smooth val="0"/>
          <c:extLst>
            <c:ext xmlns:c16="http://schemas.microsoft.com/office/drawing/2014/chart" uri="{C3380CC4-5D6E-409C-BE32-E72D297353CC}">
              <c16:uniqueId val="{00000003-BBE6-4AE1-A76A-80A70C1D343D}"/>
            </c:ext>
          </c:extLst>
        </c:ser>
        <c:dLbls>
          <c:showLegendKey val="0"/>
          <c:showVal val="0"/>
          <c:showCatName val="0"/>
          <c:showSerName val="0"/>
          <c:showPercent val="0"/>
          <c:showBubbleSize val="0"/>
        </c:dLbls>
        <c:marker val="1"/>
        <c:smooth val="0"/>
        <c:axId val="230394096"/>
        <c:axId val="563648912"/>
      </c:lineChart>
      <c:catAx>
        <c:axId val="230394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3648912"/>
        <c:crosses val="autoZero"/>
        <c:auto val="1"/>
        <c:lblAlgn val="ctr"/>
        <c:lblOffset val="100"/>
        <c:noMultiLvlLbl val="0"/>
      </c:catAx>
      <c:valAx>
        <c:axId val="56364891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0394096"/>
        <c:crosses val="autoZero"/>
        <c:crossBetween val="between"/>
        <c:majorUnit val="4"/>
      </c:valAx>
      <c:spPr>
        <a:noFill/>
        <a:ln>
          <a:noFill/>
        </a:ln>
        <a:effectLst/>
      </c:spPr>
    </c:plotArea>
    <c:legend>
      <c:legendPos val="b"/>
      <c:legendEntry>
        <c:idx val="2"/>
        <c:delete val="1"/>
      </c:legendEntry>
      <c:legendEntry>
        <c:idx val="3"/>
        <c:delete val="1"/>
      </c:legendEntry>
      <c:layout>
        <c:manualLayout>
          <c:xMode val="edge"/>
          <c:yMode val="edge"/>
          <c:x val="0.39640485564304462"/>
          <c:y val="7.4511519393409906E-5"/>
          <c:w val="0.60359514435695538"/>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23458366856135"/>
          <c:y val="9.9180214299261243E-2"/>
          <c:w val="0.89655796150481193"/>
          <c:h val="0.48285348876222411"/>
        </c:manualLayout>
      </c:layout>
      <c:barChart>
        <c:barDir val="col"/>
        <c:grouping val="clustered"/>
        <c:varyColors val="0"/>
        <c:ser>
          <c:idx val="0"/>
          <c:order val="1"/>
          <c:tx>
            <c:strRef>
              <c:f>'Figure I.2.29 B'!$B$13</c:f>
              <c:strCache>
                <c:ptCount val="1"/>
                <c:pt idx="0">
                  <c:v>EAP</c:v>
                </c:pt>
              </c:strCache>
            </c:strRef>
          </c:tx>
          <c:spPr>
            <a:solidFill>
              <a:srgbClr val="EB1C2D"/>
            </a:solidFill>
            <a:ln>
              <a:noFill/>
            </a:ln>
            <a:effectLst/>
          </c:spPr>
          <c:invertIfNegative val="0"/>
          <c:cat>
            <c:strRef>
              <c:f>'Figure I.2.29 B'!$C$10:$H$10</c:f>
              <c:strCache>
                <c:ptCount val="6"/>
                <c:pt idx="0">
                  <c:v>Exports</c:v>
                </c:pt>
                <c:pt idx="1">
                  <c:v>Imports</c:v>
                </c:pt>
                <c:pt idx="2">
                  <c:v>Trade</c:v>
                </c:pt>
                <c:pt idx="3">
                  <c:v>Portfolio liabilities</c:v>
                </c:pt>
                <c:pt idx="4">
                  <c:v>FDI inflows (RHS)</c:v>
                </c:pt>
                <c:pt idx="5">
                  <c:v>Remittance inflows (RHS)</c:v>
                </c:pt>
              </c:strCache>
            </c:strRef>
          </c:cat>
          <c:val>
            <c:numRef>
              <c:f>'Figure I.2.29 B'!$C$12:$H$12</c:f>
              <c:numCache>
                <c:formatCode>General</c:formatCode>
                <c:ptCount val="6"/>
                <c:pt idx="0">
                  <c:v>28.306370909090905</c:v>
                </c:pt>
                <c:pt idx="1">
                  <c:v>36.837852727272725</c:v>
                </c:pt>
                <c:pt idx="2">
                  <c:v>65.144221818181819</c:v>
                </c:pt>
                <c:pt idx="3">
                  <c:v>6.8271462500000002</c:v>
                </c:pt>
              </c:numCache>
            </c:numRef>
          </c:val>
          <c:extLst>
            <c:ext xmlns:c16="http://schemas.microsoft.com/office/drawing/2014/chart" uri="{C3380CC4-5D6E-409C-BE32-E72D297353CC}">
              <c16:uniqueId val="{00000000-C4E9-41C2-B45D-4C987E4C47B4}"/>
            </c:ext>
          </c:extLst>
        </c:ser>
        <c:dLbls>
          <c:showLegendKey val="0"/>
          <c:showVal val="0"/>
          <c:showCatName val="0"/>
          <c:showSerName val="0"/>
          <c:showPercent val="0"/>
          <c:showBubbleSize val="0"/>
        </c:dLbls>
        <c:gapWidth val="150"/>
        <c:axId val="692285496"/>
        <c:axId val="692285888"/>
      </c:barChart>
      <c:barChart>
        <c:barDir val="col"/>
        <c:grouping val="clustered"/>
        <c:varyColors val="0"/>
        <c:ser>
          <c:idx val="1"/>
          <c:order val="0"/>
          <c:tx>
            <c:v>GDP  Share of global</c:v>
          </c:tx>
          <c:spPr>
            <a:solidFill>
              <a:srgbClr val="002345"/>
            </a:solidFill>
            <a:ln>
              <a:solidFill>
                <a:srgbClr val="002345"/>
              </a:solidFill>
            </a:ln>
            <a:effectLst/>
          </c:spPr>
          <c:invertIfNegative val="0"/>
          <c:cat>
            <c:strLit>
              <c:ptCount val="6"/>
              <c:pt idx="0">
                <c:v>Exports</c:v>
              </c:pt>
              <c:pt idx="1">
                <c:v>Imports</c:v>
              </c:pt>
              <c:pt idx="2">
                <c:v>Trade</c:v>
              </c:pt>
              <c:pt idx="3">
                <c:v>Portfolio liabilities</c:v>
              </c:pt>
              <c:pt idx="4">
                <c:v>FDI inflows (RHS)</c:v>
              </c:pt>
              <c:pt idx="5">
                <c:v>Remittance inflows (RHS)</c:v>
              </c:pt>
            </c:str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1-C4E9-41C2-B45D-4C987E4C47B4}"/>
            </c:ext>
          </c:extLst>
        </c:ser>
        <c:dLbls>
          <c:showLegendKey val="0"/>
          <c:showVal val="0"/>
          <c:showCatName val="0"/>
          <c:showSerName val="0"/>
          <c:showPercent val="0"/>
          <c:showBubbleSize val="0"/>
        </c:dLbls>
        <c:gapWidth val="150"/>
        <c:axId val="692285496"/>
        <c:axId val="692285888"/>
      </c:barChart>
      <c:barChart>
        <c:barDir val="col"/>
        <c:grouping val="clustered"/>
        <c:varyColors val="0"/>
        <c:ser>
          <c:idx val="2"/>
          <c:order val="2"/>
          <c:tx>
            <c:strRef>
              <c:f>'2 B'!#REF!</c:f>
              <c:strCache>
                <c:ptCount val="1"/>
                <c:pt idx="0">
                  <c:v>#REF!</c:v>
                </c:pt>
              </c:strCache>
            </c:strRef>
          </c:tx>
          <c:spPr>
            <a:solidFill>
              <a:srgbClr val="EB1C2D"/>
            </a:solidFill>
            <a:ln>
              <a:noFill/>
            </a:ln>
            <a:effectLst/>
          </c:spPr>
          <c:invertIfNegative val="0"/>
          <c:cat>
            <c:strRef>
              <c:f>'Figure I.2.29 B'!$C$10:$H$10</c:f>
              <c:strCache>
                <c:ptCount val="6"/>
                <c:pt idx="0">
                  <c:v>Exports</c:v>
                </c:pt>
                <c:pt idx="1">
                  <c:v>Imports</c:v>
                </c:pt>
                <c:pt idx="2">
                  <c:v>Trade</c:v>
                </c:pt>
                <c:pt idx="3">
                  <c:v>Portfolio liabilities</c:v>
                </c:pt>
                <c:pt idx="4">
                  <c:v>FDI inflows (RHS)</c:v>
                </c:pt>
                <c:pt idx="5">
                  <c:v>Remittance inflows (RHS)</c:v>
                </c:pt>
              </c:strCache>
            </c:strRef>
          </c:cat>
          <c:val>
            <c:numRef>
              <c:f>'Figure I.2.29 B'!$C$13:$H$13</c:f>
              <c:numCache>
                <c:formatCode>General</c:formatCode>
                <c:ptCount val="6"/>
                <c:pt idx="4">
                  <c:v>3.6068499826086962</c:v>
                </c:pt>
                <c:pt idx="5">
                  <c:v>5.781802340909092</c:v>
                </c:pt>
              </c:numCache>
            </c:numRef>
          </c:val>
          <c:extLst>
            <c:ext xmlns:c16="http://schemas.microsoft.com/office/drawing/2014/chart" uri="{C3380CC4-5D6E-409C-BE32-E72D297353CC}">
              <c16:uniqueId val="{00000002-C4E9-41C2-B45D-4C987E4C47B4}"/>
            </c:ext>
          </c:extLst>
        </c:ser>
        <c:dLbls>
          <c:showLegendKey val="0"/>
          <c:showVal val="0"/>
          <c:showCatName val="0"/>
          <c:showSerName val="0"/>
          <c:showPercent val="0"/>
          <c:showBubbleSize val="0"/>
        </c:dLbls>
        <c:gapWidth val="150"/>
        <c:axId val="692286672"/>
        <c:axId val="692286280"/>
      </c:barChart>
      <c:lineChart>
        <c:grouping val="standard"/>
        <c:varyColors val="0"/>
        <c:ser>
          <c:idx val="3"/>
          <c:order val="3"/>
          <c:tx>
            <c:v>Range of regional averages</c:v>
          </c:tx>
          <c:spPr>
            <a:ln w="25400" cap="rnd">
              <a:noFill/>
              <a:round/>
            </a:ln>
            <a:effectLst/>
          </c:spPr>
          <c:marker>
            <c:symbol val="dash"/>
            <c:size val="35"/>
            <c:spPr>
              <a:solidFill>
                <a:srgbClr val="002345"/>
              </a:solidFill>
              <a:ln w="9525">
                <a:noFill/>
              </a:ln>
              <a:effectLst/>
            </c:spPr>
          </c:marker>
          <c:errBars>
            <c:errDir val="y"/>
            <c:errBarType val="both"/>
            <c:errValType val="cust"/>
            <c:noEndCap val="0"/>
            <c:plus>
              <c:numRef>
                <c:f>'Figure I.2.29 B'!$C$27:$H$27</c:f>
                <c:numCache>
                  <c:formatCode>General</c:formatCode>
                  <c:ptCount val="6"/>
                  <c:pt idx="0">
                    <c:v>20.435600253787889</c:v>
                  </c:pt>
                  <c:pt idx="1">
                    <c:v>10.230854511363638</c:v>
                  </c:pt>
                  <c:pt idx="2">
                    <c:v>15.868263257575748</c:v>
                  </c:pt>
                  <c:pt idx="3">
                    <c:v>6.5637763034188037</c:v>
                  </c:pt>
                </c:numCache>
              </c:numRef>
            </c:plus>
            <c:minus>
              <c:numRef>
                <c:f>'Figure I.2.29 B'!$C$24:$H$24</c:f>
                <c:numCache>
                  <c:formatCode>General</c:formatCode>
                  <c:ptCount val="6"/>
                  <c:pt idx="0">
                    <c:v>13.770191954545455</c:v>
                  </c:pt>
                  <c:pt idx="1">
                    <c:v>14.717091113636361</c:v>
                  </c:pt>
                  <c:pt idx="2">
                    <c:v>32.161475909090917</c:v>
                  </c:pt>
                  <c:pt idx="3">
                    <c:v>4.8143961965811961</c:v>
                  </c:pt>
                </c:numCache>
              </c:numRef>
            </c:minus>
            <c:spPr>
              <a:noFill/>
              <a:ln w="9525" cap="flat" cmpd="sng" algn="ctr">
                <a:solidFill>
                  <a:sysClr val="windowText" lastClr="000000"/>
                </a:solidFill>
                <a:round/>
              </a:ln>
              <a:effectLst/>
            </c:spPr>
          </c:errBars>
          <c:cat>
            <c:strRef>
              <c:f>'Figure I.2.29 B'!$C$10:$H$10</c:f>
              <c:strCache>
                <c:ptCount val="6"/>
                <c:pt idx="0">
                  <c:v>Exports</c:v>
                </c:pt>
                <c:pt idx="1">
                  <c:v>Imports</c:v>
                </c:pt>
                <c:pt idx="2">
                  <c:v>Trade</c:v>
                </c:pt>
                <c:pt idx="3">
                  <c:v>Portfolio liabilities</c:v>
                </c:pt>
                <c:pt idx="4">
                  <c:v>FDI inflows (RHS)</c:v>
                </c:pt>
                <c:pt idx="5">
                  <c:v>Remittance inflows (RHS)</c:v>
                </c:pt>
              </c:strCache>
            </c:strRef>
          </c:cat>
          <c:val>
            <c:numRef>
              <c:f>'Figure I.2.29 B'!$C$18:$H$18</c:f>
              <c:numCache>
                <c:formatCode>General</c:formatCode>
                <c:ptCount val="6"/>
                <c:pt idx="0">
                  <c:v>25.803335454545454</c:v>
                </c:pt>
                <c:pt idx="1">
                  <c:v>35.94471611363636</c:v>
                </c:pt>
                <c:pt idx="2">
                  <c:v>65.422245909090918</c:v>
                </c:pt>
                <c:pt idx="3">
                  <c:v>8.0948611965811956</c:v>
                </c:pt>
              </c:numCache>
            </c:numRef>
          </c:val>
          <c:smooth val="0"/>
          <c:extLst>
            <c:ext xmlns:c16="http://schemas.microsoft.com/office/drawing/2014/chart" uri="{C3380CC4-5D6E-409C-BE32-E72D297353CC}">
              <c16:uniqueId val="{00000003-C4E9-41C2-B45D-4C987E4C47B4}"/>
            </c:ext>
          </c:extLst>
        </c:ser>
        <c:dLbls>
          <c:showLegendKey val="0"/>
          <c:showVal val="0"/>
          <c:showCatName val="0"/>
          <c:showSerName val="0"/>
          <c:showPercent val="0"/>
          <c:showBubbleSize val="0"/>
        </c:dLbls>
        <c:marker val="1"/>
        <c:smooth val="0"/>
        <c:axId val="692285496"/>
        <c:axId val="692285888"/>
      </c:lineChart>
      <c:lineChart>
        <c:grouping val="standard"/>
        <c:varyColors val="0"/>
        <c:ser>
          <c:idx val="4"/>
          <c:order val="4"/>
          <c:tx>
            <c:strRef>
              <c:f>'Figure I.2.29 B'!$B$18</c:f>
              <c:strCache>
                <c:ptCount val="1"/>
                <c:pt idx="0">
                  <c:v>Range</c:v>
                </c:pt>
              </c:strCache>
            </c:strRef>
          </c:tx>
          <c:spPr>
            <a:ln w="25400" cap="rnd">
              <a:noFill/>
              <a:round/>
            </a:ln>
            <a:effectLst/>
          </c:spPr>
          <c:marker>
            <c:symbol val="dash"/>
            <c:size val="35"/>
            <c:spPr>
              <a:solidFill>
                <a:srgbClr val="002345"/>
              </a:solidFill>
              <a:ln w="9525">
                <a:noFill/>
              </a:ln>
              <a:effectLst/>
            </c:spPr>
          </c:marker>
          <c:errBars>
            <c:errDir val="y"/>
            <c:errBarType val="both"/>
            <c:errValType val="cust"/>
            <c:noEndCap val="0"/>
            <c:plus>
              <c:numRef>
                <c:f>'Figure I.2.29 B'!$C$28:$H$28</c:f>
                <c:numCache>
                  <c:formatCode>General</c:formatCode>
                  <c:ptCount val="6"/>
                  <c:pt idx="4">
                    <c:v>1.7241357488471669</c:v>
                  </c:pt>
                  <c:pt idx="5">
                    <c:v>2.8069881053994914</c:v>
                  </c:pt>
                </c:numCache>
              </c:numRef>
            </c:plus>
            <c:minus>
              <c:numRef>
                <c:f>'Figure I.2.29 B'!$C$25:$H$25</c:f>
                <c:numCache>
                  <c:formatCode>General</c:formatCode>
                  <c:ptCount val="6"/>
                  <c:pt idx="4">
                    <c:v>1.751585819780284</c:v>
                  </c:pt>
                  <c:pt idx="5">
                    <c:v>1.7272158131669029</c:v>
                  </c:pt>
                </c:numCache>
              </c:numRef>
            </c:minus>
            <c:spPr>
              <a:noFill/>
              <a:ln w="9525" cap="flat" cmpd="sng" algn="ctr">
                <a:solidFill>
                  <a:sysClr val="windowText" lastClr="000000"/>
                </a:solidFill>
                <a:round/>
              </a:ln>
              <a:effectLst/>
            </c:spPr>
          </c:errBars>
          <c:cat>
            <c:strRef>
              <c:f>'Figure I.2.29 B'!$C$10:$H$10</c:f>
              <c:strCache>
                <c:ptCount val="6"/>
                <c:pt idx="0">
                  <c:v>Exports</c:v>
                </c:pt>
                <c:pt idx="1">
                  <c:v>Imports</c:v>
                </c:pt>
                <c:pt idx="2">
                  <c:v>Trade</c:v>
                </c:pt>
                <c:pt idx="3">
                  <c:v>Portfolio liabilities</c:v>
                </c:pt>
                <c:pt idx="4">
                  <c:v>FDI inflows (RHS)</c:v>
                </c:pt>
                <c:pt idx="5">
                  <c:v>Remittance inflows (RHS)</c:v>
                </c:pt>
              </c:strCache>
            </c:strRef>
          </c:cat>
          <c:val>
            <c:numRef>
              <c:f>'Figure I.2.29 B'!$C$19:$H$19</c:f>
              <c:numCache>
                <c:formatCode>General</c:formatCode>
                <c:ptCount val="6"/>
                <c:pt idx="4">
                  <c:v>3.7103755844861661</c:v>
                </c:pt>
                <c:pt idx="5">
                  <c:v>5.772212729383118</c:v>
                </c:pt>
              </c:numCache>
            </c:numRef>
          </c:val>
          <c:smooth val="0"/>
          <c:extLst>
            <c:ext xmlns:c16="http://schemas.microsoft.com/office/drawing/2014/chart" uri="{C3380CC4-5D6E-409C-BE32-E72D297353CC}">
              <c16:uniqueId val="{00000004-C4E9-41C2-B45D-4C987E4C47B4}"/>
            </c:ext>
          </c:extLst>
        </c:ser>
        <c:dLbls>
          <c:showLegendKey val="0"/>
          <c:showVal val="0"/>
          <c:showCatName val="0"/>
          <c:showSerName val="0"/>
          <c:showPercent val="0"/>
          <c:showBubbleSize val="0"/>
        </c:dLbls>
        <c:marker val="1"/>
        <c:smooth val="0"/>
        <c:axId val="692286672"/>
        <c:axId val="692286280"/>
      </c:lineChart>
      <c:catAx>
        <c:axId val="6922854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2285888"/>
        <c:crosses val="autoZero"/>
        <c:auto val="1"/>
        <c:lblAlgn val="ctr"/>
        <c:lblOffset val="100"/>
        <c:noMultiLvlLbl val="0"/>
      </c:catAx>
      <c:valAx>
        <c:axId val="692285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2285496"/>
        <c:crosses val="autoZero"/>
        <c:crossBetween val="between"/>
        <c:majorUnit val="20"/>
      </c:valAx>
      <c:valAx>
        <c:axId val="6922862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2286672"/>
        <c:crosses val="max"/>
        <c:crossBetween val="between"/>
        <c:majorUnit val="2"/>
      </c:valAx>
      <c:catAx>
        <c:axId val="692286672"/>
        <c:scaling>
          <c:orientation val="minMax"/>
        </c:scaling>
        <c:delete val="1"/>
        <c:axPos val="b"/>
        <c:numFmt formatCode="General" sourceLinked="1"/>
        <c:majorTickMark val="out"/>
        <c:minorTickMark val="none"/>
        <c:tickLblPos val="nextTo"/>
        <c:crossAx val="692286280"/>
        <c:crosses val="autoZero"/>
        <c:auto val="1"/>
        <c:lblAlgn val="ctr"/>
        <c:lblOffset val="100"/>
        <c:noMultiLvlLbl val="0"/>
      </c:catAx>
      <c:spPr>
        <a:noFill/>
        <a:ln>
          <a:noFill/>
        </a:ln>
        <a:effectLst/>
      </c:spPr>
    </c:plotArea>
    <c:legend>
      <c:legendPos val="r"/>
      <c:legendEntry>
        <c:idx val="0"/>
        <c:delete val="1"/>
      </c:legendEntry>
      <c:legendEntry>
        <c:idx val="2"/>
        <c:delete val="1"/>
      </c:legendEntry>
      <c:legendEntry>
        <c:idx val="3"/>
        <c:delete val="1"/>
      </c:legendEntry>
      <c:layout>
        <c:manualLayout>
          <c:xMode val="edge"/>
          <c:yMode val="edge"/>
          <c:x val="0.13058632982708637"/>
          <c:y val="8.1495494362869264E-2"/>
          <c:w val="0.48938910448551748"/>
          <c:h val="9.518153816572314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1207349081366"/>
          <c:y val="0.11104622338874308"/>
          <c:w val="0.8660879265091862"/>
          <c:h val="0.7243702245552639"/>
        </c:manualLayout>
      </c:layout>
      <c:barChart>
        <c:barDir val="col"/>
        <c:grouping val="stacked"/>
        <c:varyColors val="0"/>
        <c:ser>
          <c:idx val="2"/>
          <c:order val="0"/>
          <c:tx>
            <c:strRef>
              <c:f>'Figure I.2.29 C'!$U$4</c:f>
              <c:strCache>
                <c:ptCount val="1"/>
                <c:pt idx="0">
                  <c:v>Pri+Sec income</c:v>
                </c:pt>
              </c:strCache>
            </c:strRef>
          </c:tx>
          <c:spPr>
            <a:solidFill>
              <a:schemeClr val="accent2"/>
            </a:solidFill>
            <a:ln>
              <a:noFill/>
            </a:ln>
            <a:effectLst/>
          </c:spPr>
          <c:invertIfNegative val="0"/>
          <c:cat>
            <c:strRef>
              <c:f>'Figure I.2.29 C'!$R$5:$R$10</c:f>
              <c:strCache>
                <c:ptCount val="6"/>
                <c:pt idx="0">
                  <c:v>EA1</c:v>
                </c:pt>
                <c:pt idx="1">
                  <c:v>EA2</c:v>
                </c:pt>
                <c:pt idx="3">
                  <c:v>PI1</c:v>
                </c:pt>
                <c:pt idx="4">
                  <c:v>PI2</c:v>
                </c:pt>
                <c:pt idx="5">
                  <c:v>PI3</c:v>
                </c:pt>
              </c:strCache>
            </c:strRef>
          </c:cat>
          <c:val>
            <c:numRef>
              <c:f>'Figure I.2.29 C'!$U$5:$U$10</c:f>
              <c:numCache>
                <c:formatCode>0.0</c:formatCode>
                <c:ptCount val="6"/>
                <c:pt idx="0">
                  <c:v>5.2</c:v>
                </c:pt>
                <c:pt idx="1">
                  <c:v>5.0999999999999996</c:v>
                </c:pt>
                <c:pt idx="3">
                  <c:v>70.599999999999994</c:v>
                </c:pt>
                <c:pt idx="4">
                  <c:v>16.100000000000001</c:v>
                </c:pt>
                <c:pt idx="5">
                  <c:v>12.2</c:v>
                </c:pt>
              </c:numCache>
            </c:numRef>
          </c:val>
          <c:extLst>
            <c:ext xmlns:c16="http://schemas.microsoft.com/office/drawing/2014/chart" uri="{C3380CC4-5D6E-409C-BE32-E72D297353CC}">
              <c16:uniqueId val="{00000000-B542-40B5-9F7E-12959462BC28}"/>
            </c:ext>
          </c:extLst>
        </c:ser>
        <c:ser>
          <c:idx val="3"/>
          <c:order val="1"/>
          <c:tx>
            <c:strRef>
              <c:f>'Figure I.2.29 C'!$V$4</c:f>
              <c:strCache>
                <c:ptCount val="1"/>
                <c:pt idx="0">
                  <c:v>Direct investment</c:v>
                </c:pt>
              </c:strCache>
            </c:strRef>
          </c:tx>
          <c:spPr>
            <a:solidFill>
              <a:schemeClr val="accent1"/>
            </a:solidFill>
            <a:ln>
              <a:noFill/>
            </a:ln>
            <a:effectLst/>
          </c:spPr>
          <c:invertIfNegative val="0"/>
          <c:cat>
            <c:strRef>
              <c:f>'Figure I.2.29 C'!$R$5:$R$10</c:f>
              <c:strCache>
                <c:ptCount val="6"/>
                <c:pt idx="0">
                  <c:v>EA1</c:v>
                </c:pt>
                <c:pt idx="1">
                  <c:v>EA2</c:v>
                </c:pt>
                <c:pt idx="3">
                  <c:v>PI1</c:v>
                </c:pt>
                <c:pt idx="4">
                  <c:v>PI2</c:v>
                </c:pt>
                <c:pt idx="5">
                  <c:v>PI3</c:v>
                </c:pt>
              </c:strCache>
            </c:strRef>
          </c:cat>
          <c:val>
            <c:numRef>
              <c:f>'Figure I.2.29 C'!$V$5:$V$10</c:f>
              <c:numCache>
                <c:formatCode>0.0</c:formatCode>
                <c:ptCount val="6"/>
                <c:pt idx="0">
                  <c:v>3.5</c:v>
                </c:pt>
                <c:pt idx="1">
                  <c:v>4</c:v>
                </c:pt>
                <c:pt idx="3">
                  <c:v>2</c:v>
                </c:pt>
                <c:pt idx="4">
                  <c:v>8.1</c:v>
                </c:pt>
                <c:pt idx="5">
                  <c:v>3</c:v>
                </c:pt>
              </c:numCache>
            </c:numRef>
          </c:val>
          <c:extLst>
            <c:ext xmlns:c16="http://schemas.microsoft.com/office/drawing/2014/chart" uri="{C3380CC4-5D6E-409C-BE32-E72D297353CC}">
              <c16:uniqueId val="{00000001-B542-40B5-9F7E-12959462BC28}"/>
            </c:ext>
          </c:extLst>
        </c:ser>
        <c:ser>
          <c:idx val="10"/>
          <c:order val="2"/>
          <c:tx>
            <c:strRef>
              <c:f>'Figure I.2.29 C'!$W$4</c:f>
              <c:strCache>
                <c:ptCount val="1"/>
                <c:pt idx="0">
                  <c:v>Other investment</c:v>
                </c:pt>
              </c:strCache>
            </c:strRef>
          </c:tx>
          <c:spPr>
            <a:solidFill>
              <a:schemeClr val="accent3"/>
            </a:solidFill>
            <a:ln>
              <a:noFill/>
            </a:ln>
            <a:effectLst/>
          </c:spPr>
          <c:invertIfNegative val="0"/>
          <c:cat>
            <c:strRef>
              <c:f>'Figure I.2.29 C'!$R$5:$R$10</c:f>
              <c:strCache>
                <c:ptCount val="6"/>
                <c:pt idx="0">
                  <c:v>EA1</c:v>
                </c:pt>
                <c:pt idx="1">
                  <c:v>EA2</c:v>
                </c:pt>
                <c:pt idx="3">
                  <c:v>PI1</c:v>
                </c:pt>
                <c:pt idx="4">
                  <c:v>PI2</c:v>
                </c:pt>
                <c:pt idx="5">
                  <c:v>PI3</c:v>
                </c:pt>
              </c:strCache>
            </c:strRef>
          </c:cat>
          <c:val>
            <c:numRef>
              <c:f>'Figure I.2.29 C'!$W$5:$W$10</c:f>
              <c:numCache>
                <c:formatCode>0.0</c:formatCode>
                <c:ptCount val="6"/>
                <c:pt idx="0">
                  <c:v>5.5</c:v>
                </c:pt>
                <c:pt idx="1">
                  <c:v>2.6</c:v>
                </c:pt>
                <c:pt idx="3">
                  <c:v>3.4</c:v>
                </c:pt>
                <c:pt idx="4">
                  <c:v>4.3</c:v>
                </c:pt>
                <c:pt idx="5">
                  <c:v>3.3</c:v>
                </c:pt>
              </c:numCache>
            </c:numRef>
          </c:val>
          <c:extLst>
            <c:ext xmlns:c16="http://schemas.microsoft.com/office/drawing/2014/chart" uri="{C3380CC4-5D6E-409C-BE32-E72D297353CC}">
              <c16:uniqueId val="{00000002-B542-40B5-9F7E-12959462BC28}"/>
            </c:ext>
          </c:extLst>
        </c:ser>
        <c:dLbls>
          <c:showLegendKey val="0"/>
          <c:showVal val="0"/>
          <c:showCatName val="0"/>
          <c:showSerName val="0"/>
          <c:showPercent val="0"/>
          <c:showBubbleSize val="0"/>
        </c:dLbls>
        <c:gapWidth val="44"/>
        <c:overlap val="100"/>
        <c:axId val="1700264160"/>
        <c:axId val="1313990160"/>
      </c:barChart>
      <c:catAx>
        <c:axId val="17002641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990160"/>
        <c:crosses val="autoZero"/>
        <c:auto val="1"/>
        <c:lblAlgn val="ctr"/>
        <c:lblOffset val="100"/>
        <c:noMultiLvlLbl val="0"/>
      </c:catAx>
      <c:valAx>
        <c:axId val="1313990160"/>
        <c:scaling>
          <c:orientation val="minMax"/>
          <c:max val="12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264160"/>
        <c:crosses val="autoZero"/>
        <c:crossBetween val="between"/>
      </c:valAx>
      <c:spPr>
        <a:noFill/>
        <a:ln>
          <a:noFill/>
        </a:ln>
        <a:effectLst/>
      </c:spPr>
    </c:plotArea>
    <c:legend>
      <c:legendPos val="t"/>
      <c:layout>
        <c:manualLayout>
          <c:xMode val="edge"/>
          <c:yMode val="edge"/>
          <c:x val="0.13845078740157479"/>
          <c:y val="7.7678331875182263E-2"/>
          <c:w val="0.7275456832399041"/>
          <c:h val="0.1903871391076115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14601464290646E-2"/>
          <c:y val="0.12126300726170698"/>
          <c:w val="0.89457969332780785"/>
          <c:h val="0.52984791639094098"/>
        </c:manualLayout>
      </c:layout>
      <c:barChart>
        <c:barDir val="col"/>
        <c:grouping val="stacked"/>
        <c:varyColors val="0"/>
        <c:ser>
          <c:idx val="0"/>
          <c:order val="0"/>
          <c:tx>
            <c:strRef>
              <c:f>'Figure I.2.29 D'!$B$8</c:f>
              <c:strCache>
                <c:ptCount val="1"/>
                <c:pt idx="0">
                  <c:v>China</c:v>
                </c:pt>
              </c:strCache>
            </c:strRef>
          </c:tx>
          <c:spPr>
            <a:solidFill>
              <a:srgbClr val="002345"/>
            </a:solidFill>
            <a:ln>
              <a:noFill/>
            </a:ln>
            <a:effectLst/>
          </c:spPr>
          <c:invertIfNegative val="0"/>
          <c:cat>
            <c:strRef>
              <c:f>'Figure I.2.29 D'!$C$7:$G$7</c:f>
              <c:strCache>
                <c:ptCount val="5"/>
                <c:pt idx="0">
                  <c:v>Exports</c:v>
                </c:pt>
                <c:pt idx="1">
                  <c:v>Remittances</c:v>
                </c:pt>
                <c:pt idx="2">
                  <c:v>Foreign claims</c:v>
                </c:pt>
                <c:pt idx="3">
                  <c:v>Portfolio liabilities</c:v>
                </c:pt>
                <c:pt idx="4">
                  <c:v>Inward FDI</c:v>
                </c:pt>
              </c:strCache>
            </c:strRef>
          </c:cat>
          <c:val>
            <c:numRef>
              <c:f>'Figure I.2.29 D'!$C$8:$G$8</c:f>
              <c:numCache>
                <c:formatCode>General</c:formatCode>
                <c:ptCount val="5"/>
                <c:pt idx="0">
                  <c:v>14.313725490196077</c:v>
                </c:pt>
                <c:pt idx="1">
                  <c:v>0.96456172313478894</c:v>
                </c:pt>
                <c:pt idx="2">
                  <c:v>10.534658080623885</c:v>
                </c:pt>
                <c:pt idx="3">
                  <c:v>2.7186709627539893</c:v>
                </c:pt>
                <c:pt idx="4">
                  <c:v>0</c:v>
                </c:pt>
              </c:numCache>
            </c:numRef>
          </c:val>
          <c:extLst>
            <c:ext xmlns:c16="http://schemas.microsoft.com/office/drawing/2014/chart" uri="{C3380CC4-5D6E-409C-BE32-E72D297353CC}">
              <c16:uniqueId val="{00000000-B9D1-420F-93B6-18F1648388C8}"/>
            </c:ext>
          </c:extLst>
        </c:ser>
        <c:ser>
          <c:idx val="1"/>
          <c:order val="1"/>
          <c:tx>
            <c:strRef>
              <c:f>'Figure I.2.29 D'!$B$9</c:f>
              <c:strCache>
                <c:ptCount val="1"/>
                <c:pt idx="0">
                  <c:v>Other EMDEs in EAP</c:v>
                </c:pt>
              </c:strCache>
            </c:strRef>
          </c:tx>
          <c:spPr>
            <a:solidFill>
              <a:srgbClr val="EB1C2D"/>
            </a:solidFill>
            <a:ln>
              <a:noFill/>
            </a:ln>
            <a:effectLst/>
          </c:spPr>
          <c:invertIfNegative val="0"/>
          <c:cat>
            <c:strRef>
              <c:f>'Figure I.2.29 D'!$C$7:$G$7</c:f>
              <c:strCache>
                <c:ptCount val="5"/>
                <c:pt idx="0">
                  <c:v>Exports</c:v>
                </c:pt>
                <c:pt idx="1">
                  <c:v>Remittances</c:v>
                </c:pt>
                <c:pt idx="2">
                  <c:v>Foreign claims</c:v>
                </c:pt>
                <c:pt idx="3">
                  <c:v>Portfolio liabilities</c:v>
                </c:pt>
                <c:pt idx="4">
                  <c:v>Inward FDI</c:v>
                </c:pt>
              </c:strCache>
            </c:strRef>
          </c:cat>
          <c:val>
            <c:numRef>
              <c:f>'Figure I.2.29 D'!$C$9:$G$9</c:f>
              <c:numCache>
                <c:formatCode>General</c:formatCode>
                <c:ptCount val="5"/>
                <c:pt idx="0">
                  <c:v>12.745098039215685</c:v>
                </c:pt>
                <c:pt idx="1">
                  <c:v>7.4806793805647791</c:v>
                </c:pt>
                <c:pt idx="2">
                  <c:v>2.3089651476810227</c:v>
                </c:pt>
                <c:pt idx="3">
                  <c:v>0.99438592747478138</c:v>
                </c:pt>
                <c:pt idx="4">
                  <c:v>1.9949504758205476</c:v>
                </c:pt>
              </c:numCache>
            </c:numRef>
          </c:val>
          <c:extLst>
            <c:ext xmlns:c16="http://schemas.microsoft.com/office/drawing/2014/chart" uri="{C3380CC4-5D6E-409C-BE32-E72D297353CC}">
              <c16:uniqueId val="{00000001-B9D1-420F-93B6-18F1648388C8}"/>
            </c:ext>
          </c:extLst>
        </c:ser>
        <c:ser>
          <c:idx val="2"/>
          <c:order val="2"/>
          <c:tx>
            <c:strRef>
              <c:f>'Figure I.2.29 D'!$B$10</c:f>
              <c:strCache>
                <c:ptCount val="1"/>
                <c:pt idx="0">
                  <c:v>Japan</c:v>
                </c:pt>
              </c:strCache>
            </c:strRef>
          </c:tx>
          <c:spPr>
            <a:solidFill>
              <a:srgbClr val="F78D28"/>
            </a:solidFill>
            <a:ln>
              <a:noFill/>
            </a:ln>
            <a:effectLst/>
          </c:spPr>
          <c:invertIfNegative val="0"/>
          <c:cat>
            <c:strRef>
              <c:f>'Figure I.2.29 D'!$C$7:$G$7</c:f>
              <c:strCache>
                <c:ptCount val="5"/>
                <c:pt idx="0">
                  <c:v>Exports</c:v>
                </c:pt>
                <c:pt idx="1">
                  <c:v>Remittances</c:v>
                </c:pt>
                <c:pt idx="2">
                  <c:v>Foreign claims</c:v>
                </c:pt>
                <c:pt idx="3">
                  <c:v>Portfolio liabilities</c:v>
                </c:pt>
                <c:pt idx="4">
                  <c:v>Inward FDI</c:v>
                </c:pt>
              </c:strCache>
            </c:strRef>
          </c:cat>
          <c:val>
            <c:numRef>
              <c:f>'Figure I.2.29 D'!$C$10:$G$10</c:f>
              <c:numCache>
                <c:formatCode>General</c:formatCode>
                <c:ptCount val="5"/>
                <c:pt idx="0">
                  <c:v>5.5882352941176476</c:v>
                </c:pt>
                <c:pt idx="1">
                  <c:v>4.4393347242220322</c:v>
                </c:pt>
                <c:pt idx="2">
                  <c:v>4.395984202911511</c:v>
                </c:pt>
                <c:pt idx="3">
                  <c:v>4.0171054741620358</c:v>
                </c:pt>
                <c:pt idx="4">
                  <c:v>11.753244231006905</c:v>
                </c:pt>
              </c:numCache>
            </c:numRef>
          </c:val>
          <c:extLst>
            <c:ext xmlns:c16="http://schemas.microsoft.com/office/drawing/2014/chart" uri="{C3380CC4-5D6E-409C-BE32-E72D297353CC}">
              <c16:uniqueId val="{00000002-B9D1-420F-93B6-18F1648388C8}"/>
            </c:ext>
          </c:extLst>
        </c:ser>
        <c:ser>
          <c:idx val="3"/>
          <c:order val="3"/>
          <c:tx>
            <c:strRef>
              <c:f>'Figure I.2.29 D'!$B$11</c:f>
              <c:strCache>
                <c:ptCount val="1"/>
                <c:pt idx="0">
                  <c:v>Other AEs in EAP</c:v>
                </c:pt>
              </c:strCache>
            </c:strRef>
          </c:tx>
          <c:spPr>
            <a:solidFill>
              <a:srgbClr val="00AB51"/>
            </a:solidFill>
            <a:ln>
              <a:noFill/>
            </a:ln>
            <a:effectLst/>
          </c:spPr>
          <c:invertIfNegative val="0"/>
          <c:cat>
            <c:strRef>
              <c:f>'Figure I.2.29 D'!$C$7:$G$7</c:f>
              <c:strCache>
                <c:ptCount val="5"/>
                <c:pt idx="0">
                  <c:v>Exports</c:v>
                </c:pt>
                <c:pt idx="1">
                  <c:v>Remittances</c:v>
                </c:pt>
                <c:pt idx="2">
                  <c:v>Foreign claims</c:v>
                </c:pt>
                <c:pt idx="3">
                  <c:v>Portfolio liabilities</c:v>
                </c:pt>
                <c:pt idx="4">
                  <c:v>Inward FDI</c:v>
                </c:pt>
              </c:strCache>
            </c:strRef>
          </c:cat>
          <c:val>
            <c:numRef>
              <c:f>'Figure I.2.29 D'!$C$11:$G$11</c:f>
              <c:numCache>
                <c:formatCode>General</c:formatCode>
                <c:ptCount val="5"/>
                <c:pt idx="0">
                  <c:v>20.294117647058822</c:v>
                </c:pt>
                <c:pt idx="1">
                  <c:v>26.851253269078196</c:v>
                </c:pt>
                <c:pt idx="2">
                  <c:v>21.209717778680904</c:v>
                </c:pt>
                <c:pt idx="3">
                  <c:v>15.01398435574732</c:v>
                </c:pt>
                <c:pt idx="4">
                  <c:v>5.6931442998640511</c:v>
                </c:pt>
              </c:numCache>
            </c:numRef>
          </c:val>
          <c:extLst>
            <c:ext xmlns:c16="http://schemas.microsoft.com/office/drawing/2014/chart" uri="{C3380CC4-5D6E-409C-BE32-E72D297353CC}">
              <c16:uniqueId val="{00000003-B9D1-420F-93B6-18F1648388C8}"/>
            </c:ext>
          </c:extLst>
        </c:ser>
        <c:dLbls>
          <c:showLegendKey val="0"/>
          <c:showVal val="0"/>
          <c:showCatName val="0"/>
          <c:showSerName val="0"/>
          <c:showPercent val="0"/>
          <c:showBubbleSize val="0"/>
        </c:dLbls>
        <c:gapWidth val="110"/>
        <c:overlap val="100"/>
        <c:axId val="509488112"/>
        <c:axId val="680463120"/>
      </c:barChart>
      <c:catAx>
        <c:axId val="5094881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0463120"/>
        <c:crosses val="autoZero"/>
        <c:auto val="1"/>
        <c:lblAlgn val="ctr"/>
        <c:lblOffset val="100"/>
        <c:noMultiLvlLbl val="0"/>
      </c:catAx>
      <c:valAx>
        <c:axId val="680463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9488112"/>
        <c:crosses val="autoZero"/>
        <c:crossBetween val="between"/>
        <c:majorUnit val="20"/>
      </c:valAx>
      <c:spPr>
        <a:noFill/>
        <a:ln w="25400">
          <a:noFill/>
        </a:ln>
        <a:effectLst/>
      </c:spPr>
    </c:plotArea>
    <c:legend>
      <c:legendPos val="r"/>
      <c:layout>
        <c:manualLayout>
          <c:xMode val="edge"/>
          <c:yMode val="edge"/>
          <c:x val="0.44051229259408026"/>
          <c:y val="4.7633214337487392E-3"/>
          <c:w val="0.55754631931137211"/>
          <c:h val="0.299625605421476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5400000" vert="horz"/>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I.2.30 A'!$A$4</c:f>
              <c:strCache>
                <c:ptCount val="1"/>
                <c:pt idx="0">
                  <c:v>Interquartile range</c:v>
                </c:pt>
              </c:strCache>
            </c:strRef>
          </c:tx>
          <c:spPr>
            <a:solidFill>
              <a:srgbClr val="002345"/>
            </a:solidFill>
            <a:ln w="76200">
              <a:noFill/>
            </a:ln>
            <a:effectLst/>
          </c:spPr>
          <c:invertIfNegative val="0"/>
          <c:cat>
            <c:strRef>
              <c:f>'Figure I.2.30 A'!$B$1:$D$1</c:f>
              <c:strCache>
                <c:ptCount val="3"/>
                <c:pt idx="0">
                  <c:v>Previous EMDE crises</c:v>
                </c:pt>
                <c:pt idx="1">
                  <c:v>EAP</c:v>
                </c:pt>
                <c:pt idx="2">
                  <c:v>Other EMDEs</c:v>
                </c:pt>
              </c:strCache>
            </c:strRef>
          </c:cat>
          <c:val>
            <c:numRef>
              <c:f>'Figure I.2.30 A'!$B$4:$D$4</c:f>
              <c:numCache>
                <c:formatCode>General</c:formatCode>
                <c:ptCount val="3"/>
                <c:pt idx="0">
                  <c:v>-7.0806486280309251</c:v>
                </c:pt>
                <c:pt idx="1">
                  <c:v>-7.1665000000000001</c:v>
                </c:pt>
                <c:pt idx="2">
                  <c:v>-7.3282500000000006</c:v>
                </c:pt>
              </c:numCache>
            </c:numRef>
          </c:val>
          <c:extLst>
            <c:ext xmlns:c16="http://schemas.microsoft.com/office/drawing/2014/chart" uri="{C3380CC4-5D6E-409C-BE32-E72D297353CC}">
              <c16:uniqueId val="{00000000-4401-4ECC-9F65-32A48D986BED}"/>
            </c:ext>
          </c:extLst>
        </c:ser>
        <c:ser>
          <c:idx val="0"/>
          <c:order val="1"/>
          <c:tx>
            <c:strRef>
              <c:f>'Figure I.2.30 A'!$A$2</c:f>
              <c:strCache>
                <c:ptCount val="1"/>
                <c:pt idx="0">
                  <c:v>Interquartile range</c:v>
                </c:pt>
              </c:strCache>
            </c:strRef>
          </c:tx>
          <c:spPr>
            <a:solidFill>
              <a:schemeClr val="bg1"/>
            </a:solidFill>
            <a:ln w="76200">
              <a:noFill/>
            </a:ln>
            <a:effectLst/>
          </c:spPr>
          <c:invertIfNegative val="0"/>
          <c:dPt>
            <c:idx val="1"/>
            <c:invertIfNegative val="0"/>
            <c:bubble3D val="0"/>
            <c:spPr>
              <a:solidFill>
                <a:srgbClr val="002345"/>
              </a:solidFill>
              <a:ln w="76200">
                <a:noFill/>
              </a:ln>
              <a:effectLst/>
            </c:spPr>
            <c:extLst>
              <c:ext xmlns:c16="http://schemas.microsoft.com/office/drawing/2014/chart" uri="{C3380CC4-5D6E-409C-BE32-E72D297353CC}">
                <c16:uniqueId val="{00000002-4401-4ECC-9F65-32A48D986BED}"/>
              </c:ext>
            </c:extLst>
          </c:dPt>
          <c:cat>
            <c:strRef>
              <c:f>'Figure I.2.30 A'!$B$1:$D$1</c:f>
              <c:strCache>
                <c:ptCount val="3"/>
                <c:pt idx="0">
                  <c:v>Previous EMDE crises</c:v>
                </c:pt>
                <c:pt idx="1">
                  <c:v>EAP</c:v>
                </c:pt>
                <c:pt idx="2">
                  <c:v>Other EMDEs</c:v>
                </c:pt>
              </c:strCache>
            </c:strRef>
          </c:cat>
          <c:val>
            <c:numRef>
              <c:f>'Figure I.2.30 A'!$B$2:$D$2</c:f>
              <c:numCache>
                <c:formatCode>General</c:formatCode>
                <c:ptCount val="3"/>
                <c:pt idx="0">
                  <c:v>-0.39899899677080053</c:v>
                </c:pt>
                <c:pt idx="1">
                  <c:v>6.0280000000000005</c:v>
                </c:pt>
                <c:pt idx="2">
                  <c:v>-1.1857500000000001</c:v>
                </c:pt>
              </c:numCache>
            </c:numRef>
          </c:val>
          <c:extLst>
            <c:ext xmlns:c16="http://schemas.microsoft.com/office/drawing/2014/chart" uri="{C3380CC4-5D6E-409C-BE32-E72D297353CC}">
              <c16:uniqueId val="{00000003-4401-4ECC-9F65-32A48D986BED}"/>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I.2.30 A'!$A$3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I.2.30 A'!$B$1:$D$1</c:f>
              <c:strCache>
                <c:ptCount val="3"/>
                <c:pt idx="0">
                  <c:v>Previous EMDE crises</c:v>
                </c:pt>
                <c:pt idx="1">
                  <c:v>EAP</c:v>
                </c:pt>
                <c:pt idx="2">
                  <c:v>Other EMDEs</c:v>
                </c:pt>
              </c:strCache>
            </c:strRef>
          </c:cat>
          <c:val>
            <c:numRef>
              <c:f>'Figure I.2.30 A'!$B$3:$D$3</c:f>
              <c:numCache>
                <c:formatCode>General</c:formatCode>
                <c:ptCount val="3"/>
                <c:pt idx="0">
                  <c:v>-3.856492119065853</c:v>
                </c:pt>
                <c:pt idx="1">
                  <c:v>0.72924999999999962</c:v>
                </c:pt>
                <c:pt idx="2">
                  <c:v>-5.3106153846153843</c:v>
                </c:pt>
              </c:numCache>
            </c:numRef>
          </c:val>
          <c:smooth val="0"/>
          <c:extLst>
            <c:ext xmlns:c16="http://schemas.microsoft.com/office/drawing/2014/chart" uri="{C3380CC4-5D6E-409C-BE32-E72D297353CC}">
              <c16:uniqueId val="{00000004-4401-4ECC-9F65-32A48D986BED}"/>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6.7889908256880724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I.2.30 B'!$D$4</c:f>
              <c:strCache>
                <c:ptCount val="1"/>
                <c:pt idx="0">
                  <c:v>2019</c:v>
                </c:pt>
              </c:strCache>
            </c:strRef>
          </c:tx>
          <c:spPr>
            <a:solidFill>
              <a:srgbClr val="002345"/>
            </a:solidFill>
            <a:ln w="76200">
              <a:noFill/>
            </a:ln>
            <a:effectLst/>
          </c:spPr>
          <c:invertIfNegative val="0"/>
          <c:cat>
            <c:multiLvlStrRef>
              <c:f>'Figure I.2.30 B'!$B$5:$C$14</c:f>
              <c:multiLvlStrCache>
                <c:ptCount val="10"/>
                <c:lvl>
                  <c:pt idx="0">
                    <c:v>TUV</c:v>
                  </c:pt>
                  <c:pt idx="1">
                    <c:v>PNG</c:v>
                  </c:pt>
                  <c:pt idx="2">
                    <c:v>FSM</c:v>
                  </c:pt>
                  <c:pt idx="3">
                    <c:v>KIR</c:v>
                  </c:pt>
                  <c:pt idx="4">
                    <c:v>BRN</c:v>
                  </c:pt>
                  <c:pt idx="5">
                    <c:v>TON</c:v>
                  </c:pt>
                  <c:pt idx="6">
                    <c:v>LAO</c:v>
                  </c:pt>
                  <c:pt idx="7">
                    <c:v>KHM</c:v>
                  </c:pt>
                  <c:pt idx="8">
                    <c:v>MNG</c:v>
                  </c:pt>
                  <c:pt idx="9">
                    <c:v>PLW</c:v>
                  </c:pt>
                </c:lvl>
                <c:lvl>
                  <c:pt idx="0">
                    <c:v>Top 5</c:v>
                  </c:pt>
                  <c:pt idx="5">
                    <c:v>Bottom 5</c:v>
                  </c:pt>
                </c:lvl>
              </c:multiLvlStrCache>
            </c:multiLvlStrRef>
          </c:cat>
          <c:val>
            <c:numRef>
              <c:f>'Figure I.2.30 B'!$D$5:$D$14</c:f>
              <c:numCache>
                <c:formatCode>General</c:formatCode>
                <c:ptCount val="10"/>
                <c:pt idx="0">
                  <c:v>29.867000000000001</c:v>
                </c:pt>
                <c:pt idx="1">
                  <c:v>22.977</c:v>
                </c:pt>
                <c:pt idx="2">
                  <c:v>15.664999999999999</c:v>
                </c:pt>
                <c:pt idx="3">
                  <c:v>13.161</c:v>
                </c:pt>
                <c:pt idx="4">
                  <c:v>8.5079999999999991</c:v>
                </c:pt>
                <c:pt idx="5">
                  <c:v>-10.96</c:v>
                </c:pt>
                <c:pt idx="6">
                  <c:v>-12.08</c:v>
                </c:pt>
                <c:pt idx="7">
                  <c:v>-12.473000000000001</c:v>
                </c:pt>
                <c:pt idx="8">
                  <c:v>-14.393000000000001</c:v>
                </c:pt>
                <c:pt idx="9">
                  <c:v>-25.446000000000002</c:v>
                </c:pt>
              </c:numCache>
            </c:numRef>
          </c:val>
          <c:extLst>
            <c:ext xmlns:c16="http://schemas.microsoft.com/office/drawing/2014/chart" uri="{C3380CC4-5D6E-409C-BE32-E72D297353CC}">
              <c16:uniqueId val="{00000000-2179-4D48-A7BC-4D8507F64286}"/>
            </c:ext>
          </c:extLst>
        </c:ser>
        <c:dLbls>
          <c:showLegendKey val="0"/>
          <c:showVal val="0"/>
          <c:showCatName val="0"/>
          <c:showSerName val="0"/>
          <c:showPercent val="0"/>
          <c:showBubbleSize val="0"/>
        </c:dLbls>
        <c:gapWidth val="100"/>
        <c:overlap val="-27"/>
        <c:axId val="217099503"/>
        <c:axId val="23292319"/>
      </c:barChart>
      <c:lineChart>
        <c:grouping val="standard"/>
        <c:varyColors val="0"/>
        <c:ser>
          <c:idx val="1"/>
          <c:order val="1"/>
          <c:tx>
            <c:strRef>
              <c:f>'Figure I.2.30 B'!$E$4</c:f>
              <c:strCache>
                <c:ptCount val="1"/>
                <c:pt idx="0">
                  <c:v>2007</c:v>
                </c:pt>
              </c:strCache>
            </c:strRef>
          </c:tx>
          <c:spPr>
            <a:ln w="76200" cap="rnd">
              <a:noFill/>
              <a:round/>
            </a:ln>
            <a:effectLst/>
          </c:spPr>
          <c:marker>
            <c:symbol val="dash"/>
            <c:size val="35"/>
            <c:spPr>
              <a:solidFill>
                <a:srgbClr val="EB1C2D"/>
              </a:solidFill>
              <a:ln w="76200">
                <a:noFill/>
              </a:ln>
              <a:effectLst/>
            </c:spPr>
          </c:marker>
          <c:cat>
            <c:multiLvlStrRef>
              <c:f>'Figure I.2.30 B'!$B$5:$C$14</c:f>
              <c:multiLvlStrCache>
                <c:ptCount val="10"/>
                <c:lvl>
                  <c:pt idx="0">
                    <c:v>TUV</c:v>
                  </c:pt>
                  <c:pt idx="1">
                    <c:v>PNG</c:v>
                  </c:pt>
                  <c:pt idx="2">
                    <c:v>FSM</c:v>
                  </c:pt>
                  <c:pt idx="3">
                    <c:v>KIR</c:v>
                  </c:pt>
                  <c:pt idx="4">
                    <c:v>BRN</c:v>
                  </c:pt>
                  <c:pt idx="5">
                    <c:v>TON</c:v>
                  </c:pt>
                  <c:pt idx="6">
                    <c:v>LAO</c:v>
                  </c:pt>
                  <c:pt idx="7">
                    <c:v>KHM</c:v>
                  </c:pt>
                  <c:pt idx="8">
                    <c:v>MNG</c:v>
                  </c:pt>
                  <c:pt idx="9">
                    <c:v>PLW</c:v>
                  </c:pt>
                </c:lvl>
                <c:lvl>
                  <c:pt idx="0">
                    <c:v>Top 5</c:v>
                  </c:pt>
                  <c:pt idx="5">
                    <c:v>Bottom 5</c:v>
                  </c:pt>
                </c:lvl>
              </c:multiLvlStrCache>
            </c:multiLvlStrRef>
          </c:cat>
          <c:val>
            <c:numRef>
              <c:f>'Figure I.2.30 B'!$E$5:$E$14</c:f>
              <c:numCache>
                <c:formatCode>General</c:formatCode>
                <c:ptCount val="10"/>
                <c:pt idx="0">
                  <c:v>-12.97</c:v>
                </c:pt>
                <c:pt idx="1">
                  <c:v>1.222</c:v>
                </c:pt>
                <c:pt idx="2">
                  <c:v>-10.675000000000001</c:v>
                </c:pt>
                <c:pt idx="3">
                  <c:v>-1.887</c:v>
                </c:pt>
                <c:pt idx="4">
                  <c:v>43.137999999999998</c:v>
                </c:pt>
                <c:pt idx="5">
                  <c:v>-8.0630000000000006</c:v>
                </c:pt>
                <c:pt idx="6">
                  <c:v>-10.387</c:v>
                </c:pt>
                <c:pt idx="7">
                  <c:v>-1.855</c:v>
                </c:pt>
                <c:pt idx="8">
                  <c:v>6.2530000000000001</c:v>
                </c:pt>
                <c:pt idx="9">
                  <c:v>-18.763999999999999</c:v>
                </c:pt>
              </c:numCache>
            </c:numRef>
          </c:val>
          <c:smooth val="0"/>
          <c:extLst>
            <c:ext xmlns:c16="http://schemas.microsoft.com/office/drawing/2014/chart" uri="{C3380CC4-5D6E-409C-BE32-E72D297353CC}">
              <c16:uniqueId val="{00000001-2179-4D48-A7BC-4D8507F64286}"/>
            </c:ext>
          </c:extLst>
        </c:ser>
        <c:ser>
          <c:idx val="2"/>
          <c:order val="2"/>
          <c:tx>
            <c:strRef>
              <c:f>'Figure I.2.30 B'!$F$4</c:f>
              <c:strCache>
                <c:ptCount val="1"/>
                <c:pt idx="0">
                  <c:v>1997</c:v>
                </c:pt>
              </c:strCache>
            </c:strRef>
          </c:tx>
          <c:spPr>
            <a:ln w="76200" cap="rnd">
              <a:noFill/>
              <a:round/>
            </a:ln>
            <a:effectLst/>
          </c:spPr>
          <c:marker>
            <c:symbol val="dash"/>
            <c:size val="35"/>
            <c:spPr>
              <a:solidFill>
                <a:srgbClr val="F78D28"/>
              </a:solidFill>
              <a:ln w="76200">
                <a:noFill/>
              </a:ln>
              <a:effectLst/>
            </c:spPr>
          </c:marker>
          <c:cat>
            <c:multiLvlStrRef>
              <c:f>'Figure I.2.30 B'!$B$5:$C$14</c:f>
              <c:multiLvlStrCache>
                <c:ptCount val="10"/>
                <c:lvl>
                  <c:pt idx="0">
                    <c:v>TUV</c:v>
                  </c:pt>
                  <c:pt idx="1">
                    <c:v>PNG</c:v>
                  </c:pt>
                  <c:pt idx="2">
                    <c:v>FSM</c:v>
                  </c:pt>
                  <c:pt idx="3">
                    <c:v>KIR</c:v>
                  </c:pt>
                  <c:pt idx="4">
                    <c:v>BRN</c:v>
                  </c:pt>
                  <c:pt idx="5">
                    <c:v>TON</c:v>
                  </c:pt>
                  <c:pt idx="6">
                    <c:v>LAO</c:v>
                  </c:pt>
                  <c:pt idx="7">
                    <c:v>KHM</c:v>
                  </c:pt>
                  <c:pt idx="8">
                    <c:v>MNG</c:v>
                  </c:pt>
                  <c:pt idx="9">
                    <c:v>PLW</c:v>
                  </c:pt>
                </c:lvl>
                <c:lvl>
                  <c:pt idx="0">
                    <c:v>Top 5</c:v>
                  </c:pt>
                  <c:pt idx="5">
                    <c:v>Bottom 5</c:v>
                  </c:pt>
                </c:lvl>
              </c:multiLvlStrCache>
            </c:multiLvlStrRef>
          </c:cat>
          <c:val>
            <c:numRef>
              <c:f>'Figure I.2.30 B'!$F$5:$F$14</c:f>
              <c:numCache>
                <c:formatCode>General</c:formatCode>
                <c:ptCount val="10"/>
                <c:pt idx="1">
                  <c:v>-8.0050000000000008</c:v>
                </c:pt>
                <c:pt idx="2">
                  <c:v>-31.140999999999998</c:v>
                </c:pt>
                <c:pt idx="3">
                  <c:v>6.1849999999999996</c:v>
                </c:pt>
                <c:pt idx="4">
                  <c:v>21.018000000000001</c:v>
                </c:pt>
                <c:pt idx="5">
                  <c:v>-0.71</c:v>
                </c:pt>
                <c:pt idx="6">
                  <c:v>-5.7380000000000004</c:v>
                </c:pt>
                <c:pt idx="7">
                  <c:v>1.3069999999999999</c:v>
                </c:pt>
                <c:pt idx="8">
                  <c:v>5.3680000000000003</c:v>
                </c:pt>
              </c:numCache>
            </c:numRef>
          </c:val>
          <c:smooth val="0"/>
          <c:extLst>
            <c:ext xmlns:c16="http://schemas.microsoft.com/office/drawing/2014/chart" uri="{C3380CC4-5D6E-409C-BE32-E72D297353CC}">
              <c16:uniqueId val="{00000002-2179-4D48-A7BC-4D8507F64286}"/>
            </c:ext>
          </c:extLst>
        </c:ser>
        <c:dLbls>
          <c:showLegendKey val="0"/>
          <c:showVal val="0"/>
          <c:showCatName val="0"/>
          <c:showSerName val="0"/>
          <c:showPercent val="0"/>
          <c:showBubbleSize val="0"/>
        </c:dLbls>
        <c:marker val="1"/>
        <c:smooth val="0"/>
        <c:axId val="217099503"/>
        <c:axId val="23292319"/>
      </c:lineChart>
      <c:catAx>
        <c:axId val="2170995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3292319"/>
        <c:crosses val="autoZero"/>
        <c:auto val="1"/>
        <c:lblAlgn val="ctr"/>
        <c:lblOffset val="100"/>
        <c:noMultiLvlLbl val="0"/>
      </c:catAx>
      <c:valAx>
        <c:axId val="23292319"/>
        <c:scaling>
          <c:orientation val="minMax"/>
          <c:max val="45"/>
          <c:min val="-3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17099503"/>
        <c:crosses val="autoZero"/>
        <c:crossBetween val="between"/>
        <c:majorUnit val="20"/>
      </c:valAx>
      <c:spPr>
        <a:noFill/>
        <a:ln>
          <a:noFill/>
        </a:ln>
        <a:effectLst/>
      </c:spPr>
    </c:plotArea>
    <c:legend>
      <c:legendPos val="t"/>
      <c:layout>
        <c:manualLayout>
          <c:xMode val="edge"/>
          <c:yMode val="edge"/>
          <c:x val="0.46545118734942542"/>
          <c:y val="2.5497041740865735E-2"/>
          <c:w val="0.51244591573080378"/>
          <c:h val="7.327177127806891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I.2.30 C'!$A$4</c:f>
              <c:strCache>
                <c:ptCount val="1"/>
                <c:pt idx="0">
                  <c:v>Interquartile range</c:v>
                </c:pt>
              </c:strCache>
            </c:strRef>
          </c:tx>
          <c:spPr>
            <a:solidFill>
              <a:srgbClr val="002345"/>
            </a:solidFill>
            <a:ln w="76200">
              <a:noFill/>
            </a:ln>
            <a:effectLst/>
          </c:spPr>
          <c:invertIfNegative val="0"/>
          <c:cat>
            <c:strRef>
              <c:f>'Figure I.2.30 C'!$B$1:$D$1</c:f>
              <c:strCache>
                <c:ptCount val="3"/>
                <c:pt idx="0">
                  <c:v>Previous EMDE crises</c:v>
                </c:pt>
                <c:pt idx="1">
                  <c:v>EAP</c:v>
                </c:pt>
                <c:pt idx="2">
                  <c:v>Other EMDEs</c:v>
                </c:pt>
              </c:strCache>
            </c:strRef>
          </c:cat>
          <c:val>
            <c:numRef>
              <c:f>'Figure I.2.30 C'!$B$4:$D$4</c:f>
              <c:numCache>
                <c:formatCode>General</c:formatCode>
                <c:ptCount val="3"/>
                <c:pt idx="0">
                  <c:v>93.573567499999996</c:v>
                </c:pt>
                <c:pt idx="1">
                  <c:v>59.141525351879807</c:v>
                </c:pt>
                <c:pt idx="2">
                  <c:v>68.400994571614206</c:v>
                </c:pt>
              </c:numCache>
            </c:numRef>
          </c:val>
          <c:extLst>
            <c:ext xmlns:c16="http://schemas.microsoft.com/office/drawing/2014/chart" uri="{C3380CC4-5D6E-409C-BE32-E72D297353CC}">
              <c16:uniqueId val="{00000000-6567-462E-88B1-4E378C8AF900}"/>
            </c:ext>
          </c:extLst>
        </c:ser>
        <c:ser>
          <c:idx val="0"/>
          <c:order val="1"/>
          <c:tx>
            <c:strRef>
              <c:f>'Figure I.2.30 C'!$A$2</c:f>
              <c:strCache>
                <c:ptCount val="1"/>
                <c:pt idx="0">
                  <c:v>Interquartile range</c:v>
                </c:pt>
              </c:strCache>
            </c:strRef>
          </c:tx>
          <c:spPr>
            <a:solidFill>
              <a:schemeClr val="bg1"/>
            </a:solidFill>
            <a:ln w="76200">
              <a:noFill/>
            </a:ln>
            <a:effectLst/>
          </c:spPr>
          <c:invertIfNegative val="0"/>
          <c:cat>
            <c:strRef>
              <c:f>'Figure I.2.30 C'!$B$1:$D$1</c:f>
              <c:strCache>
                <c:ptCount val="3"/>
                <c:pt idx="0">
                  <c:v>Previous EMDE crises</c:v>
                </c:pt>
                <c:pt idx="1">
                  <c:v>EAP</c:v>
                </c:pt>
                <c:pt idx="2">
                  <c:v>Other EMDEs</c:v>
                </c:pt>
              </c:strCache>
            </c:strRef>
          </c:cat>
          <c:val>
            <c:numRef>
              <c:f>'Figure I.2.30 C'!$B$2:$D$2</c:f>
              <c:numCache>
                <c:formatCode>General</c:formatCode>
                <c:ptCount val="3"/>
                <c:pt idx="0">
                  <c:v>34.861824749999997</c:v>
                </c:pt>
                <c:pt idx="1">
                  <c:v>24.913823899318167</c:v>
                </c:pt>
                <c:pt idx="2">
                  <c:v>29.777062065606451</c:v>
                </c:pt>
              </c:numCache>
            </c:numRef>
          </c:val>
          <c:extLst>
            <c:ext xmlns:c16="http://schemas.microsoft.com/office/drawing/2014/chart" uri="{C3380CC4-5D6E-409C-BE32-E72D297353CC}">
              <c16:uniqueId val="{00000001-6567-462E-88B1-4E378C8AF900}"/>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I.2.30 C'!$A$3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I.2.30 C'!$B$1:$D$1</c:f>
              <c:strCache>
                <c:ptCount val="3"/>
                <c:pt idx="0">
                  <c:v>Previous EMDE crises</c:v>
                </c:pt>
                <c:pt idx="1">
                  <c:v>EAP</c:v>
                </c:pt>
                <c:pt idx="2">
                  <c:v>Other EMDEs</c:v>
                </c:pt>
              </c:strCache>
            </c:strRef>
          </c:cat>
          <c:val>
            <c:numRef>
              <c:f>'Figure I.2.30 C'!$B$3:$D$3</c:f>
              <c:numCache>
                <c:formatCode>General</c:formatCode>
                <c:ptCount val="3"/>
                <c:pt idx="0">
                  <c:v>74.464140970588218</c:v>
                </c:pt>
                <c:pt idx="1">
                  <c:v>50.34950180621054</c:v>
                </c:pt>
                <c:pt idx="2">
                  <c:v>53.530314234512211</c:v>
                </c:pt>
              </c:numCache>
            </c:numRef>
          </c:val>
          <c:smooth val="0"/>
          <c:extLst>
            <c:ext xmlns:c16="http://schemas.microsoft.com/office/drawing/2014/chart" uri="{C3380CC4-5D6E-409C-BE32-E72D297353CC}">
              <c16:uniqueId val="{00000002-6567-462E-88B1-4E378C8AF900}"/>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9.5412844036697253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708196995133"/>
          <c:y val="0.18770686920180041"/>
          <c:w val="0.86408133553692834"/>
          <c:h val="0.53181085650694282"/>
        </c:manualLayout>
      </c:layout>
      <c:barChart>
        <c:barDir val="col"/>
        <c:grouping val="clustered"/>
        <c:varyColors val="0"/>
        <c:ser>
          <c:idx val="0"/>
          <c:order val="0"/>
          <c:tx>
            <c:strRef>
              <c:f>'Figure I.2.30 D'!$D$2</c:f>
              <c:strCache>
                <c:ptCount val="1"/>
                <c:pt idx="0">
                  <c:v>2018</c:v>
                </c:pt>
              </c:strCache>
            </c:strRef>
          </c:tx>
          <c:spPr>
            <a:solidFill>
              <a:srgbClr val="002345"/>
            </a:solidFill>
            <a:ln w="76200">
              <a:noFill/>
            </a:ln>
            <a:effectLst/>
          </c:spPr>
          <c:invertIfNegative val="0"/>
          <c:cat>
            <c:multiLvlStrRef>
              <c:f>'Figure I.2.30 D'!$B$3:$C$12</c:f>
              <c:multiLvlStrCache>
                <c:ptCount val="10"/>
                <c:lvl>
                  <c:pt idx="0">
                    <c:v>MNG</c:v>
                  </c:pt>
                  <c:pt idx="1">
                    <c:v>LAO</c:v>
                  </c:pt>
                  <c:pt idx="2">
                    <c:v>PNG</c:v>
                  </c:pt>
                  <c:pt idx="3">
                    <c:v>KHM</c:v>
                  </c:pt>
                  <c:pt idx="4">
                    <c:v>MYS</c:v>
                  </c:pt>
                  <c:pt idx="5">
                    <c:v>PHL</c:v>
                  </c:pt>
                  <c:pt idx="6">
                    <c:v>MMR</c:v>
                  </c:pt>
                  <c:pt idx="7">
                    <c:v>FJI</c:v>
                  </c:pt>
                  <c:pt idx="8">
                    <c:v>CHN</c:v>
                  </c:pt>
                  <c:pt idx="9">
                    <c:v>TLS</c:v>
                  </c:pt>
                </c:lvl>
                <c:lvl>
                  <c:pt idx="0">
                    <c:v>Top5</c:v>
                  </c:pt>
                  <c:pt idx="5">
                    <c:v>Bottom 5</c:v>
                  </c:pt>
                </c:lvl>
              </c:multiLvlStrCache>
            </c:multiLvlStrRef>
          </c:cat>
          <c:val>
            <c:numRef>
              <c:f>'Figure I.2.30 D'!$D$3:$D$12</c:f>
              <c:numCache>
                <c:formatCode>General</c:formatCode>
                <c:ptCount val="10"/>
                <c:pt idx="0">
                  <c:v>225.81710570604963</c:v>
                </c:pt>
                <c:pt idx="1">
                  <c:v>86.024766371964688</c:v>
                </c:pt>
                <c:pt idx="2">
                  <c:v>76.421831709726121</c:v>
                </c:pt>
                <c:pt idx="3">
                  <c:v>62.738141171657659</c:v>
                </c:pt>
                <c:pt idx="4">
                  <c:v>62.324810654787925</c:v>
                </c:pt>
                <c:pt idx="5">
                  <c:v>23.820483771901728</c:v>
                </c:pt>
                <c:pt idx="6">
                  <c:v>21.750701454826117</c:v>
                </c:pt>
                <c:pt idx="7">
                  <c:v>15.41994312454743</c:v>
                </c:pt>
                <c:pt idx="8">
                  <c:v>14.67903733604013</c:v>
                </c:pt>
                <c:pt idx="9">
                  <c:v>5.7558797159504733</c:v>
                </c:pt>
              </c:numCache>
            </c:numRef>
          </c:val>
          <c:extLst>
            <c:ext xmlns:c16="http://schemas.microsoft.com/office/drawing/2014/chart" uri="{C3380CC4-5D6E-409C-BE32-E72D297353CC}">
              <c16:uniqueId val="{00000000-814F-4A3F-8ADA-F8AF3F3D119B}"/>
            </c:ext>
          </c:extLst>
        </c:ser>
        <c:dLbls>
          <c:showLegendKey val="0"/>
          <c:showVal val="0"/>
          <c:showCatName val="0"/>
          <c:showSerName val="0"/>
          <c:showPercent val="0"/>
          <c:showBubbleSize val="0"/>
        </c:dLbls>
        <c:gapWidth val="100"/>
        <c:axId val="22957423"/>
        <c:axId val="101428783"/>
      </c:barChart>
      <c:lineChart>
        <c:grouping val="standard"/>
        <c:varyColors val="0"/>
        <c:ser>
          <c:idx val="1"/>
          <c:order val="1"/>
          <c:tx>
            <c:strRef>
              <c:f>'Figure I.2.30 D'!$E$2</c:f>
              <c:strCache>
                <c:ptCount val="1"/>
                <c:pt idx="0">
                  <c:v>2007</c:v>
                </c:pt>
              </c:strCache>
            </c:strRef>
          </c:tx>
          <c:spPr>
            <a:ln w="76200" cap="rnd">
              <a:noFill/>
              <a:round/>
            </a:ln>
            <a:effectLst/>
          </c:spPr>
          <c:marker>
            <c:symbol val="dash"/>
            <c:size val="35"/>
            <c:spPr>
              <a:solidFill>
                <a:srgbClr val="EB1C2D"/>
              </a:solidFill>
              <a:ln w="76200">
                <a:noFill/>
              </a:ln>
              <a:effectLst/>
            </c:spPr>
          </c:marker>
          <c:cat>
            <c:multiLvlStrRef>
              <c:f>'Figure I.2.30 D'!$B$2:$C$12</c:f>
              <c:multiLvlStrCache>
                <c:ptCount val="11"/>
                <c:lvl>
                  <c:pt idx="1">
                    <c:v>MNG</c:v>
                  </c:pt>
                  <c:pt idx="2">
                    <c:v>LAO</c:v>
                  </c:pt>
                  <c:pt idx="3">
                    <c:v>PNG</c:v>
                  </c:pt>
                  <c:pt idx="4">
                    <c:v>KHM</c:v>
                  </c:pt>
                  <c:pt idx="5">
                    <c:v>MYS</c:v>
                  </c:pt>
                  <c:pt idx="6">
                    <c:v>PHL</c:v>
                  </c:pt>
                  <c:pt idx="7">
                    <c:v>MMR</c:v>
                  </c:pt>
                  <c:pt idx="8">
                    <c:v>FJI</c:v>
                  </c:pt>
                  <c:pt idx="9">
                    <c:v>CHN</c:v>
                  </c:pt>
                  <c:pt idx="10">
                    <c:v>TLS</c:v>
                  </c:pt>
                </c:lvl>
                <c:lvl>
                  <c:pt idx="1">
                    <c:v>Top5</c:v>
                  </c:pt>
                  <c:pt idx="6">
                    <c:v>Bottom 5</c:v>
                  </c:pt>
                </c:lvl>
              </c:multiLvlStrCache>
            </c:multiLvlStrRef>
          </c:cat>
          <c:val>
            <c:numRef>
              <c:f>'Figure I.2.30 D'!$E$3:$E$12</c:f>
              <c:numCache>
                <c:formatCode>General</c:formatCode>
                <c:ptCount val="10"/>
                <c:pt idx="0">
                  <c:v>41.129649190082638</c:v>
                </c:pt>
                <c:pt idx="1">
                  <c:v>104.84891131595545</c:v>
                </c:pt>
                <c:pt idx="2">
                  <c:v>16.038513807228917</c:v>
                </c:pt>
                <c:pt idx="3">
                  <c:v>23.917011338354577</c:v>
                </c:pt>
                <c:pt idx="5">
                  <c:v>39.619424994376011</c:v>
                </c:pt>
                <c:pt idx="6">
                  <c:v>45.636355573612676</c:v>
                </c:pt>
                <c:pt idx="7">
                  <c:v>8.8108640878286781</c:v>
                </c:pt>
                <c:pt idx="8">
                  <c:v>10.46226684392982</c:v>
                </c:pt>
                <c:pt idx="9">
                  <c:v>0</c:v>
                </c:pt>
              </c:numCache>
            </c:numRef>
          </c:val>
          <c:smooth val="0"/>
          <c:extLst>
            <c:ext xmlns:c16="http://schemas.microsoft.com/office/drawing/2014/chart" uri="{C3380CC4-5D6E-409C-BE32-E72D297353CC}">
              <c16:uniqueId val="{00000001-814F-4A3F-8ADA-F8AF3F3D119B}"/>
            </c:ext>
          </c:extLst>
        </c:ser>
        <c:ser>
          <c:idx val="2"/>
          <c:order val="2"/>
          <c:tx>
            <c:strRef>
              <c:f>'Figure I.2.30 D'!$F$2</c:f>
              <c:strCache>
                <c:ptCount val="1"/>
                <c:pt idx="0">
                  <c:v>1997</c:v>
                </c:pt>
              </c:strCache>
            </c:strRef>
          </c:tx>
          <c:spPr>
            <a:ln w="76200" cap="rnd">
              <a:noFill/>
              <a:round/>
            </a:ln>
            <a:effectLst/>
          </c:spPr>
          <c:marker>
            <c:symbol val="dash"/>
            <c:size val="35"/>
            <c:spPr>
              <a:solidFill>
                <a:srgbClr val="F78D28"/>
              </a:solidFill>
              <a:ln w="76200">
                <a:noFill/>
              </a:ln>
              <a:effectLst/>
            </c:spPr>
          </c:marker>
          <c:cat>
            <c:multiLvlStrRef>
              <c:f>'Figure I.2.30 D'!$B$2:$C$12</c:f>
              <c:multiLvlStrCache>
                <c:ptCount val="11"/>
                <c:lvl>
                  <c:pt idx="1">
                    <c:v>MNG</c:v>
                  </c:pt>
                  <c:pt idx="2">
                    <c:v>LAO</c:v>
                  </c:pt>
                  <c:pt idx="3">
                    <c:v>PNG</c:v>
                  </c:pt>
                  <c:pt idx="4">
                    <c:v>KHM</c:v>
                  </c:pt>
                  <c:pt idx="5">
                    <c:v>MYS</c:v>
                  </c:pt>
                  <c:pt idx="6">
                    <c:v>PHL</c:v>
                  </c:pt>
                  <c:pt idx="7">
                    <c:v>MMR</c:v>
                  </c:pt>
                  <c:pt idx="8">
                    <c:v>FJI</c:v>
                  </c:pt>
                  <c:pt idx="9">
                    <c:v>CHN</c:v>
                  </c:pt>
                  <c:pt idx="10">
                    <c:v>TLS</c:v>
                  </c:pt>
                </c:lvl>
                <c:lvl>
                  <c:pt idx="1">
                    <c:v>Top5</c:v>
                  </c:pt>
                  <c:pt idx="6">
                    <c:v>Bottom 5</c:v>
                  </c:pt>
                </c:lvl>
              </c:multiLvlStrCache>
            </c:multiLvlStrRef>
          </c:cat>
          <c:val>
            <c:numRef>
              <c:f>'Figure I.2.30 D'!$F$3:$F$12</c:f>
              <c:numCache>
                <c:formatCode>General</c:formatCode>
                <c:ptCount val="10"/>
                <c:pt idx="0">
                  <c:v>43.896482947139752</c:v>
                </c:pt>
                <c:pt idx="1">
                  <c:v>66.172445522048363</c:v>
                </c:pt>
                <c:pt idx="2">
                  <c:v>34.795869290513302</c:v>
                </c:pt>
                <c:pt idx="3">
                  <c:v>51.386301481266337</c:v>
                </c:pt>
                <c:pt idx="5">
                  <c:v>55.577781288335494</c:v>
                </c:pt>
                <c:pt idx="7">
                  <c:v>6.9722574426807764</c:v>
                </c:pt>
                <c:pt idx="8">
                  <c:v>15.217946792719236</c:v>
                </c:pt>
              </c:numCache>
            </c:numRef>
          </c:val>
          <c:smooth val="0"/>
          <c:extLst>
            <c:ext xmlns:c16="http://schemas.microsoft.com/office/drawing/2014/chart" uri="{C3380CC4-5D6E-409C-BE32-E72D297353CC}">
              <c16:uniqueId val="{00000002-814F-4A3F-8ADA-F8AF3F3D119B}"/>
            </c:ext>
          </c:extLst>
        </c:ser>
        <c:ser>
          <c:idx val="3"/>
          <c:order val="3"/>
          <c:tx>
            <c:strRef>
              <c:f>'Figure I.2.30 D'!$G$2</c:f>
              <c:strCache>
                <c:ptCount val="1"/>
              </c:strCache>
            </c:strRef>
          </c:tx>
          <c:spPr>
            <a:ln w="25400" cap="rnd">
              <a:noFill/>
              <a:round/>
            </a:ln>
            <a:effectLst/>
          </c:spPr>
          <c:marker>
            <c:symbol val="dash"/>
            <c:size val="50"/>
            <c:spPr>
              <a:solidFill>
                <a:schemeClr val="bg1"/>
              </a:solidFill>
              <a:ln w="9525">
                <a:noFill/>
              </a:ln>
              <a:effectLst/>
            </c:spPr>
          </c:marker>
          <c:cat>
            <c:multiLvlStrRef>
              <c:f>'Figure I.2.30 D'!$B$2:$C$12</c:f>
              <c:multiLvlStrCache>
                <c:ptCount val="11"/>
                <c:lvl>
                  <c:pt idx="1">
                    <c:v>MNG</c:v>
                  </c:pt>
                  <c:pt idx="2">
                    <c:v>LAO</c:v>
                  </c:pt>
                  <c:pt idx="3">
                    <c:v>PNG</c:v>
                  </c:pt>
                  <c:pt idx="4">
                    <c:v>KHM</c:v>
                  </c:pt>
                  <c:pt idx="5">
                    <c:v>MYS</c:v>
                  </c:pt>
                  <c:pt idx="6">
                    <c:v>PHL</c:v>
                  </c:pt>
                  <c:pt idx="7">
                    <c:v>MMR</c:v>
                  </c:pt>
                  <c:pt idx="8">
                    <c:v>FJI</c:v>
                  </c:pt>
                  <c:pt idx="9">
                    <c:v>CHN</c:v>
                  </c:pt>
                  <c:pt idx="10">
                    <c:v>TLS</c:v>
                  </c:pt>
                </c:lvl>
                <c:lvl>
                  <c:pt idx="1">
                    <c:v>Top5</c:v>
                  </c:pt>
                  <c:pt idx="6">
                    <c:v>Bottom 5</c:v>
                  </c:pt>
                </c:lvl>
              </c:multiLvlStrCache>
            </c:multiLvlStrRef>
          </c:cat>
          <c:val>
            <c:numRef>
              <c:f>'Figure I.2.30 D'!$G$3:$G$12</c:f>
              <c:numCache>
                <c:formatCode>General</c:formatCode>
                <c:ptCount val="10"/>
                <c:pt idx="0">
                  <c:v>120</c:v>
                </c:pt>
              </c:numCache>
            </c:numRef>
          </c:val>
          <c:smooth val="0"/>
          <c:extLst>
            <c:ext xmlns:c16="http://schemas.microsoft.com/office/drawing/2014/chart" uri="{C3380CC4-5D6E-409C-BE32-E72D297353CC}">
              <c16:uniqueId val="{00000003-814F-4A3F-8ADA-F8AF3F3D119B}"/>
            </c:ext>
          </c:extLst>
        </c:ser>
        <c:dLbls>
          <c:showLegendKey val="0"/>
          <c:showVal val="0"/>
          <c:showCatName val="0"/>
          <c:showSerName val="0"/>
          <c:showPercent val="0"/>
          <c:showBubbleSize val="0"/>
        </c:dLbls>
        <c:marker val="1"/>
        <c:smooth val="0"/>
        <c:axId val="22957423"/>
        <c:axId val="101428783"/>
      </c:lineChart>
      <c:catAx>
        <c:axId val="2295742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1428783"/>
        <c:crosses val="autoZero"/>
        <c:auto val="1"/>
        <c:lblAlgn val="ctr"/>
        <c:lblOffset val="100"/>
        <c:noMultiLvlLbl val="0"/>
      </c:catAx>
      <c:valAx>
        <c:axId val="101428783"/>
        <c:scaling>
          <c:orientation val="minMax"/>
          <c:max val="14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2957423"/>
        <c:crosses val="autoZero"/>
        <c:crossBetween val="between"/>
        <c:majorUnit val="40"/>
      </c:valAx>
      <c:spPr>
        <a:noFill/>
        <a:ln>
          <a:noFill/>
        </a:ln>
        <a:effectLst/>
      </c:spPr>
    </c:plotArea>
    <c:legend>
      <c:legendPos val="t"/>
      <c:layout>
        <c:manualLayout>
          <c:xMode val="edge"/>
          <c:yMode val="edge"/>
          <c:x val="0.44056056830655288"/>
          <c:y val="4.4578584251558563E-2"/>
          <c:w val="0.55943943169344712"/>
          <c:h val="7.380865664156319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Goods Imports</c:v>
          </c:tx>
          <c:spPr>
            <a:solidFill>
              <a:srgbClr val="B5BDC5"/>
            </a:solidFill>
            <a:ln>
              <a:noFill/>
            </a:ln>
            <a:effectLst/>
          </c:spPr>
          <c:invertIfNegative val="0"/>
          <c:cat>
            <c:strLit>
              <c:ptCount val="11"/>
              <c:pt idx="0">
                <c:v>Vietnam</c:v>
              </c:pt>
              <c:pt idx="1">
                <c:v>Cambodia</c:v>
              </c:pt>
              <c:pt idx="2">
                <c:v>Malaysia</c:v>
              </c:pt>
              <c:pt idx="3">
                <c:v>Thailand</c:v>
              </c:pt>
              <c:pt idx="4">
                <c:v>Fiji</c:v>
              </c:pt>
              <c:pt idx="5">
                <c:v>Mongolia</c:v>
              </c:pt>
              <c:pt idx="6">
                <c:v>Korea, Rep.</c:v>
              </c:pt>
              <c:pt idx="7">
                <c:v>Philippines</c:v>
              </c:pt>
              <c:pt idx="8">
                <c:v>Lao PDR</c:v>
              </c:pt>
              <c:pt idx="9">
                <c:v>Indonesia</c:v>
              </c:pt>
              <c:pt idx="10">
                <c:v>Japan</c:v>
              </c:pt>
            </c:strLit>
          </c:cat>
          <c:val>
            <c:numLit>
              <c:formatCode>General</c:formatCode>
              <c:ptCount val="11"/>
              <c:pt idx="0">
                <c:v>85.240458473212087</c:v>
              </c:pt>
              <c:pt idx="1">
                <c:v>61.366345265350162</c:v>
              </c:pt>
              <c:pt idx="2">
                <c:v>55.89118005141674</c:v>
              </c:pt>
              <c:pt idx="3">
                <c:v>47.093226726650904</c:v>
              </c:pt>
              <c:pt idx="4">
                <c:v>46.984054894481154</c:v>
              </c:pt>
              <c:pt idx="5">
                <c:v>29.853249685513717</c:v>
              </c:pt>
              <c:pt idx="6">
                <c:v>28.709411237047867</c:v>
              </c:pt>
              <c:pt idx="7">
                <c:v>28.176205675526095</c:v>
              </c:pt>
              <c:pt idx="8">
                <c:v>25.984742155904836</c:v>
              </c:pt>
              <c:pt idx="9">
                <c:v>14.55693688961912</c:v>
              </c:pt>
              <c:pt idx="10">
                <c:v>12.319160926668197</c:v>
              </c:pt>
            </c:numLit>
          </c:val>
          <c:extLst>
            <c:ext xmlns:c16="http://schemas.microsoft.com/office/drawing/2014/chart" uri="{C3380CC4-5D6E-409C-BE32-E72D297353CC}">
              <c16:uniqueId val="{00000000-584C-49D6-A979-1DC554C0B1F2}"/>
            </c:ext>
          </c:extLst>
        </c:ser>
        <c:ser>
          <c:idx val="2"/>
          <c:order val="1"/>
          <c:tx>
            <c:v>Goods imports from China</c:v>
          </c:tx>
          <c:spPr>
            <a:solidFill>
              <a:srgbClr val="FF0000"/>
            </a:solidFill>
            <a:ln>
              <a:noFill/>
            </a:ln>
            <a:effectLst/>
          </c:spPr>
          <c:invertIfNegative val="0"/>
          <c:cat>
            <c:strLit>
              <c:ptCount val="11"/>
              <c:pt idx="0">
                <c:v>Vietnam</c:v>
              </c:pt>
              <c:pt idx="1">
                <c:v>Cambodia</c:v>
              </c:pt>
              <c:pt idx="2">
                <c:v>Malaysia</c:v>
              </c:pt>
              <c:pt idx="3">
                <c:v>Thailand</c:v>
              </c:pt>
              <c:pt idx="4">
                <c:v>Fiji</c:v>
              </c:pt>
              <c:pt idx="5">
                <c:v>Mongolia</c:v>
              </c:pt>
              <c:pt idx="6">
                <c:v>Korea, Rep.</c:v>
              </c:pt>
              <c:pt idx="7">
                <c:v>Philippines</c:v>
              </c:pt>
              <c:pt idx="8">
                <c:v>Lao PDR</c:v>
              </c:pt>
              <c:pt idx="9">
                <c:v>Indonesia</c:v>
              </c:pt>
              <c:pt idx="10">
                <c:v>Japan</c:v>
              </c:pt>
            </c:strLit>
          </c:cat>
          <c:val>
            <c:numLit>
              <c:formatCode>General</c:formatCode>
              <c:ptCount val="11"/>
              <c:pt idx="0">
                <c:v>24.375791136102599</c:v>
              </c:pt>
              <c:pt idx="1">
                <c:v>22.574963088496641</c:v>
              </c:pt>
              <c:pt idx="2">
                <c:v>11.38783231698231</c:v>
              </c:pt>
              <c:pt idx="3">
                <c:v>10.192728040039388</c:v>
              </c:pt>
              <c:pt idx="4">
                <c:v>7.2035862445607073</c:v>
              </c:pt>
              <c:pt idx="5">
                <c:v>9.2988067231264413</c:v>
              </c:pt>
              <c:pt idx="6">
                <c:v>6.1477702098556541</c:v>
              </c:pt>
              <c:pt idx="7">
                <c:v>5.2201365993995354</c:v>
              </c:pt>
              <c:pt idx="8">
                <c:v>4.7398540040287251</c:v>
              </c:pt>
              <c:pt idx="9">
                <c:v>3.3052040900443287</c:v>
              </c:pt>
              <c:pt idx="10">
                <c:v>3.1776570300318712</c:v>
              </c:pt>
            </c:numLit>
          </c:val>
          <c:extLst>
            <c:ext xmlns:c16="http://schemas.microsoft.com/office/drawing/2014/chart" uri="{C3380CC4-5D6E-409C-BE32-E72D297353CC}">
              <c16:uniqueId val="{00000001-584C-49D6-A979-1DC554C0B1F2}"/>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9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30"/>
      </c:valAx>
      <c:spPr>
        <a:noFill/>
        <a:ln>
          <a:noFill/>
        </a:ln>
        <a:effectLst/>
      </c:spPr>
    </c:plotArea>
    <c:legend>
      <c:legendPos val="b"/>
      <c:layout>
        <c:manualLayout>
          <c:xMode val="edge"/>
          <c:yMode val="edge"/>
          <c:x val="0.43614545056867898"/>
          <c:y val="3.5278652668416448E-2"/>
          <c:w val="0.51983584864391941"/>
          <c:h val="0.2221706036745406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I.2.30 E'!$A$4</c:f>
              <c:strCache>
                <c:ptCount val="1"/>
                <c:pt idx="0">
                  <c:v>Interquartile range</c:v>
                </c:pt>
              </c:strCache>
            </c:strRef>
          </c:tx>
          <c:spPr>
            <a:solidFill>
              <a:srgbClr val="002345"/>
            </a:solidFill>
            <a:ln w="76200">
              <a:noFill/>
            </a:ln>
            <a:effectLst/>
          </c:spPr>
          <c:invertIfNegative val="0"/>
          <c:cat>
            <c:strRef>
              <c:f>'Figure I.2.30 E'!$B$1:$D$1</c:f>
              <c:strCache>
                <c:ptCount val="3"/>
                <c:pt idx="0">
                  <c:v>Previous EMDE crises</c:v>
                </c:pt>
                <c:pt idx="1">
                  <c:v>EAP</c:v>
                </c:pt>
                <c:pt idx="2">
                  <c:v>Other EMDEs</c:v>
                </c:pt>
              </c:strCache>
            </c:strRef>
          </c:cat>
          <c:val>
            <c:numRef>
              <c:f>'Figure I.2.30 E'!$B$4:$D$4</c:f>
              <c:numCache>
                <c:formatCode>General</c:formatCode>
                <c:ptCount val="3"/>
                <c:pt idx="0">
                  <c:v>80.635249999999999</c:v>
                </c:pt>
                <c:pt idx="1">
                  <c:v>50.556999999999995</c:v>
                </c:pt>
                <c:pt idx="2">
                  <c:v>69.469250000000002</c:v>
                </c:pt>
              </c:numCache>
            </c:numRef>
          </c:val>
          <c:extLst>
            <c:ext xmlns:c16="http://schemas.microsoft.com/office/drawing/2014/chart" uri="{C3380CC4-5D6E-409C-BE32-E72D297353CC}">
              <c16:uniqueId val="{00000000-4D1B-4FB0-89BA-7759D229F730}"/>
            </c:ext>
          </c:extLst>
        </c:ser>
        <c:ser>
          <c:idx val="0"/>
          <c:order val="1"/>
          <c:tx>
            <c:strRef>
              <c:f>'Figure I.2.30 E'!$A$2</c:f>
              <c:strCache>
                <c:ptCount val="1"/>
                <c:pt idx="0">
                  <c:v>Interquartile range</c:v>
                </c:pt>
              </c:strCache>
            </c:strRef>
          </c:tx>
          <c:spPr>
            <a:solidFill>
              <a:schemeClr val="bg1"/>
            </a:solidFill>
            <a:ln w="76200">
              <a:noFill/>
            </a:ln>
            <a:effectLst/>
          </c:spPr>
          <c:invertIfNegative val="0"/>
          <c:cat>
            <c:strRef>
              <c:f>'Figure I.2.30 E'!$B$1:$D$1</c:f>
              <c:strCache>
                <c:ptCount val="3"/>
                <c:pt idx="0">
                  <c:v>Previous EMDE crises</c:v>
                </c:pt>
                <c:pt idx="1">
                  <c:v>EAP</c:v>
                </c:pt>
                <c:pt idx="2">
                  <c:v>Other EMDEs</c:v>
                </c:pt>
              </c:strCache>
            </c:strRef>
          </c:cat>
          <c:val>
            <c:numRef>
              <c:f>'Figure I.2.30 E'!$B$2:$D$2</c:f>
              <c:numCache>
                <c:formatCode>General</c:formatCode>
                <c:ptCount val="3"/>
                <c:pt idx="0">
                  <c:v>32.938749999999999</c:v>
                </c:pt>
                <c:pt idx="1">
                  <c:v>23.131999999999998</c:v>
                </c:pt>
                <c:pt idx="2">
                  <c:v>38.703249999999997</c:v>
                </c:pt>
              </c:numCache>
            </c:numRef>
          </c:val>
          <c:extLst>
            <c:ext xmlns:c16="http://schemas.microsoft.com/office/drawing/2014/chart" uri="{C3380CC4-5D6E-409C-BE32-E72D297353CC}">
              <c16:uniqueId val="{00000001-4D1B-4FB0-89BA-7759D229F730}"/>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I.2.30 E'!$A$3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I.2.30 E'!$B$1:$D$1</c:f>
              <c:strCache>
                <c:ptCount val="3"/>
                <c:pt idx="0">
                  <c:v>Previous EMDE crises</c:v>
                </c:pt>
                <c:pt idx="1">
                  <c:v>EAP</c:v>
                </c:pt>
                <c:pt idx="2">
                  <c:v>Other EMDEs</c:v>
                </c:pt>
              </c:strCache>
            </c:strRef>
          </c:cat>
          <c:val>
            <c:numRef>
              <c:f>'Figure I.2.30 E'!$B$3:$D$3</c:f>
              <c:numCache>
                <c:formatCode>General</c:formatCode>
                <c:ptCount val="3"/>
                <c:pt idx="0">
                  <c:v>63.225159574468115</c:v>
                </c:pt>
                <c:pt idx="1">
                  <c:v>37.331549999999993</c:v>
                </c:pt>
                <c:pt idx="2">
                  <c:v>56.947835937499981</c:v>
                </c:pt>
              </c:numCache>
            </c:numRef>
          </c:val>
          <c:smooth val="0"/>
          <c:extLst>
            <c:ext xmlns:c16="http://schemas.microsoft.com/office/drawing/2014/chart" uri="{C3380CC4-5D6E-409C-BE32-E72D297353CC}">
              <c16:uniqueId val="{00000002-4D1B-4FB0-89BA-7759D229F730}"/>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9.5412844036697253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30074365704304E-2"/>
          <c:y val="0.1297150772820064"/>
          <c:w val="0.90008573928258973"/>
          <c:h val="0.76384412365121024"/>
        </c:manualLayout>
      </c:layout>
      <c:barChart>
        <c:barDir val="col"/>
        <c:grouping val="clustered"/>
        <c:varyColors val="0"/>
        <c:ser>
          <c:idx val="16"/>
          <c:order val="16"/>
          <c:tx>
            <c:strRef>
              <c:f>'Figure I.2.30 F'!$A$18</c:f>
              <c:strCache>
                <c:ptCount val="1"/>
                <c:pt idx="0">
                  <c:v>2018</c:v>
                </c:pt>
              </c:strCache>
            </c:strRef>
          </c:tx>
          <c:spPr>
            <a:solidFill>
              <a:schemeClr val="accent1"/>
            </a:solidFill>
            <a:ln>
              <a:noFill/>
            </a:ln>
            <a:effectLst/>
          </c:spPr>
          <c:invertIfNegative val="0"/>
          <c:cat>
            <c:strRef>
              <c:f>'Figure I.2.30 F'!$B$1:$E$1</c:f>
              <c:strCache>
                <c:ptCount val="4"/>
                <c:pt idx="0">
                  <c:v>China</c:v>
                </c:pt>
                <c:pt idx="1">
                  <c:v>Thailand</c:v>
                </c:pt>
                <c:pt idx="2">
                  <c:v>Malaysia</c:v>
                </c:pt>
                <c:pt idx="3">
                  <c:v>Indonesia</c:v>
                </c:pt>
              </c:strCache>
            </c:strRef>
          </c:cat>
          <c:val>
            <c:numRef>
              <c:f>'Figure I.2.30 F'!$B$18:$E$18</c:f>
              <c:numCache>
                <c:formatCode>General</c:formatCode>
                <c:ptCount val="4"/>
                <c:pt idx="0">
                  <c:v>0.4</c:v>
                </c:pt>
                <c:pt idx="1">
                  <c:v>18.5</c:v>
                </c:pt>
                <c:pt idx="2">
                  <c:v>24</c:v>
                </c:pt>
                <c:pt idx="3">
                  <c:v>37.700000000000003</c:v>
                </c:pt>
              </c:numCache>
            </c:numRef>
          </c:val>
          <c:extLst>
            <c:ext xmlns:c16="http://schemas.microsoft.com/office/drawing/2014/chart" uri="{C3380CC4-5D6E-409C-BE32-E72D297353CC}">
              <c16:uniqueId val="{00000000-B3EF-4A7C-9ECE-710631C6B541}"/>
            </c:ext>
          </c:extLst>
        </c:ser>
        <c:dLbls>
          <c:showLegendKey val="0"/>
          <c:showVal val="0"/>
          <c:showCatName val="0"/>
          <c:showSerName val="0"/>
          <c:showPercent val="0"/>
          <c:showBubbleSize val="0"/>
        </c:dLbls>
        <c:gapWidth val="77"/>
        <c:overlap val="-27"/>
        <c:axId val="1575878176"/>
        <c:axId val="1572576576"/>
        <c:extLst>
          <c:ext xmlns:c15="http://schemas.microsoft.com/office/drawing/2012/chart" uri="{02D57815-91ED-43cb-92C2-25804820EDAC}">
            <c15:filteredBarSeries>
              <c15:ser>
                <c:idx val="0"/>
                <c:order val="0"/>
                <c:tx>
                  <c:v>2002</c:v>
                </c:tx>
                <c:spPr>
                  <a:solidFill>
                    <a:schemeClr val="accent1"/>
                  </a:solidFill>
                  <a:ln>
                    <a:noFill/>
                  </a:ln>
                  <a:effectLst/>
                </c:spPr>
                <c:invertIfNegative val="0"/>
                <c:cat>
                  <c:strLit>
                    <c:ptCount val="4"/>
                    <c:pt idx="0">
                      <c:v>China</c:v>
                    </c:pt>
                    <c:pt idx="1">
                      <c:v>Thailand</c:v>
                    </c:pt>
                    <c:pt idx="2">
                      <c:v>Malaysia</c:v>
                    </c:pt>
                    <c:pt idx="3">
                      <c:v>Indonesia</c:v>
                    </c:pt>
                  </c:strLit>
                </c:cat>
                <c:val>
                  <c:numLit>
                    <c:formatCode>General</c:formatCode>
                    <c:ptCount val="4"/>
                    <c:pt idx="0">
                      <c:v>#N/A</c:v>
                    </c:pt>
                    <c:pt idx="1">
                      <c:v>#N/A</c:v>
                    </c:pt>
                    <c:pt idx="2">
                      <c:v>#N/A</c:v>
                    </c:pt>
                    <c:pt idx="3">
                      <c:v>0.5</c:v>
                    </c:pt>
                  </c:numLit>
                </c:val>
                <c:extLst>
                  <c:ext xmlns:c16="http://schemas.microsoft.com/office/drawing/2014/chart" uri="{C3380CC4-5D6E-409C-BE32-E72D297353CC}">
                    <c16:uniqueId val="{00000002-B3EF-4A7C-9ECE-710631C6B541}"/>
                  </c:ext>
                </c:extLst>
              </c15:ser>
            </c15:filteredBarSeries>
            <c15:filteredBarSeries>
              <c15:ser>
                <c:idx val="1"/>
                <c:order val="1"/>
                <c:tx>
                  <c:v>2003</c:v>
                </c:tx>
                <c:spPr>
                  <a:solidFill>
                    <a:schemeClr val="accent2"/>
                  </a:solidFill>
                  <a:ln>
                    <a:noFill/>
                  </a:ln>
                  <a:effectLst/>
                </c:spPr>
                <c:invertIfNegative val="0"/>
                <c:cat>
                  <c:strLit>
                    <c:ptCount val="4"/>
                    <c:pt idx="0">
                      <c:v>China</c:v>
                    </c:pt>
                    <c:pt idx="1">
                      <c:v>Thailand</c:v>
                    </c:pt>
                    <c:pt idx="2">
                      <c:v>Malaysia</c:v>
                    </c:pt>
                    <c:pt idx="3">
                      <c:v>Indonesia</c:v>
                    </c:pt>
                  </c:strLit>
                </c:cat>
                <c:val>
                  <c:numLit>
                    <c:formatCode>General</c:formatCode>
                    <c:ptCount val="4"/>
                    <c:pt idx="0">
                      <c:v>#N/A</c:v>
                    </c:pt>
                    <c:pt idx="1">
                      <c:v>#N/A</c:v>
                    </c:pt>
                    <c:pt idx="2">
                      <c:v>#N/A</c:v>
                    </c:pt>
                    <c:pt idx="3">
                      <c:v>1.6</c:v>
                    </c:pt>
                  </c:numLit>
                </c:val>
                <c:extLst xmlns:c15="http://schemas.microsoft.com/office/drawing/2012/chart">
                  <c:ext xmlns:c16="http://schemas.microsoft.com/office/drawing/2014/chart" uri="{C3380CC4-5D6E-409C-BE32-E72D297353CC}">
                    <c16:uniqueId val="{00000003-B3EF-4A7C-9ECE-710631C6B541}"/>
                  </c:ext>
                </c:extLst>
              </c15:ser>
            </c15:filteredBarSeries>
            <c15:filteredBarSeries>
              <c15:ser>
                <c:idx val="2"/>
                <c:order val="2"/>
                <c:tx>
                  <c:v>2004</c:v>
                </c:tx>
                <c:spPr>
                  <a:solidFill>
                    <a:schemeClr val="accent3"/>
                  </a:solidFill>
                  <a:ln>
                    <a:noFill/>
                  </a:ln>
                  <a:effectLst/>
                </c:spPr>
                <c:invertIfNegative val="0"/>
                <c:cat>
                  <c:strLit>
                    <c:ptCount val="4"/>
                    <c:pt idx="0">
                      <c:v>China</c:v>
                    </c:pt>
                    <c:pt idx="1">
                      <c:v>Thailand</c:v>
                    </c:pt>
                    <c:pt idx="2">
                      <c:v>Malaysia</c:v>
                    </c:pt>
                    <c:pt idx="3">
                      <c:v>Indonesia</c:v>
                    </c:pt>
                  </c:strLit>
                </c:cat>
                <c:val>
                  <c:numLit>
                    <c:formatCode>General</c:formatCode>
                    <c:ptCount val="4"/>
                    <c:pt idx="0">
                      <c:v>#N/A</c:v>
                    </c:pt>
                    <c:pt idx="1">
                      <c:v>#N/A</c:v>
                    </c:pt>
                    <c:pt idx="2">
                      <c:v>#N/A</c:v>
                    </c:pt>
                    <c:pt idx="3">
                      <c:v>2.7</c:v>
                    </c:pt>
                  </c:numLit>
                </c:val>
                <c:extLst xmlns:c15="http://schemas.microsoft.com/office/drawing/2012/chart">
                  <c:ext xmlns:c16="http://schemas.microsoft.com/office/drawing/2014/chart" uri="{C3380CC4-5D6E-409C-BE32-E72D297353CC}">
                    <c16:uniqueId val="{00000004-B3EF-4A7C-9ECE-710631C6B541}"/>
                  </c:ext>
                </c:extLst>
              </c15:ser>
            </c15:filteredBarSeries>
            <c15:filteredBarSeries>
              <c15:ser>
                <c:idx val="3"/>
                <c:order val="3"/>
                <c:tx>
                  <c:v>2005</c:v>
                </c:tx>
                <c:spPr>
                  <a:solidFill>
                    <a:schemeClr val="accent4"/>
                  </a:solidFill>
                  <a:ln>
                    <a:noFill/>
                  </a:ln>
                  <a:effectLst/>
                </c:spPr>
                <c:invertIfNegative val="0"/>
                <c:cat>
                  <c:strLit>
                    <c:ptCount val="4"/>
                    <c:pt idx="0">
                      <c:v>China</c:v>
                    </c:pt>
                    <c:pt idx="1">
                      <c:v>Thailand</c:v>
                    </c:pt>
                    <c:pt idx="2">
                      <c:v>Malaysia</c:v>
                    </c:pt>
                    <c:pt idx="3">
                      <c:v>Indonesia</c:v>
                    </c:pt>
                  </c:strLit>
                </c:cat>
                <c:val>
                  <c:numLit>
                    <c:formatCode>General</c:formatCode>
                    <c:ptCount val="4"/>
                    <c:pt idx="0">
                      <c:v>2.7</c:v>
                    </c:pt>
                    <c:pt idx="1">
                      <c:v>#N/A</c:v>
                    </c:pt>
                    <c:pt idx="2">
                      <c:v>#N/A</c:v>
                    </c:pt>
                    <c:pt idx="3">
                      <c:v>7.8</c:v>
                    </c:pt>
                  </c:numLit>
                </c:val>
                <c:extLst xmlns:c15="http://schemas.microsoft.com/office/drawing/2012/chart">
                  <c:ext xmlns:c16="http://schemas.microsoft.com/office/drawing/2014/chart" uri="{C3380CC4-5D6E-409C-BE32-E72D297353CC}">
                    <c16:uniqueId val="{00000005-B3EF-4A7C-9ECE-710631C6B541}"/>
                  </c:ext>
                </c:extLst>
              </c15:ser>
            </c15:filteredBarSeries>
            <c15:filteredBarSeries>
              <c15:ser>
                <c:idx val="4"/>
                <c:order val="4"/>
                <c:tx>
                  <c:v>2006</c:v>
                </c:tx>
                <c:spPr>
                  <a:solidFill>
                    <a:schemeClr val="accent5"/>
                  </a:solidFill>
                  <a:ln>
                    <a:noFill/>
                  </a:ln>
                  <a:effectLst/>
                </c:spPr>
                <c:invertIfNegative val="0"/>
                <c:cat>
                  <c:strLit>
                    <c:ptCount val="4"/>
                    <c:pt idx="0">
                      <c:v>China</c:v>
                    </c:pt>
                    <c:pt idx="1">
                      <c:v>Thailand</c:v>
                    </c:pt>
                    <c:pt idx="2">
                      <c:v>Malaysia</c:v>
                    </c:pt>
                    <c:pt idx="3">
                      <c:v>Indonesia</c:v>
                    </c:pt>
                  </c:strLit>
                </c:cat>
                <c:val>
                  <c:numLit>
                    <c:formatCode>General</c:formatCode>
                    <c:ptCount val="4"/>
                    <c:pt idx="0">
                      <c:v>2</c:v>
                    </c:pt>
                    <c:pt idx="1">
                      <c:v>#N/A</c:v>
                    </c:pt>
                    <c:pt idx="2">
                      <c:v>#N/A</c:v>
                    </c:pt>
                    <c:pt idx="3">
                      <c:v>13.1</c:v>
                    </c:pt>
                  </c:numLit>
                </c:val>
                <c:extLst xmlns:c15="http://schemas.microsoft.com/office/drawing/2012/chart">
                  <c:ext xmlns:c16="http://schemas.microsoft.com/office/drawing/2014/chart" uri="{C3380CC4-5D6E-409C-BE32-E72D297353CC}">
                    <c16:uniqueId val="{00000006-B3EF-4A7C-9ECE-710631C6B541}"/>
                  </c:ext>
                </c:extLst>
              </c15:ser>
            </c15:filteredBarSeries>
            <c15:filteredBarSeries>
              <c15:ser>
                <c:idx val="5"/>
                <c:order val="5"/>
                <c:tx>
                  <c:v>2007</c:v>
                </c:tx>
                <c:spPr>
                  <a:solidFill>
                    <a:schemeClr val="accent6"/>
                  </a:solidFill>
                  <a:ln>
                    <a:noFill/>
                  </a:ln>
                  <a:effectLst/>
                </c:spPr>
                <c:invertIfNegative val="0"/>
                <c:cat>
                  <c:strLit>
                    <c:ptCount val="4"/>
                    <c:pt idx="0">
                      <c:v>China</c:v>
                    </c:pt>
                    <c:pt idx="1">
                      <c:v>Thailand</c:v>
                    </c:pt>
                    <c:pt idx="2">
                      <c:v>Malaysia</c:v>
                    </c:pt>
                    <c:pt idx="3">
                      <c:v>Indonesia</c:v>
                    </c:pt>
                  </c:strLit>
                </c:cat>
                <c:val>
                  <c:numLit>
                    <c:formatCode>General</c:formatCode>
                    <c:ptCount val="4"/>
                    <c:pt idx="0">
                      <c:v>1.2</c:v>
                    </c:pt>
                    <c:pt idx="1">
                      <c:v>#N/A</c:v>
                    </c:pt>
                    <c:pt idx="2">
                      <c:v>#N/A</c:v>
                    </c:pt>
                    <c:pt idx="3">
                      <c:v>16.399999999999999</c:v>
                    </c:pt>
                  </c:numLit>
                </c:val>
                <c:extLst xmlns:c15="http://schemas.microsoft.com/office/drawing/2012/chart">
                  <c:ext xmlns:c16="http://schemas.microsoft.com/office/drawing/2014/chart" uri="{C3380CC4-5D6E-409C-BE32-E72D297353CC}">
                    <c16:uniqueId val="{00000007-B3EF-4A7C-9ECE-710631C6B541}"/>
                  </c:ext>
                </c:extLst>
              </c15:ser>
            </c15:filteredBarSeries>
            <c15:filteredBarSeries>
              <c15:ser>
                <c:idx val="6"/>
                <c:order val="6"/>
                <c:tx>
                  <c:v>2008</c:v>
                </c:tx>
                <c:spPr>
                  <a:solidFill>
                    <a:schemeClr val="accent1">
                      <a:lumMod val="6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0.9</c:v>
                    </c:pt>
                    <c:pt idx="1">
                      <c:v>#N/A</c:v>
                    </c:pt>
                    <c:pt idx="2">
                      <c:v>11.4</c:v>
                    </c:pt>
                    <c:pt idx="3">
                      <c:v>16.7</c:v>
                    </c:pt>
                  </c:numLit>
                </c:val>
                <c:extLst xmlns:c15="http://schemas.microsoft.com/office/drawing/2012/chart">
                  <c:ext xmlns:c16="http://schemas.microsoft.com/office/drawing/2014/chart" uri="{C3380CC4-5D6E-409C-BE32-E72D297353CC}">
                    <c16:uniqueId val="{00000008-B3EF-4A7C-9ECE-710631C6B541}"/>
                  </c:ext>
                </c:extLst>
              </c15:ser>
            </c15:filteredBarSeries>
            <c15:filteredBarSeries>
              <c15:ser>
                <c:idx val="8"/>
                <c:order val="8"/>
                <c:tx>
                  <c:v>2010</c:v>
                </c:tx>
                <c:spPr>
                  <a:solidFill>
                    <a:schemeClr val="accent3">
                      <a:lumMod val="6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0.8</c:v>
                    </c:pt>
                    <c:pt idx="1">
                      <c:v>7.3</c:v>
                    </c:pt>
                    <c:pt idx="2">
                      <c:v>21.6</c:v>
                    </c:pt>
                    <c:pt idx="3">
                      <c:v>30.5</c:v>
                    </c:pt>
                  </c:numLit>
                </c:val>
                <c:extLst xmlns:c15="http://schemas.microsoft.com/office/drawing/2012/chart">
                  <c:ext xmlns:c16="http://schemas.microsoft.com/office/drawing/2014/chart" uri="{C3380CC4-5D6E-409C-BE32-E72D297353CC}">
                    <c16:uniqueId val="{00000009-B3EF-4A7C-9ECE-710631C6B541}"/>
                  </c:ext>
                </c:extLst>
              </c15:ser>
            </c15:filteredBarSeries>
            <c15:filteredBarSeries>
              <c15:ser>
                <c:idx val="9"/>
                <c:order val="9"/>
                <c:tx>
                  <c:v>2011</c:v>
                </c:tx>
                <c:spPr>
                  <a:solidFill>
                    <a:schemeClr val="accent4">
                      <a:lumMod val="6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0.8</c:v>
                    </c:pt>
                    <c:pt idx="1">
                      <c:v>11.5</c:v>
                    </c:pt>
                    <c:pt idx="2">
                      <c:v>26.6</c:v>
                    </c:pt>
                    <c:pt idx="3">
                      <c:v>30.8</c:v>
                    </c:pt>
                  </c:numLit>
                </c:val>
                <c:extLst xmlns:c15="http://schemas.microsoft.com/office/drawing/2012/chart">
                  <c:ext xmlns:c16="http://schemas.microsoft.com/office/drawing/2014/chart" uri="{C3380CC4-5D6E-409C-BE32-E72D297353CC}">
                    <c16:uniqueId val="{0000000A-B3EF-4A7C-9ECE-710631C6B541}"/>
                  </c:ext>
                </c:extLst>
              </c15:ser>
            </c15:filteredBarSeries>
            <c15:filteredBarSeries>
              <c15:ser>
                <c:idx val="10"/>
                <c:order val="10"/>
                <c:tx>
                  <c:v>2012</c:v>
                </c:tx>
                <c:spPr>
                  <a:solidFill>
                    <a:schemeClr val="accent5">
                      <a:lumMod val="6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1</c:v>
                    </c:pt>
                    <c:pt idx="1">
                      <c:v>16.399999999999999</c:v>
                    </c:pt>
                    <c:pt idx="2">
                      <c:v>30.1</c:v>
                    </c:pt>
                    <c:pt idx="3">
                      <c:v>33</c:v>
                    </c:pt>
                  </c:numLit>
                </c:val>
                <c:extLst xmlns:c15="http://schemas.microsoft.com/office/drawing/2012/chart">
                  <c:ext xmlns:c16="http://schemas.microsoft.com/office/drawing/2014/chart" uri="{C3380CC4-5D6E-409C-BE32-E72D297353CC}">
                    <c16:uniqueId val="{0000000B-B3EF-4A7C-9ECE-710631C6B541}"/>
                  </c:ext>
                </c:extLst>
              </c15:ser>
            </c15:filteredBarSeries>
            <c15:filteredBarSeries>
              <c15:ser>
                <c:idx val="11"/>
                <c:order val="11"/>
                <c:tx>
                  <c:v>2013</c:v>
                </c:tx>
                <c:spPr>
                  <a:solidFill>
                    <a:schemeClr val="accent6">
                      <a:lumMod val="6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1</c:v>
                    </c:pt>
                    <c:pt idx="1">
                      <c:v>17.8</c:v>
                    </c:pt>
                    <c:pt idx="2">
                      <c:v>29.4</c:v>
                    </c:pt>
                    <c:pt idx="3">
                      <c:v>32.5</c:v>
                    </c:pt>
                  </c:numLit>
                </c:val>
                <c:extLst xmlns:c15="http://schemas.microsoft.com/office/drawing/2012/chart">
                  <c:ext xmlns:c16="http://schemas.microsoft.com/office/drawing/2014/chart" uri="{C3380CC4-5D6E-409C-BE32-E72D297353CC}">
                    <c16:uniqueId val="{0000000C-B3EF-4A7C-9ECE-710631C6B541}"/>
                  </c:ext>
                </c:extLst>
              </c15:ser>
            </c15:filteredBarSeries>
            <c15:filteredBarSeries>
              <c15:ser>
                <c:idx val="12"/>
                <c:order val="12"/>
                <c:tx>
                  <c:v>2014</c:v>
                </c:tx>
                <c:spPr>
                  <a:solidFill>
                    <a:schemeClr val="accent1">
                      <a:lumMod val="80000"/>
                      <a:lumOff val="2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0.9</c:v>
                    </c:pt>
                    <c:pt idx="1">
                      <c:v>18.600000000000001</c:v>
                    </c:pt>
                    <c:pt idx="2">
                      <c:v>29</c:v>
                    </c:pt>
                    <c:pt idx="3">
                      <c:v>38.1</c:v>
                    </c:pt>
                  </c:numLit>
                </c:val>
                <c:extLst xmlns:c15="http://schemas.microsoft.com/office/drawing/2012/chart">
                  <c:ext xmlns:c16="http://schemas.microsoft.com/office/drawing/2014/chart" uri="{C3380CC4-5D6E-409C-BE32-E72D297353CC}">
                    <c16:uniqueId val="{0000000D-B3EF-4A7C-9ECE-710631C6B541}"/>
                  </c:ext>
                </c:extLst>
              </c15:ser>
            </c15:filteredBarSeries>
            <c15:filteredBarSeries>
              <c15:ser>
                <c:idx val="13"/>
                <c:order val="13"/>
                <c:tx>
                  <c:v>2015</c:v>
                </c:tx>
                <c:spPr>
                  <a:solidFill>
                    <a:schemeClr val="accent2">
                      <a:lumMod val="80000"/>
                      <a:lumOff val="2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0.7</c:v>
                    </c:pt>
                    <c:pt idx="1">
                      <c:v>14.9</c:v>
                    </c:pt>
                    <c:pt idx="2">
                      <c:v>31.7</c:v>
                    </c:pt>
                    <c:pt idx="3">
                      <c:v>38.200000000000003</c:v>
                    </c:pt>
                  </c:numLit>
                </c:val>
                <c:extLst xmlns:c15="http://schemas.microsoft.com/office/drawing/2012/chart">
                  <c:ext xmlns:c16="http://schemas.microsoft.com/office/drawing/2014/chart" uri="{C3380CC4-5D6E-409C-BE32-E72D297353CC}">
                    <c16:uniqueId val="{0000000E-B3EF-4A7C-9ECE-710631C6B541}"/>
                  </c:ext>
                </c:extLst>
              </c15:ser>
            </c15:filteredBarSeries>
            <c15:filteredBarSeries>
              <c15:ser>
                <c:idx val="14"/>
                <c:order val="14"/>
                <c:tx>
                  <c:v>2016</c:v>
                </c:tx>
                <c:spPr>
                  <a:solidFill>
                    <a:schemeClr val="accent3">
                      <a:lumMod val="80000"/>
                      <a:lumOff val="2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0.6</c:v>
                    </c:pt>
                    <c:pt idx="1">
                      <c:v>14.1</c:v>
                    </c:pt>
                    <c:pt idx="2">
                      <c:v>32.200000000000003</c:v>
                    </c:pt>
                    <c:pt idx="3">
                      <c:v>37.5</c:v>
                    </c:pt>
                  </c:numLit>
                </c:val>
                <c:extLst xmlns:c15="http://schemas.microsoft.com/office/drawing/2012/chart">
                  <c:ext xmlns:c16="http://schemas.microsoft.com/office/drawing/2014/chart" uri="{C3380CC4-5D6E-409C-BE32-E72D297353CC}">
                    <c16:uniqueId val="{0000000F-B3EF-4A7C-9ECE-710631C6B541}"/>
                  </c:ext>
                </c:extLst>
              </c15:ser>
            </c15:filteredBarSeries>
            <c15:filteredBarSeries>
              <c15:ser>
                <c:idx val="15"/>
                <c:order val="15"/>
                <c:tx>
                  <c:v>2017</c:v>
                </c:tx>
                <c:spPr>
                  <a:solidFill>
                    <a:schemeClr val="accent4">
                      <a:lumMod val="80000"/>
                      <a:lumOff val="20000"/>
                    </a:schemeClr>
                  </a:solidFill>
                  <a:ln>
                    <a:noFill/>
                  </a:ln>
                  <a:effectLst/>
                </c:spPr>
                <c:invertIfNegative val="0"/>
                <c:cat>
                  <c:strLit>
                    <c:ptCount val="4"/>
                    <c:pt idx="0">
                      <c:v>China</c:v>
                    </c:pt>
                    <c:pt idx="1">
                      <c:v>Thailand</c:v>
                    </c:pt>
                    <c:pt idx="2">
                      <c:v>Malaysia</c:v>
                    </c:pt>
                    <c:pt idx="3">
                      <c:v>Indonesia</c:v>
                    </c:pt>
                  </c:strLit>
                </c:cat>
                <c:val>
                  <c:numLit>
                    <c:formatCode>General</c:formatCode>
                    <c:ptCount val="4"/>
                    <c:pt idx="0">
                      <c:v>0.5</c:v>
                    </c:pt>
                    <c:pt idx="1">
                      <c:v>15.7</c:v>
                    </c:pt>
                    <c:pt idx="2">
                      <c:v>29.2</c:v>
                    </c:pt>
                    <c:pt idx="3">
                      <c:v>39.799999999999997</c:v>
                    </c:pt>
                  </c:numLit>
                </c:val>
                <c:extLst xmlns:c15="http://schemas.microsoft.com/office/drawing/2012/chart">
                  <c:ext xmlns:c16="http://schemas.microsoft.com/office/drawing/2014/chart" uri="{C3380CC4-5D6E-409C-BE32-E72D297353CC}">
                    <c16:uniqueId val="{00000010-B3EF-4A7C-9ECE-710631C6B541}"/>
                  </c:ext>
                </c:extLst>
              </c15:ser>
            </c15:filteredBarSeries>
          </c:ext>
        </c:extLst>
      </c:barChart>
      <c:lineChart>
        <c:grouping val="stacked"/>
        <c:varyColors val="0"/>
        <c:ser>
          <c:idx val="7"/>
          <c:order val="7"/>
          <c:tx>
            <c:strRef>
              <c:f>'Figure I.2.30 F'!$A$9</c:f>
              <c:strCache>
                <c:ptCount val="1"/>
                <c:pt idx="0">
                  <c:v>2009</c:v>
                </c:pt>
              </c:strCache>
            </c:strRef>
          </c:tx>
          <c:spPr>
            <a:ln w="28575" cap="rnd">
              <a:noFill/>
              <a:round/>
            </a:ln>
            <a:effectLst/>
          </c:spPr>
          <c:marker>
            <c:symbol val="diamond"/>
            <c:size val="35"/>
            <c:spPr>
              <a:solidFill>
                <a:srgbClr val="FF0000"/>
              </a:solidFill>
              <a:ln w="9525">
                <a:noFill/>
              </a:ln>
              <a:effectLst/>
            </c:spPr>
          </c:marker>
          <c:cat>
            <c:strRef>
              <c:f>'Figure I.2.30 F'!$B$1:$E$1</c:f>
              <c:strCache>
                <c:ptCount val="4"/>
                <c:pt idx="0">
                  <c:v>China</c:v>
                </c:pt>
                <c:pt idx="1">
                  <c:v>Thailand</c:v>
                </c:pt>
                <c:pt idx="2">
                  <c:v>Malaysia</c:v>
                </c:pt>
                <c:pt idx="3">
                  <c:v>Indonesia</c:v>
                </c:pt>
              </c:strCache>
            </c:strRef>
          </c:cat>
          <c:val>
            <c:numRef>
              <c:f>'Figure I.2.30 F'!$B$9:$E$9</c:f>
              <c:numCache>
                <c:formatCode>General</c:formatCode>
                <c:ptCount val="4"/>
                <c:pt idx="0">
                  <c:v>0.9</c:v>
                </c:pt>
                <c:pt idx="1">
                  <c:v>3.5</c:v>
                </c:pt>
                <c:pt idx="2">
                  <c:v>13.5</c:v>
                </c:pt>
                <c:pt idx="3">
                  <c:v>18.600000000000001</c:v>
                </c:pt>
              </c:numCache>
            </c:numRef>
          </c:val>
          <c:smooth val="0"/>
          <c:extLst>
            <c:ext xmlns:c16="http://schemas.microsoft.com/office/drawing/2014/chart" uri="{C3380CC4-5D6E-409C-BE32-E72D297353CC}">
              <c16:uniqueId val="{00000001-B3EF-4A7C-9ECE-710631C6B541}"/>
            </c:ext>
          </c:extLst>
        </c:ser>
        <c:dLbls>
          <c:showLegendKey val="0"/>
          <c:showVal val="0"/>
          <c:showCatName val="0"/>
          <c:showSerName val="0"/>
          <c:showPercent val="0"/>
          <c:showBubbleSize val="0"/>
        </c:dLbls>
        <c:marker val="1"/>
        <c:smooth val="0"/>
        <c:axId val="1575878176"/>
        <c:axId val="1572576576"/>
      </c:lineChart>
      <c:catAx>
        <c:axId val="15758781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2576576"/>
        <c:crosses val="autoZero"/>
        <c:auto val="1"/>
        <c:lblAlgn val="ctr"/>
        <c:lblOffset val="100"/>
        <c:noMultiLvlLbl val="0"/>
      </c:catAx>
      <c:valAx>
        <c:axId val="1572576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5878176"/>
        <c:crosses val="autoZero"/>
        <c:crossBetween val="between"/>
        <c:majorUnit val="10"/>
      </c:valAx>
      <c:spPr>
        <a:noFill/>
        <a:ln>
          <a:noFill/>
        </a:ln>
        <a:effectLst/>
      </c:spPr>
    </c:plotArea>
    <c:legend>
      <c:legendPos val="b"/>
      <c:layout>
        <c:manualLayout>
          <c:xMode val="edge"/>
          <c:yMode val="edge"/>
          <c:x val="0.56041163604549427"/>
          <c:y val="0"/>
          <c:w val="0.43958836395450573"/>
          <c:h val="0.1544304461942257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623797025371832E-2"/>
          <c:y val="0.13180548264800232"/>
          <c:w val="0.94509842519685039"/>
          <c:h val="0.64236278798483526"/>
        </c:manualLayout>
      </c:layout>
      <c:barChart>
        <c:barDir val="col"/>
        <c:grouping val="stacked"/>
        <c:varyColors val="0"/>
        <c:ser>
          <c:idx val="0"/>
          <c:order val="0"/>
          <c:tx>
            <c:strRef>
              <c:f>'Figure I.2.31 A'!$C$1</c:f>
              <c:strCache>
                <c:ptCount val="1"/>
                <c:pt idx="0">
                  <c:v>Domestic Debt 2018</c:v>
                </c:pt>
              </c:strCache>
            </c:strRef>
          </c:tx>
          <c:spPr>
            <a:solidFill>
              <a:schemeClr val="accent1"/>
            </a:solidFill>
            <a:ln>
              <a:noFill/>
            </a:ln>
            <a:effectLst/>
          </c:spPr>
          <c:invertIfNegative val="0"/>
          <c:cat>
            <c:multiLvlStrRef>
              <c:f>'Figure I.2.31 A'!$A$2:$B$18</c:f>
              <c:multiLvlStrCache>
                <c:ptCount val="17"/>
                <c:lvl>
                  <c:pt idx="0">
                    <c:v>MNG</c:v>
                  </c:pt>
                  <c:pt idx="1">
                    <c:v>CHN</c:v>
                  </c:pt>
                  <c:pt idx="2">
                    <c:v>MYS</c:v>
                  </c:pt>
                  <c:pt idx="3">
                    <c:v>VNM</c:v>
                  </c:pt>
                  <c:pt idx="4">
                    <c:v>THA</c:v>
                  </c:pt>
                  <c:pt idx="5">
                    <c:v>KHM</c:v>
                  </c:pt>
                  <c:pt idx="6">
                    <c:v>PHL</c:v>
                  </c:pt>
                  <c:pt idx="7">
                    <c:v>IDN</c:v>
                  </c:pt>
                  <c:pt idx="8">
                    <c:v>MMR</c:v>
                  </c:pt>
                  <c:pt idx="10">
                    <c:v>PNG</c:v>
                  </c:pt>
                  <c:pt idx="11">
                    <c:v>WSM</c:v>
                  </c:pt>
                  <c:pt idx="12">
                    <c:v>VUT</c:v>
                  </c:pt>
                  <c:pt idx="13">
                    <c:v>FJI</c:v>
                  </c:pt>
                  <c:pt idx="14">
                    <c:v>TON</c:v>
                  </c:pt>
                  <c:pt idx="15">
                    <c:v>SLB</c:v>
                  </c:pt>
                  <c:pt idx="16">
                    <c:v>TLS</c:v>
                  </c:pt>
                </c:lvl>
                <c:lvl>
                  <c:pt idx="0">
                    <c:v>East Asia</c:v>
                  </c:pt>
                  <c:pt idx="10">
                    <c:v>Pacific Islands</c:v>
                  </c:pt>
                </c:lvl>
              </c:multiLvlStrCache>
            </c:multiLvlStrRef>
          </c:cat>
          <c:val>
            <c:numRef>
              <c:f>'Figure I.2.31 A'!$C$2:$C$18</c:f>
              <c:numCache>
                <c:formatCode>_(* #,##0.0_);_(* \(#,##0.0\);_(* "-"??_);_(@_)</c:formatCode>
                <c:ptCount val="17"/>
                <c:pt idx="0" formatCode="General">
                  <c:v>65.11821464952763</c:v>
                </c:pt>
                <c:pt idx="1">
                  <c:v>218.30841120732813</c:v>
                </c:pt>
                <c:pt idx="2">
                  <c:v>143.50861341194502</c:v>
                </c:pt>
                <c:pt idx="3">
                  <c:v>141.70504014750054</c:v>
                </c:pt>
                <c:pt idx="4">
                  <c:v>123.78416404098094</c:v>
                </c:pt>
                <c:pt idx="5">
                  <c:v>85.725161847436965</c:v>
                </c:pt>
                <c:pt idx="6">
                  <c:v>69.062614060576863</c:v>
                </c:pt>
                <c:pt idx="7">
                  <c:v>42.796891376504817</c:v>
                </c:pt>
                <c:pt idx="8">
                  <c:v>43.513403010455711</c:v>
                </c:pt>
                <c:pt idx="10">
                  <c:v>27.744165820390617</c:v>
                </c:pt>
                <c:pt idx="11">
                  <c:v>47.455391685791078</c:v>
                </c:pt>
                <c:pt idx="12">
                  <c:v>50.478965502794679</c:v>
                </c:pt>
                <c:pt idx="13">
                  <c:v>70.444679507440327</c:v>
                </c:pt>
                <c:pt idx="14">
                  <c:v>31.602445868363809</c:v>
                </c:pt>
                <c:pt idx="15">
                  <c:v>11.210706547463623</c:v>
                </c:pt>
                <c:pt idx="16">
                  <c:v>-10.902967197985275</c:v>
                </c:pt>
              </c:numCache>
            </c:numRef>
          </c:val>
          <c:extLst>
            <c:ext xmlns:c16="http://schemas.microsoft.com/office/drawing/2014/chart" uri="{C3380CC4-5D6E-409C-BE32-E72D297353CC}">
              <c16:uniqueId val="{00000000-1011-4EA5-AEFB-E11B6EEA7B96}"/>
            </c:ext>
          </c:extLst>
        </c:ser>
        <c:ser>
          <c:idx val="1"/>
          <c:order val="1"/>
          <c:tx>
            <c:strRef>
              <c:f>'Figure I.2.31 A'!$D$1</c:f>
              <c:strCache>
                <c:ptCount val="1"/>
                <c:pt idx="0">
                  <c:v>External Debt 2018</c:v>
                </c:pt>
              </c:strCache>
            </c:strRef>
          </c:tx>
          <c:spPr>
            <a:solidFill>
              <a:schemeClr val="accent2"/>
            </a:solidFill>
            <a:ln>
              <a:noFill/>
            </a:ln>
            <a:effectLst/>
          </c:spPr>
          <c:invertIfNegative val="0"/>
          <c:cat>
            <c:multiLvlStrRef>
              <c:f>'Figure I.2.31 A'!$A$2:$B$18</c:f>
              <c:multiLvlStrCache>
                <c:ptCount val="17"/>
                <c:lvl>
                  <c:pt idx="0">
                    <c:v>MNG</c:v>
                  </c:pt>
                  <c:pt idx="1">
                    <c:v>CHN</c:v>
                  </c:pt>
                  <c:pt idx="2">
                    <c:v>MYS</c:v>
                  </c:pt>
                  <c:pt idx="3">
                    <c:v>VNM</c:v>
                  </c:pt>
                  <c:pt idx="4">
                    <c:v>THA</c:v>
                  </c:pt>
                  <c:pt idx="5">
                    <c:v>KHM</c:v>
                  </c:pt>
                  <c:pt idx="6">
                    <c:v>PHL</c:v>
                  </c:pt>
                  <c:pt idx="7">
                    <c:v>IDN</c:v>
                  </c:pt>
                  <c:pt idx="8">
                    <c:v>MMR</c:v>
                  </c:pt>
                  <c:pt idx="10">
                    <c:v>PNG</c:v>
                  </c:pt>
                  <c:pt idx="11">
                    <c:v>WSM</c:v>
                  </c:pt>
                  <c:pt idx="12">
                    <c:v>VUT</c:v>
                  </c:pt>
                  <c:pt idx="13">
                    <c:v>FJI</c:v>
                  </c:pt>
                  <c:pt idx="14">
                    <c:v>TON</c:v>
                  </c:pt>
                  <c:pt idx="15">
                    <c:v>SLB</c:v>
                  </c:pt>
                  <c:pt idx="16">
                    <c:v>TLS</c:v>
                  </c:pt>
                </c:lvl>
                <c:lvl>
                  <c:pt idx="0">
                    <c:v>East Asia</c:v>
                  </c:pt>
                  <c:pt idx="10">
                    <c:v>Pacific Islands</c:v>
                  </c:pt>
                </c:lvl>
              </c:multiLvlStrCache>
            </c:multiLvlStrRef>
          </c:cat>
          <c:val>
            <c:numRef>
              <c:f>'Figure I.2.31 A'!$D$2:$D$18</c:f>
              <c:numCache>
                <c:formatCode>_(* #,##0.0_);_(* \(#,##0.0\);_(* "-"??_);_(@_)</c:formatCode>
                <c:ptCount val="17"/>
                <c:pt idx="0" formatCode="General">
                  <c:v>225.81710570604963</c:v>
                </c:pt>
                <c:pt idx="1">
                  <c:v>14.67903733604013</c:v>
                </c:pt>
                <c:pt idx="2">
                  <c:v>62.324810654787925</c:v>
                </c:pt>
                <c:pt idx="3">
                  <c:v>44.8026624565221</c:v>
                </c:pt>
                <c:pt idx="4">
                  <c:v>33.517783259672669</c:v>
                </c:pt>
                <c:pt idx="5">
                  <c:v>62.738141171657659</c:v>
                </c:pt>
                <c:pt idx="6">
                  <c:v>23.820483771901728</c:v>
                </c:pt>
                <c:pt idx="7">
                  <c:v>36.171829777192919</c:v>
                </c:pt>
                <c:pt idx="8">
                  <c:v>21.750701454826117</c:v>
                </c:pt>
                <c:pt idx="10">
                  <c:v>76.421831709726121</c:v>
                </c:pt>
                <c:pt idx="11">
                  <c:v>49.591669443155453</c:v>
                </c:pt>
                <c:pt idx="12">
                  <c:v>43.344485172413798</c:v>
                </c:pt>
                <c:pt idx="13">
                  <c:v>15.41994312454743</c:v>
                </c:pt>
                <c:pt idx="14">
                  <c:v>38.664488606557377</c:v>
                </c:pt>
                <c:pt idx="15">
                  <c:v>28.19384428156749</c:v>
                </c:pt>
                <c:pt idx="16">
                  <c:v>5.7558797159504733</c:v>
                </c:pt>
              </c:numCache>
            </c:numRef>
          </c:val>
          <c:extLst>
            <c:ext xmlns:c16="http://schemas.microsoft.com/office/drawing/2014/chart" uri="{C3380CC4-5D6E-409C-BE32-E72D297353CC}">
              <c16:uniqueId val="{00000001-1011-4EA5-AEFB-E11B6EEA7B96}"/>
            </c:ext>
          </c:extLst>
        </c:ser>
        <c:dLbls>
          <c:showLegendKey val="0"/>
          <c:showVal val="0"/>
          <c:showCatName val="0"/>
          <c:showSerName val="0"/>
          <c:showPercent val="0"/>
          <c:showBubbleSize val="0"/>
        </c:dLbls>
        <c:gapWidth val="70"/>
        <c:overlap val="100"/>
        <c:axId val="464643567"/>
        <c:axId val="287260303"/>
      </c:barChart>
      <c:lineChart>
        <c:grouping val="standard"/>
        <c:varyColors val="0"/>
        <c:ser>
          <c:idx val="2"/>
          <c:order val="2"/>
          <c:tx>
            <c:strRef>
              <c:f>'Figure I.2.31 A'!$E$1</c:f>
              <c:strCache>
                <c:ptCount val="1"/>
                <c:pt idx="0">
                  <c:v>Total Debt 2007</c:v>
                </c:pt>
              </c:strCache>
            </c:strRef>
          </c:tx>
          <c:spPr>
            <a:ln w="28575" cap="rnd">
              <a:noFill/>
              <a:round/>
            </a:ln>
            <a:effectLst/>
          </c:spPr>
          <c:marker>
            <c:symbol val="dash"/>
            <c:size val="31"/>
            <c:spPr>
              <a:solidFill>
                <a:schemeClr val="accent3"/>
              </a:solidFill>
              <a:ln w="9525">
                <a:noFill/>
              </a:ln>
              <a:effectLst/>
            </c:spPr>
          </c:marker>
          <c:cat>
            <c:multiLvlStrRef>
              <c:f>'Figure I.2.31 A'!$A$2:$B$18</c:f>
              <c:multiLvlStrCache>
                <c:ptCount val="17"/>
                <c:lvl>
                  <c:pt idx="0">
                    <c:v>MNG</c:v>
                  </c:pt>
                  <c:pt idx="1">
                    <c:v>CHN</c:v>
                  </c:pt>
                  <c:pt idx="2">
                    <c:v>MYS</c:v>
                  </c:pt>
                  <c:pt idx="3">
                    <c:v>VNM</c:v>
                  </c:pt>
                  <c:pt idx="4">
                    <c:v>THA</c:v>
                  </c:pt>
                  <c:pt idx="5">
                    <c:v>KHM</c:v>
                  </c:pt>
                  <c:pt idx="6">
                    <c:v>PHL</c:v>
                  </c:pt>
                  <c:pt idx="7">
                    <c:v>IDN</c:v>
                  </c:pt>
                  <c:pt idx="8">
                    <c:v>MMR</c:v>
                  </c:pt>
                  <c:pt idx="10">
                    <c:v>PNG</c:v>
                  </c:pt>
                  <c:pt idx="11">
                    <c:v>WSM</c:v>
                  </c:pt>
                  <c:pt idx="12">
                    <c:v>VUT</c:v>
                  </c:pt>
                  <c:pt idx="13">
                    <c:v>FJI</c:v>
                  </c:pt>
                  <c:pt idx="14">
                    <c:v>TON</c:v>
                  </c:pt>
                  <c:pt idx="15">
                    <c:v>SLB</c:v>
                  </c:pt>
                  <c:pt idx="16">
                    <c:v>TLS</c:v>
                  </c:pt>
                </c:lvl>
                <c:lvl>
                  <c:pt idx="0">
                    <c:v>East Asia</c:v>
                  </c:pt>
                  <c:pt idx="10">
                    <c:v>Pacific Islands</c:v>
                  </c:pt>
                </c:lvl>
              </c:multiLvlStrCache>
            </c:multiLvlStrRef>
          </c:cat>
          <c:val>
            <c:numRef>
              <c:f>'Figure I.2.31 A'!$E$2:$E$18</c:f>
              <c:numCache>
                <c:formatCode>_(* #,##0.0_);_(* \(#,##0.0\);_(* "-"??_);_(@_)</c:formatCode>
                <c:ptCount val="17"/>
                <c:pt idx="0" formatCode="General">
                  <c:v>69.204946995440991</c:v>
                </c:pt>
                <c:pt idx="1">
                  <c:v>136.21899148954171</c:v>
                </c:pt>
                <c:pt idx="2">
                  <c:v>109.42789998797909</c:v>
                </c:pt>
                <c:pt idx="3">
                  <c:v>118.05149037516368</c:v>
                </c:pt>
                <c:pt idx="4">
                  <c:v>121.76721734311405</c:v>
                </c:pt>
                <c:pt idx="5">
                  <c:v>36.819119056059719</c:v>
                </c:pt>
                <c:pt idx="6">
                  <c:v>87.965199370993616</c:v>
                </c:pt>
                <c:pt idx="7">
                  <c:v>72.023202893658265</c:v>
                </c:pt>
                <c:pt idx="8">
                  <c:v>65.834775338700638</c:v>
                </c:pt>
                <c:pt idx="10">
                  <c:v>30.94953511648891</c:v>
                </c:pt>
                <c:pt idx="11">
                  <c:v>73.750051150948508</c:v>
                </c:pt>
                <c:pt idx="12">
                  <c:v>66.773163611078957</c:v>
                </c:pt>
                <c:pt idx="13">
                  <c:v>78.443167153783619</c:v>
                </c:pt>
                <c:pt idx="14">
                  <c:v>81.437724836581552</c:v>
                </c:pt>
                <c:pt idx="15">
                  <c:v>59.096144103254481</c:v>
                </c:pt>
                <c:pt idx="16">
                  <c:v>-4.1001372893026629</c:v>
                </c:pt>
              </c:numCache>
            </c:numRef>
          </c:val>
          <c:smooth val="0"/>
          <c:extLst>
            <c:ext xmlns:c16="http://schemas.microsoft.com/office/drawing/2014/chart" uri="{C3380CC4-5D6E-409C-BE32-E72D297353CC}">
              <c16:uniqueId val="{00000002-1011-4EA5-AEFB-E11B6EEA7B96}"/>
            </c:ext>
          </c:extLst>
        </c:ser>
        <c:ser>
          <c:idx val="3"/>
          <c:order val="3"/>
          <c:tx>
            <c:strRef>
              <c:f>'Figure I.2.31 A'!$F$1</c:f>
              <c:strCache>
                <c:ptCount val="1"/>
                <c:pt idx="0">
                  <c:v>Total Debt 1997</c:v>
                </c:pt>
              </c:strCache>
            </c:strRef>
          </c:tx>
          <c:spPr>
            <a:ln w="28575" cap="rnd">
              <a:noFill/>
              <a:round/>
            </a:ln>
            <a:effectLst/>
          </c:spPr>
          <c:marker>
            <c:symbol val="dash"/>
            <c:size val="31"/>
            <c:spPr>
              <a:solidFill>
                <a:schemeClr val="accent5"/>
              </a:solidFill>
              <a:ln w="9525">
                <a:noFill/>
              </a:ln>
              <a:effectLst/>
            </c:spPr>
          </c:marker>
          <c:cat>
            <c:multiLvlStrRef>
              <c:f>'Figure I.2.31 A'!$A$2:$B$18</c:f>
              <c:multiLvlStrCache>
                <c:ptCount val="17"/>
                <c:lvl>
                  <c:pt idx="0">
                    <c:v>MNG</c:v>
                  </c:pt>
                  <c:pt idx="1">
                    <c:v>CHN</c:v>
                  </c:pt>
                  <c:pt idx="2">
                    <c:v>MYS</c:v>
                  </c:pt>
                  <c:pt idx="3">
                    <c:v>VNM</c:v>
                  </c:pt>
                  <c:pt idx="4">
                    <c:v>THA</c:v>
                  </c:pt>
                  <c:pt idx="5">
                    <c:v>KHM</c:v>
                  </c:pt>
                  <c:pt idx="6">
                    <c:v>PHL</c:v>
                  </c:pt>
                  <c:pt idx="7">
                    <c:v>IDN</c:v>
                  </c:pt>
                  <c:pt idx="8">
                    <c:v>MMR</c:v>
                  </c:pt>
                  <c:pt idx="10">
                    <c:v>PNG</c:v>
                  </c:pt>
                  <c:pt idx="11">
                    <c:v>WSM</c:v>
                  </c:pt>
                  <c:pt idx="12">
                    <c:v>VUT</c:v>
                  </c:pt>
                  <c:pt idx="13">
                    <c:v>FJI</c:v>
                  </c:pt>
                  <c:pt idx="14">
                    <c:v>TON</c:v>
                  </c:pt>
                  <c:pt idx="15">
                    <c:v>SLB</c:v>
                  </c:pt>
                  <c:pt idx="16">
                    <c:v>TLS</c:v>
                  </c:pt>
                </c:lvl>
                <c:lvl>
                  <c:pt idx="0">
                    <c:v>East Asia</c:v>
                  </c:pt>
                  <c:pt idx="10">
                    <c:v>Pacific Islands</c:v>
                  </c:pt>
                </c:lvl>
              </c:multiLvlStrCache>
            </c:multiLvlStrRef>
          </c:cat>
          <c:val>
            <c:numRef>
              <c:f>'Figure I.2.31 A'!$F$2:$F$18</c:f>
              <c:numCache>
                <c:formatCode>_(* #,##0.0_);_(* \(#,##0.0\);_(* "-"??_);_(@_)</c:formatCode>
                <c:ptCount val="17"/>
                <c:pt idx="0" formatCode="General">
                  <c:v>51.172749730823917</c:v>
                </c:pt>
                <c:pt idx="1">
                  <c:v>115.00263675570652</c:v>
                </c:pt>
                <c:pt idx="3">
                  <c:v>102.42169229971489</c:v>
                </c:pt>
                <c:pt idx="4">
                  <c:v>251.48393421618405</c:v>
                </c:pt>
                <c:pt idx="5">
                  <c:v>58.251993161886098</c:v>
                </c:pt>
                <c:pt idx="6">
                  <c:v>134.12120348013744</c:v>
                </c:pt>
                <c:pt idx="7">
                  <c:v>111.85205139633034</c:v>
                </c:pt>
                <c:pt idx="10">
                  <c:v>68.173771996880902</c:v>
                </c:pt>
                <c:pt idx="11">
                  <c:v>58.882049083557959</c:v>
                </c:pt>
                <c:pt idx="12">
                  <c:v>50.939650533390157</c:v>
                </c:pt>
                <c:pt idx="13">
                  <c:v>46.262753952885539</c:v>
                </c:pt>
                <c:pt idx="14">
                  <c:v>63.75840453512842</c:v>
                </c:pt>
                <c:pt idx="15">
                  <c:v>46.690997976671824</c:v>
                </c:pt>
              </c:numCache>
            </c:numRef>
          </c:val>
          <c:smooth val="0"/>
          <c:extLst>
            <c:ext xmlns:c16="http://schemas.microsoft.com/office/drawing/2014/chart" uri="{C3380CC4-5D6E-409C-BE32-E72D297353CC}">
              <c16:uniqueId val="{00000003-1011-4EA5-AEFB-E11B6EEA7B96}"/>
            </c:ext>
          </c:extLst>
        </c:ser>
        <c:dLbls>
          <c:showLegendKey val="0"/>
          <c:showVal val="0"/>
          <c:showCatName val="0"/>
          <c:showSerName val="0"/>
          <c:showPercent val="0"/>
          <c:showBubbleSize val="0"/>
        </c:dLbls>
        <c:marker val="1"/>
        <c:smooth val="0"/>
        <c:axId val="464643567"/>
        <c:axId val="287260303"/>
      </c:lineChart>
      <c:catAx>
        <c:axId val="4646435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7260303"/>
        <c:crosses val="autoZero"/>
        <c:auto val="1"/>
        <c:lblAlgn val="ctr"/>
        <c:lblOffset val="100"/>
        <c:noMultiLvlLbl val="0"/>
      </c:catAx>
      <c:valAx>
        <c:axId val="287260303"/>
        <c:scaling>
          <c:orientation val="minMax"/>
          <c:max val="3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64643567"/>
        <c:crosses val="autoZero"/>
        <c:crossBetween val="between"/>
      </c:valAx>
      <c:spPr>
        <a:noFill/>
        <a:ln>
          <a:noFill/>
        </a:ln>
        <a:effectLst/>
      </c:spPr>
    </c:plotArea>
    <c:legend>
      <c:legendPos val="b"/>
      <c:layout>
        <c:manualLayout>
          <c:xMode val="edge"/>
          <c:yMode val="edge"/>
          <c:x val="0.52502974628171484"/>
          <c:y val="1.1811023622047453E-4"/>
          <c:w val="0.47497025371828522"/>
          <c:h val="0.20237941090696993"/>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1207349081365"/>
          <c:y val="0.25988363954505689"/>
          <c:w val="0.79180785214348204"/>
          <c:h val="0.56238422280548261"/>
        </c:manualLayout>
      </c:layout>
      <c:barChart>
        <c:barDir val="col"/>
        <c:grouping val="clustered"/>
        <c:varyColors val="0"/>
        <c:dLbls>
          <c:showLegendKey val="0"/>
          <c:showVal val="0"/>
          <c:showCatName val="0"/>
          <c:showSerName val="0"/>
          <c:showPercent val="0"/>
          <c:showBubbleSize val="0"/>
        </c:dLbls>
        <c:gapWidth val="150"/>
        <c:axId val="320763855"/>
        <c:axId val="289948703"/>
        <c:extLst>
          <c:ext xmlns:c15="http://schemas.microsoft.com/office/drawing/2012/chart" uri="{02D57815-91ED-43cb-92C2-25804820EDAC}">
            <c15:filteredBarSeries>
              <c15:ser>
                <c:idx val="4"/>
                <c:order val="4"/>
                <c:tx>
                  <c:strRef>
                    <c:extLst>
                      <c:ext uri="{02D57815-91ED-43cb-92C2-25804820EDAC}">
                        <c15:formulaRef>
                          <c15:sqref>'Figure I.2.31 B'!$I$2</c15:sqref>
                        </c15:formulaRef>
                      </c:ext>
                    </c:extLst>
                    <c:strCache>
                      <c:ptCount val="1"/>
                      <c:pt idx="0">
                        <c:v>Total</c:v>
                      </c:pt>
                    </c:strCache>
                  </c:strRef>
                </c:tx>
                <c:spPr>
                  <a:solidFill>
                    <a:schemeClr val="accent5"/>
                  </a:solidFill>
                  <a:ln>
                    <a:noFill/>
                  </a:ln>
                  <a:effectLst/>
                </c:spPr>
                <c:invertIfNegative val="0"/>
                <c:cat>
                  <c:multiLvlStrRef>
                    <c:extLst>
                      <c:ext uri="{02D57815-91ED-43cb-92C2-25804820EDAC}">
                        <c15:fullRef>
                          <c15:sqref>'Figure I.2.31 B'!$C$3:$D$36</c15:sqref>
                        </c15:fullRef>
                        <c15:formulaRef>
                          <c15:sqref>('Figure I.2.31 B'!$C$3:$D$3,'Figure I.2.31 B'!$C$8:$D$10,'Figure I.2.31 B'!$C$15:$D$17,'Figure I.2.31 B'!$C$22:$D$24,'Figure I.2.31 B'!$C$29:$D$31,'Figure I.2.31 B'!$C$36:$D$36)</c15:sqref>
                        </c15:formulaRef>
                      </c:ext>
                    </c:extLst>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uri="{02D57815-91ED-43cb-92C2-25804820EDAC}">
                        <c15:fullRef>
                          <c15:sqref>'Figure I.2.31 B'!$I$3:$I$36</c15:sqref>
                        </c15:fullRef>
                        <c15:formulaRef>
                          <c15:sqref>('Figure I.2.31 B'!$I$3,'Figure I.2.31 B'!$I$8:$I$10,'Figure I.2.31 B'!$I$15:$I$17,'Figure I.2.31 B'!$I$22:$I$24,'Figure I.2.31 B'!$I$29:$I$31,'Figure I.2.31 B'!$I$36)</c15:sqref>
                        </c15:formulaRef>
                      </c:ext>
                    </c:extLst>
                    <c:numCache>
                      <c:formatCode>General</c:formatCode>
                      <c:ptCount val="14"/>
                      <c:pt idx="0">
                        <c:v>174.8</c:v>
                      </c:pt>
                      <c:pt idx="1">
                        <c:v>308.5</c:v>
                      </c:pt>
                      <c:pt idx="3">
                        <c:v>190.8</c:v>
                      </c:pt>
                      <c:pt idx="4">
                        <c:v>220.6</c:v>
                      </c:pt>
                      <c:pt idx="6">
                        <c:v>148.60000000000002</c:v>
                      </c:pt>
                      <c:pt idx="7">
                        <c:v>188.5</c:v>
                      </c:pt>
                      <c:pt idx="9">
                        <c:v>81.447999999999993</c:v>
                      </c:pt>
                      <c:pt idx="10">
                        <c:v>98.161000000000001</c:v>
                      </c:pt>
                      <c:pt idx="12">
                        <c:v>70.099999999999994</c:v>
                      </c:pt>
                      <c:pt idx="13">
                        <c:v>78.599999999999994</c:v>
                      </c:pt>
                    </c:numCache>
                  </c:numRef>
                </c:val>
                <c:extLst>
                  <c:ext xmlns:c16="http://schemas.microsoft.com/office/drawing/2014/chart" uri="{C3380CC4-5D6E-409C-BE32-E72D297353CC}">
                    <c16:uniqueId val="{00000004-F60B-4BA6-8719-E43BEB14E9C0}"/>
                  </c:ext>
                </c:extLst>
              </c15:ser>
            </c15:filteredBarSeries>
          </c:ext>
        </c:extLst>
      </c:barChart>
      <c:barChart>
        <c:barDir val="col"/>
        <c:grouping val="stacked"/>
        <c:varyColors val="0"/>
        <c:ser>
          <c:idx val="0"/>
          <c:order val="0"/>
          <c:tx>
            <c:strRef>
              <c:f>'Figure I.2.31 B'!$E$2</c:f>
              <c:strCache>
                <c:ptCount val="1"/>
                <c:pt idx="0">
                  <c:v>Household debt</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I.2.31 B'!$C$3:$D$36</c15:sqref>
                  </c15:fullRef>
                </c:ext>
              </c:extLst>
              <c:f>('Figure I.2.31 B'!$C$3:$D$3,'Figure I.2.31 B'!$C$8:$D$10,'Figure I.2.31 B'!$C$15:$D$17,'Figure I.2.31 B'!$C$22:$D$24,'Figure I.2.31 B'!$C$29:$D$31,'Figure I.2.31 B'!$C$36:$D$36)</c:f>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xmlns:c15="http://schemas.microsoft.com/office/drawing/2012/chart" uri="{02D57815-91ED-43cb-92C2-25804820EDAC}">
                  <c15:fullRef>
                    <c15:sqref>'Figure I.2.31 B'!$E$3:$E$36</c15:sqref>
                  </c15:fullRef>
                </c:ext>
              </c:extLst>
              <c:f>('Figure I.2.31 B'!$E$3,'Figure I.2.31 B'!$E$8:$E$10,'Figure I.2.31 B'!$E$15:$E$17,'Figure I.2.31 B'!$E$22:$E$24,'Figure I.2.31 B'!$E$29:$E$31,'Figure I.2.31 B'!$E$36)</c:f>
              <c:numCache>
                <c:formatCode>General</c:formatCode>
                <c:ptCount val="14"/>
                <c:pt idx="0">
                  <c:v>18.8</c:v>
                </c:pt>
                <c:pt idx="1">
                  <c:v>55.4</c:v>
                </c:pt>
                <c:pt idx="3">
                  <c:v>52.3</c:v>
                </c:pt>
                <c:pt idx="4">
                  <c:v>67.8</c:v>
                </c:pt>
                <c:pt idx="6">
                  <c:v>44.6</c:v>
                </c:pt>
                <c:pt idx="7">
                  <c:v>68.400000000000006</c:v>
                </c:pt>
                <c:pt idx="9">
                  <c:v>11.627000000000001</c:v>
                </c:pt>
                <c:pt idx="10">
                  <c:v>16.279</c:v>
                </c:pt>
                <c:pt idx="12">
                  <c:v>11.6</c:v>
                </c:pt>
                <c:pt idx="13">
                  <c:v>16.899999999999999</c:v>
                </c:pt>
              </c:numCache>
            </c:numRef>
          </c:val>
          <c:extLst>
            <c:ext xmlns:c16="http://schemas.microsoft.com/office/drawing/2014/chart" uri="{C3380CC4-5D6E-409C-BE32-E72D297353CC}">
              <c16:uniqueId val="{00000000-F60B-4BA6-8719-E43BEB14E9C0}"/>
            </c:ext>
          </c:extLst>
        </c:ser>
        <c:ser>
          <c:idx val="1"/>
          <c:order val="1"/>
          <c:tx>
            <c:strRef>
              <c:f>'Figure I.2.31 B'!$F$2</c:f>
              <c:strCache>
                <c:ptCount val="1"/>
                <c:pt idx="0">
                  <c:v>Public debt</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I.2.31 B'!$C$3:$D$36</c15:sqref>
                  </c15:fullRef>
                </c:ext>
              </c:extLst>
              <c:f>('Figure I.2.31 B'!$C$3:$D$3,'Figure I.2.31 B'!$C$8:$D$10,'Figure I.2.31 B'!$C$15:$D$17,'Figure I.2.31 B'!$C$22:$D$24,'Figure I.2.31 B'!$C$29:$D$31,'Figure I.2.31 B'!$C$36:$D$36)</c:f>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xmlns:c15="http://schemas.microsoft.com/office/drawing/2012/chart" uri="{02D57815-91ED-43cb-92C2-25804820EDAC}">
                  <c15:fullRef>
                    <c15:sqref>'Figure I.2.31 B'!$F$3:$F$36</c15:sqref>
                  </c15:fullRef>
                </c:ext>
              </c:extLst>
              <c:f>('Figure I.2.31 B'!$F$3,'Figure I.2.31 B'!$F$8:$F$10,'Figure I.2.31 B'!$F$15:$F$17,'Figure I.2.31 B'!$F$22:$F$24,'Figure I.2.31 B'!$F$29:$F$31,'Figure I.2.31 B'!$F$36)</c:f>
              <c:numCache>
                <c:formatCode>General</c:formatCode>
                <c:ptCount val="14"/>
                <c:pt idx="0">
                  <c:v>29.3</c:v>
                </c:pt>
                <c:pt idx="1">
                  <c:v>53.6</c:v>
                </c:pt>
                <c:pt idx="3">
                  <c:v>39</c:v>
                </c:pt>
                <c:pt idx="4">
                  <c:v>54.2</c:v>
                </c:pt>
                <c:pt idx="6">
                  <c:v>22.6</c:v>
                </c:pt>
                <c:pt idx="7">
                  <c:v>33.6</c:v>
                </c:pt>
                <c:pt idx="9">
                  <c:v>52.390999999999998</c:v>
                </c:pt>
                <c:pt idx="10">
                  <c:v>39.192999999999998</c:v>
                </c:pt>
                <c:pt idx="12">
                  <c:v>32.799999999999997</c:v>
                </c:pt>
                <c:pt idx="13">
                  <c:v>29.7</c:v>
                </c:pt>
              </c:numCache>
            </c:numRef>
          </c:val>
          <c:extLst>
            <c:ext xmlns:c16="http://schemas.microsoft.com/office/drawing/2014/chart" uri="{C3380CC4-5D6E-409C-BE32-E72D297353CC}">
              <c16:uniqueId val="{00000001-F60B-4BA6-8719-E43BEB14E9C0}"/>
            </c:ext>
          </c:extLst>
        </c:ser>
        <c:ser>
          <c:idx val="2"/>
          <c:order val="2"/>
          <c:tx>
            <c:strRef>
              <c:f>'Figure I.2.31 B'!$G$2</c:f>
              <c:strCache>
                <c:ptCount val="1"/>
                <c:pt idx="0">
                  <c:v>Financial corporate debt</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'Figure I.2.31 B'!$C$3:$D$36</c15:sqref>
                  </c15:fullRef>
                </c:ext>
              </c:extLst>
              <c:f>('Figure I.2.31 B'!$C$3:$D$3,'Figure I.2.31 B'!$C$8:$D$10,'Figure I.2.31 B'!$C$15:$D$17,'Figure I.2.31 B'!$C$22:$D$24,'Figure I.2.31 B'!$C$29:$D$31,'Figure I.2.31 B'!$C$36:$D$36)</c:f>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xmlns:c15="http://schemas.microsoft.com/office/drawing/2012/chart" uri="{02D57815-91ED-43cb-92C2-25804820EDAC}">
                  <c15:fullRef>
                    <c15:sqref>'Figure I.2.31 B'!$G$3:$G$36</c15:sqref>
                  </c15:fullRef>
                </c:ext>
              </c:extLst>
              <c:f>('Figure I.2.31 B'!$G$3,'Figure I.2.31 B'!$G$8:$G$10,'Figure I.2.31 B'!$G$15:$G$17,'Figure I.2.31 B'!$G$22:$G$24,'Figure I.2.31 B'!$G$29:$G$31,'Figure I.2.31 B'!$G$36)</c:f>
              <c:numCache>
                <c:formatCode>General</c:formatCode>
                <c:ptCount val="14"/>
                <c:pt idx="0">
                  <c:v>28.6</c:v>
                </c:pt>
                <c:pt idx="1">
                  <c:v>42.8</c:v>
                </c:pt>
                <c:pt idx="3">
                  <c:v>41.3</c:v>
                </c:pt>
                <c:pt idx="4">
                  <c:v>30.5</c:v>
                </c:pt>
                <c:pt idx="6">
                  <c:v>35.200000000000003</c:v>
                </c:pt>
                <c:pt idx="7">
                  <c:v>38.9</c:v>
                </c:pt>
                <c:pt idx="9">
                  <c:v>10.598000000000001</c:v>
                </c:pt>
                <c:pt idx="10">
                  <c:v>11.795999999999999</c:v>
                </c:pt>
                <c:pt idx="12">
                  <c:v>10.9</c:v>
                </c:pt>
                <c:pt idx="13">
                  <c:v>9.1</c:v>
                </c:pt>
              </c:numCache>
            </c:numRef>
          </c:val>
          <c:extLst>
            <c:ext xmlns:c16="http://schemas.microsoft.com/office/drawing/2014/chart" uri="{C3380CC4-5D6E-409C-BE32-E72D297353CC}">
              <c16:uniqueId val="{00000002-F60B-4BA6-8719-E43BEB14E9C0}"/>
            </c:ext>
          </c:extLst>
        </c:ser>
        <c:ser>
          <c:idx val="3"/>
          <c:order val="3"/>
          <c:tx>
            <c:strRef>
              <c:f>'Figure I.2.31 B'!$H$2</c:f>
              <c:strCache>
                <c:ptCount val="1"/>
                <c:pt idx="0">
                  <c:v>Nonfinancial corporate debt</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'Figure I.2.31 B'!$C$3:$D$36</c15:sqref>
                  </c15:fullRef>
                </c:ext>
              </c:extLst>
              <c:f>('Figure I.2.31 B'!$C$3:$D$3,'Figure I.2.31 B'!$C$8:$D$10,'Figure I.2.31 B'!$C$15:$D$17,'Figure I.2.31 B'!$C$22:$D$24,'Figure I.2.31 B'!$C$29:$D$31,'Figure I.2.31 B'!$C$36:$D$36)</c:f>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xmlns:c15="http://schemas.microsoft.com/office/drawing/2012/chart" uri="{02D57815-91ED-43cb-92C2-25804820EDAC}">
                  <c15:fullRef>
                    <c15:sqref>'Figure I.2.31 B'!$H$3:$H$36</c15:sqref>
                  </c15:fullRef>
                </c:ext>
              </c:extLst>
              <c:f>('Figure I.2.31 B'!$H$3,'Figure I.2.31 B'!$H$8:$H$10,'Figure I.2.31 B'!$H$15:$H$17,'Figure I.2.31 B'!$H$22:$H$24,'Figure I.2.31 B'!$H$29:$H$31,'Figure I.2.31 B'!$H$36)</c:f>
              <c:numCache>
                <c:formatCode>General</c:formatCode>
                <c:ptCount val="14"/>
                <c:pt idx="0">
                  <c:v>98.1</c:v>
                </c:pt>
                <c:pt idx="1">
                  <c:v>156.69999999999999</c:v>
                </c:pt>
                <c:pt idx="3">
                  <c:v>58.2</c:v>
                </c:pt>
                <c:pt idx="4">
                  <c:v>68.099999999999994</c:v>
                </c:pt>
                <c:pt idx="6">
                  <c:v>46.2</c:v>
                </c:pt>
                <c:pt idx="7">
                  <c:v>47.6</c:v>
                </c:pt>
                <c:pt idx="9">
                  <c:v>6.8319999999999999</c:v>
                </c:pt>
                <c:pt idx="10">
                  <c:v>30.893000000000001</c:v>
                </c:pt>
                <c:pt idx="12">
                  <c:v>14.8</c:v>
                </c:pt>
                <c:pt idx="13">
                  <c:v>22.9</c:v>
                </c:pt>
              </c:numCache>
            </c:numRef>
          </c:val>
          <c:extLst>
            <c:ext xmlns:c16="http://schemas.microsoft.com/office/drawing/2014/chart" uri="{C3380CC4-5D6E-409C-BE32-E72D297353CC}">
              <c16:uniqueId val="{00000003-F60B-4BA6-8719-E43BEB14E9C0}"/>
            </c:ext>
          </c:extLst>
        </c:ser>
        <c:dLbls>
          <c:showLegendKey val="0"/>
          <c:showVal val="0"/>
          <c:showCatName val="0"/>
          <c:showSerName val="0"/>
          <c:showPercent val="0"/>
          <c:showBubbleSize val="0"/>
        </c:dLbls>
        <c:gapWidth val="37"/>
        <c:overlap val="100"/>
        <c:axId val="320763855"/>
        <c:axId val="289948703"/>
      </c:barChart>
      <c:lineChart>
        <c:grouping val="standard"/>
        <c:varyColors val="0"/>
        <c:dLbls>
          <c:showLegendKey val="0"/>
          <c:showVal val="0"/>
          <c:showCatName val="0"/>
          <c:showSerName val="0"/>
          <c:showPercent val="0"/>
          <c:showBubbleSize val="0"/>
        </c:dLbls>
        <c:marker val="1"/>
        <c:smooth val="0"/>
        <c:axId val="387372127"/>
        <c:axId val="2015149999"/>
        <c:extLst>
          <c:ext xmlns:c15="http://schemas.microsoft.com/office/drawing/2012/chart" uri="{02D57815-91ED-43cb-92C2-25804820EDAC}">
            <c15:filteredLineSeries>
              <c15:ser>
                <c:idx val="5"/>
                <c:order val="5"/>
                <c:tx>
                  <c:strRef>
                    <c:extLst>
                      <c:ext uri="{02D57815-91ED-43cb-92C2-25804820EDAC}">
                        <c15:formulaRef>
                          <c15:sqref>'Figure I.2.31 B'!$J$2</c15:sqref>
                        </c15:formulaRef>
                      </c:ext>
                    </c:extLst>
                    <c:strCache>
                      <c:ptCount val="1"/>
                      <c:pt idx="0">
                        <c:v>Total debt growth</c:v>
                      </c:pt>
                    </c:strCache>
                  </c:strRef>
                </c:tx>
                <c:spPr>
                  <a:ln w="28575" cap="rnd">
                    <a:solidFill>
                      <a:schemeClr val="accent6"/>
                    </a:solidFill>
                    <a:round/>
                  </a:ln>
                  <a:effectLst/>
                </c:spPr>
                <c:marker>
                  <c:symbol val="none"/>
                </c:marker>
                <c:cat>
                  <c:multiLvlStrRef>
                    <c:extLst>
                      <c:ext uri="{02D57815-91ED-43cb-92C2-25804820EDAC}">
                        <c15:fullRef>
                          <c15:sqref>'Figure I.2.31 B'!$C$3:$D$36</c15:sqref>
                        </c15:fullRef>
                        <c15:formulaRef>
                          <c15:sqref>('Figure I.2.31 B'!$C$3:$D$3,'Figure I.2.31 B'!$C$8:$D$10,'Figure I.2.31 B'!$C$15:$D$17,'Figure I.2.31 B'!$C$22:$D$24,'Figure I.2.31 B'!$C$29:$D$31,'Figure I.2.31 B'!$C$36:$D$36)</c15:sqref>
                        </c15:formulaRef>
                      </c:ext>
                    </c:extLst>
                    <c:multiLvlStrCache>
                      <c:ptCount val="14"/>
                      <c:lvl>
                        <c:pt idx="0">
                          <c:v>2007</c:v>
                        </c:pt>
                        <c:pt idx="1">
                          <c:v>2019</c:v>
                        </c:pt>
                        <c:pt idx="3">
                          <c:v>2007</c:v>
                        </c:pt>
                        <c:pt idx="4">
                          <c:v>2019</c:v>
                        </c:pt>
                        <c:pt idx="6">
                          <c:v>2007</c:v>
                        </c:pt>
                        <c:pt idx="7">
                          <c:v>2019</c:v>
                        </c:pt>
                        <c:pt idx="9">
                          <c:v>2007</c:v>
                        </c:pt>
                        <c:pt idx="10">
                          <c:v>2019</c:v>
                        </c:pt>
                        <c:pt idx="12">
                          <c:v>2007</c:v>
                        </c:pt>
                        <c:pt idx="13">
                          <c:v>2019</c:v>
                        </c:pt>
                      </c:lvl>
                      <c:lvl>
                        <c:pt idx="0">
                          <c:v>China</c:v>
                        </c:pt>
                        <c:pt idx="3">
                          <c:v>Malaysia</c:v>
                        </c:pt>
                        <c:pt idx="6">
                          <c:v>Thailand</c:v>
                        </c:pt>
                        <c:pt idx="9">
                          <c:v>Philippines</c:v>
                        </c:pt>
                        <c:pt idx="12">
                          <c:v>Indonesia</c:v>
                        </c:pt>
                      </c:lvl>
                    </c:multiLvlStrCache>
                  </c:multiLvlStrRef>
                </c:cat>
                <c:val>
                  <c:numRef>
                    <c:extLst>
                      <c:ext uri="{02D57815-91ED-43cb-92C2-25804820EDAC}">
                        <c15:fullRef>
                          <c15:sqref>'Figure I.2.31 B'!$J$3:$J$36</c15:sqref>
                        </c15:fullRef>
                        <c15:formulaRef>
                          <c15:sqref>('Figure I.2.31 B'!$J$3,'Figure I.2.31 B'!$J$8:$J$10,'Figure I.2.31 B'!$J$15:$J$17,'Figure I.2.31 B'!$J$22:$J$24,'Figure I.2.31 B'!$J$29:$J$31,'Figure I.2.31 B'!$J$36)</c15:sqref>
                        </c15:formulaRef>
                      </c:ext>
                    </c:extLst>
                    <c:numCache>
                      <c:formatCode>General</c:formatCode>
                      <c:ptCount val="14"/>
                      <c:pt idx="1">
                        <c:v>3.4540576794098001</c:v>
                      </c:pt>
                      <c:pt idx="4">
                        <c:v>0.22716946842345465</c:v>
                      </c:pt>
                      <c:pt idx="7">
                        <c:v>-0.58016877637130904</c:v>
                      </c:pt>
                      <c:pt idx="10">
                        <c:v>-2.0339524346550348</c:v>
                      </c:pt>
                      <c:pt idx="13">
                        <c:v>-0.3802281368821383</c:v>
                      </c:pt>
                    </c:numCache>
                  </c:numRef>
                </c:val>
                <c:smooth val="0"/>
                <c:extLst>
                  <c:ext xmlns:c16="http://schemas.microsoft.com/office/drawing/2014/chart" uri="{C3380CC4-5D6E-409C-BE32-E72D297353CC}">
                    <c16:uniqueId val="{00000005-F60B-4BA6-8719-E43BEB14E9C0}"/>
                  </c:ext>
                </c:extLst>
              </c15:ser>
            </c15:filteredLineSeries>
          </c:ext>
        </c:extLst>
      </c:lineChart>
      <c:catAx>
        <c:axId val="32076385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9948703"/>
        <c:crosses val="autoZero"/>
        <c:auto val="1"/>
        <c:lblAlgn val="ctr"/>
        <c:lblOffset val="100"/>
        <c:noMultiLvlLbl val="0"/>
      </c:catAx>
      <c:valAx>
        <c:axId val="289948703"/>
        <c:scaling>
          <c:orientation val="minMax"/>
          <c:max val="3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0763855"/>
        <c:crosses val="autoZero"/>
        <c:crossBetween val="between"/>
      </c:valAx>
      <c:valAx>
        <c:axId val="2015149999"/>
        <c:scaling>
          <c:orientation val="minMax"/>
        </c:scaling>
        <c:delete val="1"/>
        <c:axPos val="r"/>
        <c:numFmt formatCode="General" sourceLinked="1"/>
        <c:majorTickMark val="out"/>
        <c:minorTickMark val="none"/>
        <c:tickLblPos val="nextTo"/>
        <c:crossAx val="387372127"/>
        <c:crosses val="max"/>
        <c:crossBetween val="between"/>
      </c:valAx>
      <c:catAx>
        <c:axId val="387372127"/>
        <c:scaling>
          <c:orientation val="minMax"/>
        </c:scaling>
        <c:delete val="1"/>
        <c:axPos val="b"/>
        <c:numFmt formatCode="General" sourceLinked="1"/>
        <c:majorTickMark val="out"/>
        <c:minorTickMark val="none"/>
        <c:tickLblPos val="nextTo"/>
        <c:crossAx val="2015149999"/>
        <c:crosses val="autoZero"/>
        <c:auto val="1"/>
        <c:lblAlgn val="ctr"/>
        <c:lblOffset val="100"/>
        <c:noMultiLvlLbl val="0"/>
      </c:catAx>
      <c:spPr>
        <a:noFill/>
        <a:ln>
          <a:noFill/>
        </a:ln>
        <a:effectLst/>
      </c:spPr>
    </c:plotArea>
    <c:legend>
      <c:legendPos val="t"/>
      <c:layout>
        <c:manualLayout>
          <c:xMode val="edge"/>
          <c:yMode val="edge"/>
          <c:x val="0.35850896136932153"/>
          <c:y val="3.8913529939623944E-3"/>
          <c:w val="0.63904910323709541"/>
          <c:h val="0.3246883898503183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I.2.31 C'!$A$4</c:f>
              <c:strCache>
                <c:ptCount val="1"/>
                <c:pt idx="0">
                  <c:v>Interquartile range</c:v>
                </c:pt>
              </c:strCache>
            </c:strRef>
          </c:tx>
          <c:spPr>
            <a:solidFill>
              <a:srgbClr val="002345"/>
            </a:solidFill>
            <a:ln w="76200">
              <a:noFill/>
            </a:ln>
            <a:effectLst/>
          </c:spPr>
          <c:invertIfNegative val="0"/>
          <c:cat>
            <c:strRef>
              <c:f>'Figure I.2.31 C'!$B$1:$D$1</c:f>
              <c:strCache>
                <c:ptCount val="3"/>
                <c:pt idx="0">
                  <c:v>Previous EMDE crises</c:v>
                </c:pt>
                <c:pt idx="1">
                  <c:v>EAP</c:v>
                </c:pt>
                <c:pt idx="2">
                  <c:v>Other EMDEs</c:v>
                </c:pt>
              </c:strCache>
            </c:strRef>
          </c:cat>
          <c:val>
            <c:numRef>
              <c:f>'Figure I.2.31 C'!$B$4:$D$4</c:f>
              <c:numCache>
                <c:formatCode>General</c:formatCode>
                <c:ptCount val="3"/>
                <c:pt idx="0">
                  <c:v>47.404808000000003</c:v>
                </c:pt>
                <c:pt idx="1">
                  <c:v>37.459887999999999</c:v>
                </c:pt>
                <c:pt idx="2">
                  <c:v>47.676380499999951</c:v>
                </c:pt>
              </c:numCache>
            </c:numRef>
          </c:val>
          <c:extLst>
            <c:ext xmlns:c16="http://schemas.microsoft.com/office/drawing/2014/chart" uri="{C3380CC4-5D6E-409C-BE32-E72D297353CC}">
              <c16:uniqueId val="{00000000-B4B8-4495-B314-685244B85CFC}"/>
            </c:ext>
          </c:extLst>
        </c:ser>
        <c:ser>
          <c:idx val="0"/>
          <c:order val="1"/>
          <c:tx>
            <c:strRef>
              <c:f>'Figure I.2.31 C'!$A$2</c:f>
              <c:strCache>
                <c:ptCount val="1"/>
                <c:pt idx="0">
                  <c:v>Interquartile range</c:v>
                </c:pt>
              </c:strCache>
            </c:strRef>
          </c:tx>
          <c:spPr>
            <a:solidFill>
              <a:schemeClr val="bg1"/>
            </a:solidFill>
            <a:ln w="76200">
              <a:noFill/>
            </a:ln>
            <a:effectLst/>
          </c:spPr>
          <c:invertIfNegative val="0"/>
          <c:dPt>
            <c:idx val="1"/>
            <c:invertIfNegative val="0"/>
            <c:bubble3D val="0"/>
            <c:spPr>
              <a:solidFill>
                <a:schemeClr val="bg1"/>
              </a:solidFill>
              <a:ln w="76200">
                <a:noFill/>
              </a:ln>
              <a:effectLst/>
            </c:spPr>
            <c:extLst>
              <c:ext xmlns:c16="http://schemas.microsoft.com/office/drawing/2014/chart" uri="{C3380CC4-5D6E-409C-BE32-E72D297353CC}">
                <c16:uniqueId val="{00000002-B4B8-4495-B314-685244B85CFC}"/>
              </c:ext>
            </c:extLst>
          </c:dPt>
          <c:cat>
            <c:strRef>
              <c:f>'Figure I.2.31 C'!$B$1:$D$1</c:f>
              <c:strCache>
                <c:ptCount val="3"/>
                <c:pt idx="0">
                  <c:v>Previous EMDE crises</c:v>
                </c:pt>
                <c:pt idx="1">
                  <c:v>EAP</c:v>
                </c:pt>
                <c:pt idx="2">
                  <c:v>Other EMDEs</c:v>
                </c:pt>
              </c:strCache>
            </c:strRef>
          </c:cat>
          <c:val>
            <c:numRef>
              <c:f>'Figure I.2.31 C'!$B$2:$D$2</c:f>
              <c:numCache>
                <c:formatCode>General</c:formatCode>
                <c:ptCount val="3"/>
                <c:pt idx="0">
                  <c:v>12.532941000000001</c:v>
                </c:pt>
                <c:pt idx="1">
                  <c:v>24.22855949999995</c:v>
                </c:pt>
                <c:pt idx="2">
                  <c:v>15.456009499999951</c:v>
                </c:pt>
              </c:numCache>
            </c:numRef>
          </c:val>
          <c:extLst>
            <c:ext xmlns:c16="http://schemas.microsoft.com/office/drawing/2014/chart" uri="{C3380CC4-5D6E-409C-BE32-E72D297353CC}">
              <c16:uniqueId val="{00000003-B4B8-4495-B314-685244B85CFC}"/>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I.2.31 C'!$A$3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I.2.31 C'!$B$1:$D$1</c:f>
              <c:strCache>
                <c:ptCount val="3"/>
                <c:pt idx="0">
                  <c:v>Previous EMDE crises</c:v>
                </c:pt>
                <c:pt idx="1">
                  <c:v>EAP</c:v>
                </c:pt>
                <c:pt idx="2">
                  <c:v>Other EMDEs</c:v>
                </c:pt>
              </c:strCache>
            </c:strRef>
          </c:cat>
          <c:val>
            <c:numRef>
              <c:f>'Figure I.2.31 C'!$B$3:$D$3</c:f>
              <c:numCache>
                <c:formatCode>General</c:formatCode>
                <c:ptCount val="3"/>
                <c:pt idx="0">
                  <c:v>38.870002612903228</c:v>
                </c:pt>
                <c:pt idx="1">
                  <c:v>33.370980428571407</c:v>
                </c:pt>
                <c:pt idx="2">
                  <c:v>37.276691379999967</c:v>
                </c:pt>
              </c:numCache>
            </c:numRef>
          </c:val>
          <c:smooth val="0"/>
          <c:extLst>
            <c:ext xmlns:c16="http://schemas.microsoft.com/office/drawing/2014/chart" uri="{C3380CC4-5D6E-409C-BE32-E72D297353CC}">
              <c16:uniqueId val="{00000004-B4B8-4495-B314-685244B85CFC}"/>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6.7889908256880724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747488460494"/>
          <c:y val="0.11169717546774544"/>
          <c:w val="0.85199076839532994"/>
          <c:h val="0.7753427725204074"/>
        </c:manualLayout>
      </c:layout>
      <c:barChart>
        <c:barDir val="col"/>
        <c:grouping val="clustered"/>
        <c:varyColors val="0"/>
        <c:ser>
          <c:idx val="0"/>
          <c:order val="0"/>
          <c:spPr>
            <a:solidFill>
              <a:srgbClr val="002345"/>
            </a:solidFill>
            <a:ln w="76200">
              <a:noFill/>
            </a:ln>
            <a:effectLst/>
          </c:spPr>
          <c:invertIfNegative val="0"/>
          <c:cat>
            <c:strRef>
              <c:f>'Figure I.2.31 D'!$A$3:$A$9</c:f>
              <c:strCache>
                <c:ptCount val="7"/>
                <c:pt idx="0">
                  <c:v>SLB</c:v>
                </c:pt>
                <c:pt idx="1">
                  <c:v>IDN</c:v>
                </c:pt>
                <c:pt idx="2">
                  <c:v>MMR</c:v>
                </c:pt>
                <c:pt idx="3">
                  <c:v>VUT</c:v>
                </c:pt>
                <c:pt idx="4">
                  <c:v>WSM</c:v>
                </c:pt>
                <c:pt idx="5">
                  <c:v>THA</c:v>
                </c:pt>
                <c:pt idx="6">
                  <c:v>MYS</c:v>
                </c:pt>
              </c:strCache>
            </c:strRef>
          </c:cat>
          <c:val>
            <c:numRef>
              <c:f>'Figure I.2.31 D'!$B$3:$B$9</c:f>
              <c:numCache>
                <c:formatCode>General</c:formatCode>
                <c:ptCount val="7"/>
                <c:pt idx="0">
                  <c:v>14.575393</c:v>
                </c:pt>
                <c:pt idx="1">
                  <c:v>23.191835999999899</c:v>
                </c:pt>
                <c:pt idx="2">
                  <c:v>25.265283</c:v>
                </c:pt>
                <c:pt idx="3">
                  <c:v>26.492616000000002</c:v>
                </c:pt>
                <c:pt idx="4">
                  <c:v>27.215329000000001</c:v>
                </c:pt>
                <c:pt idx="5">
                  <c:v>47.704447000000002</c:v>
                </c:pt>
                <c:pt idx="6">
                  <c:v>69.151959000000005</c:v>
                </c:pt>
              </c:numCache>
            </c:numRef>
          </c:val>
          <c:extLst>
            <c:ext xmlns:c16="http://schemas.microsoft.com/office/drawing/2014/chart" uri="{C3380CC4-5D6E-409C-BE32-E72D297353CC}">
              <c16:uniqueId val="{00000000-480C-4866-8562-C021624D231A}"/>
            </c:ext>
          </c:extLst>
        </c:ser>
        <c:dLbls>
          <c:showLegendKey val="0"/>
          <c:showVal val="0"/>
          <c:showCatName val="0"/>
          <c:showSerName val="0"/>
          <c:showPercent val="0"/>
          <c:showBubbleSize val="0"/>
        </c:dLbls>
        <c:gapWidth val="100"/>
        <c:overlap val="-27"/>
        <c:axId val="1865618575"/>
        <c:axId val="1599999407"/>
      </c:barChart>
      <c:catAx>
        <c:axId val="186561857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599999407"/>
        <c:crosses val="autoZero"/>
        <c:auto val="1"/>
        <c:lblAlgn val="ctr"/>
        <c:lblOffset val="100"/>
        <c:noMultiLvlLbl val="0"/>
      </c:catAx>
      <c:valAx>
        <c:axId val="159999940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5618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66982230791429E-2"/>
          <c:y val="0.11872541570221984"/>
          <c:w val="0.88852314051629311"/>
          <c:h val="0.71304892773302608"/>
        </c:manualLayout>
      </c:layout>
      <c:barChart>
        <c:barDir val="col"/>
        <c:grouping val="clustered"/>
        <c:varyColors val="0"/>
        <c:ser>
          <c:idx val="60"/>
          <c:order val="60"/>
          <c:tx>
            <c:strRef>
              <c:f>'Figure I.2.31 E'!$BK$5</c:f>
              <c:strCache>
                <c:ptCount val="1"/>
                <c:pt idx="0">
                  <c:v>2018</c:v>
                </c:pt>
              </c:strCache>
            </c:strRef>
          </c:tx>
          <c:spPr>
            <a:solidFill>
              <a:srgbClr val="002060"/>
            </a:solidFill>
            <a:ln w="25400">
              <a:noFill/>
            </a:ln>
          </c:spPr>
          <c:invertIfNegative val="0"/>
          <c:cat>
            <c:strRef>
              <c:f>'Figure I.2.31 E'!$B$6:$B$23</c:f>
              <c:strCache>
                <c:ptCount val="10"/>
                <c:pt idx="0">
                  <c:v>TON</c:v>
                </c:pt>
                <c:pt idx="1">
                  <c:v>SLB</c:v>
                </c:pt>
                <c:pt idx="2">
                  <c:v>IDN</c:v>
                </c:pt>
                <c:pt idx="3">
                  <c:v>PNG</c:v>
                </c:pt>
                <c:pt idx="4">
                  <c:v>MYS</c:v>
                </c:pt>
                <c:pt idx="5">
                  <c:v>THA</c:v>
                </c:pt>
                <c:pt idx="6">
                  <c:v>PHL</c:v>
                </c:pt>
                <c:pt idx="7">
                  <c:v>VUT</c:v>
                </c:pt>
                <c:pt idx="8">
                  <c:v>CHN</c:v>
                </c:pt>
                <c:pt idx="9">
                  <c:v>VNM</c:v>
                </c:pt>
              </c:strCache>
            </c:strRef>
          </c:cat>
          <c:val>
            <c:numRef>
              <c:f>'Figure I.2.31 E'!$BK$6:$BK$23</c:f>
              <c:numCache>
                <c:formatCode>_(* #,##0.0_);_(* \(#,##0.0\);_(* "-"??_);_(@_)</c:formatCode>
                <c:ptCount val="10"/>
                <c:pt idx="0">
                  <c:v>20.541618269784799</c:v>
                </c:pt>
                <c:pt idx="1">
                  <c:v>19.353335585626599</c:v>
                </c:pt>
                <c:pt idx="2">
                  <c:v>15.115324214968901</c:v>
                </c:pt>
                <c:pt idx="3">
                  <c:v>14.464424022474001</c:v>
                </c:pt>
                <c:pt idx="4">
                  <c:v>11.2404486407018</c:v>
                </c:pt>
                <c:pt idx="5">
                  <c:v>10.778014374913401</c:v>
                </c:pt>
                <c:pt idx="6">
                  <c:v>10.666912964507</c:v>
                </c:pt>
                <c:pt idx="7">
                  <c:v>10.258497206666</c:v>
                </c:pt>
                <c:pt idx="8">
                  <c:v>9.0701886028685195</c:v>
                </c:pt>
                <c:pt idx="9">
                  <c:v>7.3624616744810698</c:v>
                </c:pt>
              </c:numCache>
            </c:numRef>
          </c:val>
          <c:extLst>
            <c:ext xmlns:c16="http://schemas.microsoft.com/office/drawing/2014/chart" uri="{C3380CC4-5D6E-409C-BE32-E72D297353CC}">
              <c16:uniqueId val="{00000000-4574-4754-9385-14E7C7AD147F}"/>
            </c:ext>
          </c:extLst>
        </c:ser>
        <c:dLbls>
          <c:showLegendKey val="0"/>
          <c:showVal val="0"/>
          <c:showCatName val="0"/>
          <c:showSerName val="0"/>
          <c:showPercent val="0"/>
          <c:showBubbleSize val="0"/>
        </c:dLbls>
        <c:gapWidth val="86"/>
        <c:overlap val="-27"/>
        <c:axId val="940271168"/>
        <c:axId val="1"/>
        <c:extLst>
          <c:ext xmlns:c15="http://schemas.microsoft.com/office/drawing/2012/chart" uri="{02D57815-91ED-43cb-92C2-25804820EDAC}">
            <c15:filteredBarSeries>
              <c15:ser>
                <c:idx val="0"/>
                <c:order val="0"/>
                <c:tx>
                  <c:v>Indicator Name</c:v>
                </c:tx>
                <c:spPr>
                  <a:solidFill>
                    <a:srgbClr val="4472C4"/>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7">
                      <c:v>0</c:v>
                    </c:pt>
                  </c:numLit>
                </c:val>
                <c:extLst>
                  <c:ext xmlns:c16="http://schemas.microsoft.com/office/drawing/2014/chart" uri="{C3380CC4-5D6E-409C-BE32-E72D297353CC}">
                    <c16:uniqueId val="{00000002-4574-4754-9385-14E7C7AD147F}"/>
                  </c:ext>
                </c:extLst>
              </c15:ser>
            </c15:filteredBarSeries>
            <c15:filteredBarSeries>
              <c15:ser>
                <c:idx val="1"/>
                <c:order val="1"/>
                <c:tx>
                  <c:v>Indicator Code</c:v>
                </c:tx>
                <c:spPr>
                  <a:solidFill>
                    <a:srgbClr val="ED7D31"/>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val>
                <c:extLst xmlns:c15="http://schemas.microsoft.com/office/drawing/2012/chart">
                  <c:ext xmlns:c16="http://schemas.microsoft.com/office/drawing/2014/chart" uri="{C3380CC4-5D6E-409C-BE32-E72D297353CC}">
                    <c16:uniqueId val="{00000003-4574-4754-9385-14E7C7AD147F}"/>
                  </c:ext>
                </c:extLst>
              </c15:ser>
            </c15:filteredBarSeries>
            <c15:filteredBarSeries>
              <c15:ser>
                <c:idx val="2"/>
                <c:order val="2"/>
                <c:tx>
                  <c:v>1960</c:v>
                </c:tx>
                <c:spPr>
                  <a:solidFill>
                    <a:srgbClr val="A5A5A5"/>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4-4574-4754-9385-14E7C7AD147F}"/>
                  </c:ext>
                </c:extLst>
              </c15:ser>
            </c15:filteredBarSeries>
            <c15:filteredBarSeries>
              <c15:ser>
                <c:idx val="3"/>
                <c:order val="3"/>
                <c:tx>
                  <c:v>1961</c:v>
                </c:tx>
                <c:spPr>
                  <a:solidFill>
                    <a:srgbClr val="FFC000"/>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5-4574-4754-9385-14E7C7AD147F}"/>
                  </c:ext>
                </c:extLst>
              </c15:ser>
            </c15:filteredBarSeries>
            <c15:filteredBarSeries>
              <c15:ser>
                <c:idx val="4"/>
                <c:order val="4"/>
                <c:tx>
                  <c:v>1962</c:v>
                </c:tx>
                <c:spPr>
                  <a:solidFill>
                    <a:srgbClr val="5B9BD5"/>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6-4574-4754-9385-14E7C7AD147F}"/>
                  </c:ext>
                </c:extLst>
              </c15:ser>
            </c15:filteredBarSeries>
            <c15:filteredBarSeries>
              <c15:ser>
                <c:idx val="5"/>
                <c:order val="5"/>
                <c:tx>
                  <c:v>1963</c:v>
                </c:tx>
                <c:spPr>
                  <a:solidFill>
                    <a:srgbClr val="70AD47"/>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7-4574-4754-9385-14E7C7AD147F}"/>
                  </c:ext>
                </c:extLst>
              </c15:ser>
            </c15:filteredBarSeries>
            <c15:filteredBarSeries>
              <c15:ser>
                <c:idx val="6"/>
                <c:order val="6"/>
                <c:tx>
                  <c:v>1964</c:v>
                </c:tx>
                <c:spPr>
                  <a:solidFill>
                    <a:schemeClr val="accent1">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8-4574-4754-9385-14E7C7AD147F}"/>
                  </c:ext>
                </c:extLst>
              </c15:ser>
            </c15:filteredBarSeries>
            <c15:filteredBarSeries>
              <c15:ser>
                <c:idx val="7"/>
                <c:order val="7"/>
                <c:tx>
                  <c:v>1965</c:v>
                </c:tx>
                <c:spPr>
                  <a:solidFill>
                    <a:schemeClr val="accent2">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9-4574-4754-9385-14E7C7AD147F}"/>
                  </c:ext>
                </c:extLst>
              </c15:ser>
            </c15:filteredBarSeries>
            <c15:filteredBarSeries>
              <c15:ser>
                <c:idx val="8"/>
                <c:order val="8"/>
                <c:tx>
                  <c:v>1966</c:v>
                </c:tx>
                <c:spPr>
                  <a:solidFill>
                    <a:schemeClr val="accent3">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A-4574-4754-9385-14E7C7AD147F}"/>
                  </c:ext>
                </c:extLst>
              </c15:ser>
            </c15:filteredBarSeries>
            <c15:filteredBarSeries>
              <c15:ser>
                <c:idx val="9"/>
                <c:order val="9"/>
                <c:tx>
                  <c:v>1967</c:v>
                </c:tx>
                <c:spPr>
                  <a:solidFill>
                    <a:schemeClr val="accent4">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B-4574-4754-9385-14E7C7AD147F}"/>
                  </c:ext>
                </c:extLst>
              </c15:ser>
            </c15:filteredBarSeries>
            <c15:filteredBarSeries>
              <c15:ser>
                <c:idx val="10"/>
                <c:order val="10"/>
                <c:tx>
                  <c:v>1968</c:v>
                </c:tx>
                <c:spPr>
                  <a:solidFill>
                    <a:schemeClr val="accent5">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C-4574-4754-9385-14E7C7AD147F}"/>
                  </c:ext>
                </c:extLst>
              </c15:ser>
            </c15:filteredBarSeries>
            <c15:filteredBarSeries>
              <c15:ser>
                <c:idx val="11"/>
                <c:order val="11"/>
                <c:tx>
                  <c:v>1969</c:v>
                </c:tx>
                <c:spPr>
                  <a:solidFill>
                    <a:schemeClr val="accent6">
                      <a:lumMod val="6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D-4574-4754-9385-14E7C7AD147F}"/>
                  </c:ext>
                </c:extLst>
              </c15:ser>
            </c15:filteredBarSeries>
            <c15:filteredBarSeries>
              <c15:ser>
                <c:idx val="12"/>
                <c:order val="12"/>
                <c:tx>
                  <c:v>1970</c:v>
                </c:tx>
                <c:spPr>
                  <a:solidFill>
                    <a:schemeClr val="accent1">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E-4574-4754-9385-14E7C7AD147F}"/>
                  </c:ext>
                </c:extLst>
              </c15:ser>
            </c15:filteredBarSeries>
            <c15:filteredBarSeries>
              <c15:ser>
                <c:idx val="13"/>
                <c:order val="13"/>
                <c:tx>
                  <c:v>1971</c:v>
                </c:tx>
                <c:spPr>
                  <a:solidFill>
                    <a:schemeClr val="accent2">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0F-4574-4754-9385-14E7C7AD147F}"/>
                  </c:ext>
                </c:extLst>
              </c15:ser>
            </c15:filteredBarSeries>
            <c15:filteredBarSeries>
              <c15:ser>
                <c:idx val="14"/>
                <c:order val="14"/>
                <c:tx>
                  <c:v>1972</c:v>
                </c:tx>
                <c:spPr>
                  <a:solidFill>
                    <a:schemeClr val="accent3">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0-4574-4754-9385-14E7C7AD147F}"/>
                  </c:ext>
                </c:extLst>
              </c15:ser>
            </c15:filteredBarSeries>
            <c15:filteredBarSeries>
              <c15:ser>
                <c:idx val="15"/>
                <c:order val="15"/>
                <c:tx>
                  <c:v>1973</c:v>
                </c:tx>
                <c:spPr>
                  <a:solidFill>
                    <a:schemeClr val="accent4">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1-4574-4754-9385-14E7C7AD147F}"/>
                  </c:ext>
                </c:extLst>
              </c15:ser>
            </c15:filteredBarSeries>
            <c15:filteredBarSeries>
              <c15:ser>
                <c:idx val="16"/>
                <c:order val="16"/>
                <c:tx>
                  <c:v>1974</c:v>
                </c:tx>
                <c:spPr>
                  <a:solidFill>
                    <a:schemeClr val="accent5">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2-4574-4754-9385-14E7C7AD147F}"/>
                  </c:ext>
                </c:extLst>
              </c15:ser>
            </c15:filteredBarSeries>
            <c15:filteredBarSeries>
              <c15:ser>
                <c:idx val="17"/>
                <c:order val="17"/>
                <c:tx>
                  <c:v>1975</c:v>
                </c:tx>
                <c:spPr>
                  <a:solidFill>
                    <a:schemeClr val="accent6">
                      <a:lumMod val="80000"/>
                      <a:lumOff val="2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3-4574-4754-9385-14E7C7AD147F}"/>
                  </c:ext>
                </c:extLst>
              </c15:ser>
            </c15:filteredBarSeries>
            <c15:filteredBarSeries>
              <c15:ser>
                <c:idx val="18"/>
                <c:order val="18"/>
                <c:tx>
                  <c:v>1976</c:v>
                </c:tx>
                <c:spPr>
                  <a:solidFill>
                    <a:schemeClr val="accent1">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4-4574-4754-9385-14E7C7AD147F}"/>
                  </c:ext>
                </c:extLst>
              </c15:ser>
            </c15:filteredBarSeries>
            <c15:filteredBarSeries>
              <c15:ser>
                <c:idx val="19"/>
                <c:order val="19"/>
                <c:tx>
                  <c:v>1977</c:v>
                </c:tx>
                <c:spPr>
                  <a:solidFill>
                    <a:schemeClr val="accent2">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5-4574-4754-9385-14E7C7AD147F}"/>
                  </c:ext>
                </c:extLst>
              </c15:ser>
            </c15:filteredBarSeries>
            <c15:filteredBarSeries>
              <c15:ser>
                <c:idx val="20"/>
                <c:order val="20"/>
                <c:tx>
                  <c:v>1978</c:v>
                </c:tx>
                <c:spPr>
                  <a:solidFill>
                    <a:schemeClr val="accent3">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6-4574-4754-9385-14E7C7AD147F}"/>
                  </c:ext>
                </c:extLst>
              </c15:ser>
            </c15:filteredBarSeries>
            <c15:filteredBarSeries>
              <c15:ser>
                <c:idx val="21"/>
                <c:order val="21"/>
                <c:tx>
                  <c:v>1979</c:v>
                </c:tx>
                <c:spPr>
                  <a:solidFill>
                    <a:schemeClr val="accent4">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7-4574-4754-9385-14E7C7AD147F}"/>
                  </c:ext>
                </c:extLst>
              </c15:ser>
            </c15:filteredBarSeries>
            <c15:filteredBarSeries>
              <c15:ser>
                <c:idx val="22"/>
                <c:order val="22"/>
                <c:tx>
                  <c:v>1980</c:v>
                </c:tx>
                <c:spPr>
                  <a:solidFill>
                    <a:schemeClr val="accent5">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8-4574-4754-9385-14E7C7AD147F}"/>
                  </c:ext>
                </c:extLst>
              </c15:ser>
            </c15:filteredBarSeries>
            <c15:filteredBarSeries>
              <c15:ser>
                <c:idx val="23"/>
                <c:order val="23"/>
                <c:tx>
                  <c:v>1981</c:v>
                </c:tx>
                <c:spPr>
                  <a:solidFill>
                    <a:schemeClr val="accent6">
                      <a:lumMod val="8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9-4574-4754-9385-14E7C7AD147F}"/>
                  </c:ext>
                </c:extLst>
              </c15:ser>
            </c15:filteredBarSeries>
            <c15:filteredBarSeries>
              <c15:ser>
                <c:idx val="24"/>
                <c:order val="24"/>
                <c:tx>
                  <c:v>1982</c:v>
                </c:tx>
                <c:spPr>
                  <a:solidFill>
                    <a:schemeClr val="accent1">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A-4574-4754-9385-14E7C7AD147F}"/>
                  </c:ext>
                </c:extLst>
              </c15:ser>
            </c15:filteredBarSeries>
            <c15:filteredBarSeries>
              <c15:ser>
                <c:idx val="25"/>
                <c:order val="25"/>
                <c:tx>
                  <c:v>1983</c:v>
                </c:tx>
                <c:spPr>
                  <a:solidFill>
                    <a:schemeClr val="accent2">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B-4574-4754-9385-14E7C7AD147F}"/>
                  </c:ext>
                </c:extLst>
              </c15:ser>
            </c15:filteredBarSeries>
            <c15:filteredBarSeries>
              <c15:ser>
                <c:idx val="26"/>
                <c:order val="26"/>
                <c:tx>
                  <c:v>1984</c:v>
                </c:tx>
                <c:spPr>
                  <a:solidFill>
                    <a:schemeClr val="accent3">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C-4574-4754-9385-14E7C7AD147F}"/>
                  </c:ext>
                </c:extLst>
              </c15:ser>
            </c15:filteredBarSeries>
            <c15:filteredBarSeries>
              <c15:ser>
                <c:idx val="27"/>
                <c:order val="27"/>
                <c:tx>
                  <c:v>1985</c:v>
                </c:tx>
                <c:spPr>
                  <a:solidFill>
                    <a:schemeClr val="accent4">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D-4574-4754-9385-14E7C7AD147F}"/>
                  </c:ext>
                </c:extLst>
              </c15:ser>
            </c15:filteredBarSeries>
            <c15:filteredBarSeries>
              <c15:ser>
                <c:idx val="28"/>
                <c:order val="28"/>
                <c:tx>
                  <c:v>1986</c:v>
                </c:tx>
                <c:spPr>
                  <a:solidFill>
                    <a:schemeClr val="accent5">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E-4574-4754-9385-14E7C7AD147F}"/>
                  </c:ext>
                </c:extLst>
              </c15:ser>
            </c15:filteredBarSeries>
            <c15:filteredBarSeries>
              <c15:ser>
                <c:idx val="29"/>
                <c:order val="29"/>
                <c:tx>
                  <c:v>1987</c:v>
                </c:tx>
                <c:spPr>
                  <a:solidFill>
                    <a:schemeClr val="accent6">
                      <a:lumMod val="60000"/>
                      <a:lumOff val="4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1F-4574-4754-9385-14E7C7AD147F}"/>
                  </c:ext>
                </c:extLst>
              </c15:ser>
            </c15:filteredBarSeries>
            <c15:filteredBarSeries>
              <c15:ser>
                <c:idx val="30"/>
                <c:order val="30"/>
                <c:tx>
                  <c:v>1988</c:v>
                </c:tx>
                <c:spPr>
                  <a:solidFill>
                    <a:schemeClr val="accent1">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0-4574-4754-9385-14E7C7AD147F}"/>
                  </c:ext>
                </c:extLst>
              </c15:ser>
            </c15:filteredBarSeries>
            <c15:filteredBarSeries>
              <c15:ser>
                <c:idx val="31"/>
                <c:order val="31"/>
                <c:tx>
                  <c:v>1989</c:v>
                </c:tx>
                <c:spPr>
                  <a:solidFill>
                    <a:schemeClr val="accent2">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1-4574-4754-9385-14E7C7AD147F}"/>
                  </c:ext>
                </c:extLst>
              </c15:ser>
            </c15:filteredBarSeries>
            <c15:filteredBarSeries>
              <c15:ser>
                <c:idx val="32"/>
                <c:order val="32"/>
                <c:tx>
                  <c:v>1990</c:v>
                </c:tx>
                <c:spPr>
                  <a:solidFill>
                    <a:schemeClr val="accent3">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2-4574-4754-9385-14E7C7AD147F}"/>
                  </c:ext>
                </c:extLst>
              </c15:ser>
            </c15:filteredBarSeries>
            <c15:filteredBarSeries>
              <c15:ser>
                <c:idx val="33"/>
                <c:order val="33"/>
                <c:tx>
                  <c:v>1991</c:v>
                </c:tx>
                <c:spPr>
                  <a:solidFill>
                    <a:schemeClr val="accent4">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3-4574-4754-9385-14E7C7AD147F}"/>
                  </c:ext>
                </c:extLst>
              </c15:ser>
            </c15:filteredBarSeries>
            <c15:filteredBarSeries>
              <c15:ser>
                <c:idx val="34"/>
                <c:order val="34"/>
                <c:tx>
                  <c:v>1992</c:v>
                </c:tx>
                <c:spPr>
                  <a:solidFill>
                    <a:schemeClr val="accent5">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4-4574-4754-9385-14E7C7AD147F}"/>
                  </c:ext>
                </c:extLst>
              </c15:ser>
            </c15:filteredBarSeries>
            <c15:filteredBarSeries>
              <c15:ser>
                <c:idx val="35"/>
                <c:order val="35"/>
                <c:tx>
                  <c:v>1993</c:v>
                </c:tx>
                <c:spPr>
                  <a:solidFill>
                    <a:schemeClr val="accent6">
                      <a:lumMod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5-4574-4754-9385-14E7C7AD147F}"/>
                  </c:ext>
                </c:extLst>
              </c15:ser>
            </c15:filteredBarSeries>
            <c15:filteredBarSeries>
              <c15:ser>
                <c:idx val="36"/>
                <c:order val="36"/>
                <c:tx>
                  <c:v>1994</c:v>
                </c:tx>
                <c:spPr>
                  <a:solidFill>
                    <a:schemeClr val="accent1">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6-4574-4754-9385-14E7C7AD147F}"/>
                  </c:ext>
                </c:extLst>
              </c15:ser>
            </c15:filteredBarSeries>
            <c15:filteredBarSeries>
              <c15:ser>
                <c:idx val="37"/>
                <c:order val="37"/>
                <c:tx>
                  <c:v>1995</c:v>
                </c:tx>
                <c:spPr>
                  <a:solidFill>
                    <a:schemeClr val="accent2">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7-4574-4754-9385-14E7C7AD147F}"/>
                  </c:ext>
                </c:extLst>
              </c15:ser>
            </c15:filteredBarSeries>
            <c15:filteredBarSeries>
              <c15:ser>
                <c:idx val="38"/>
                <c:order val="38"/>
                <c:tx>
                  <c:v>1996</c:v>
                </c:tx>
                <c:spPr>
                  <a:solidFill>
                    <a:schemeClr val="accent3">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8-4574-4754-9385-14E7C7AD147F}"/>
                  </c:ext>
                </c:extLst>
              </c15:ser>
            </c15:filteredBarSeries>
            <c15:filteredBarSeries>
              <c15:ser>
                <c:idx val="39"/>
                <c:order val="39"/>
                <c:tx>
                  <c:v>1997</c:v>
                </c:tx>
                <c:spPr>
                  <a:solidFill>
                    <a:schemeClr val="accent4">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9-4574-4754-9385-14E7C7AD147F}"/>
                  </c:ext>
                </c:extLst>
              </c15:ser>
            </c15:filteredBarSeries>
            <c15:filteredBarSeries>
              <c15:ser>
                <c:idx val="40"/>
                <c:order val="40"/>
                <c:tx>
                  <c:v>1998</c:v>
                </c:tx>
                <c:spPr>
                  <a:solidFill>
                    <a:schemeClr val="accent5">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A-4574-4754-9385-14E7C7AD147F}"/>
                  </c:ext>
                </c:extLst>
              </c15:ser>
            </c15:filteredBarSeries>
            <c15:filteredBarSeries>
              <c15:ser>
                <c:idx val="41"/>
                <c:order val="41"/>
                <c:tx>
                  <c:v>1999</c:v>
                </c:tx>
                <c:spPr>
                  <a:solidFill>
                    <a:schemeClr val="accent6">
                      <a:lumMod val="70000"/>
                      <a:lumOff val="3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B-4574-4754-9385-14E7C7AD147F}"/>
                  </c:ext>
                </c:extLst>
              </c15:ser>
            </c15:filteredBarSeries>
            <c15:filteredBarSeries>
              <c15:ser>
                <c:idx val="42"/>
                <c:order val="42"/>
                <c:tx>
                  <c:v>2000</c:v>
                </c:tx>
                <c:spPr>
                  <a:solidFill>
                    <a:schemeClr val="accent1">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C-4574-4754-9385-14E7C7AD147F}"/>
                  </c:ext>
                </c:extLst>
              </c15:ser>
            </c15:filteredBarSeries>
            <c15:filteredBarSeries>
              <c15:ser>
                <c:idx val="43"/>
                <c:order val="43"/>
                <c:tx>
                  <c:v>2001</c:v>
                </c:tx>
                <c:spPr>
                  <a:solidFill>
                    <a:schemeClr val="accent2">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D-4574-4754-9385-14E7C7AD147F}"/>
                  </c:ext>
                </c:extLst>
              </c15:ser>
            </c15:filteredBarSeries>
            <c15:filteredBarSeries>
              <c15:ser>
                <c:idx val="44"/>
                <c:order val="44"/>
                <c:tx>
                  <c:v>2002</c:v>
                </c:tx>
                <c:spPr>
                  <a:solidFill>
                    <a:schemeClr val="accent3">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E-4574-4754-9385-14E7C7AD147F}"/>
                  </c:ext>
                </c:extLst>
              </c15:ser>
            </c15:filteredBarSeries>
            <c15:filteredBarSeries>
              <c15:ser>
                <c:idx val="45"/>
                <c:order val="45"/>
                <c:tx>
                  <c:v>2003</c:v>
                </c:tx>
                <c:spPr>
                  <a:solidFill>
                    <a:schemeClr val="accent4">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2F-4574-4754-9385-14E7C7AD147F}"/>
                  </c:ext>
                </c:extLst>
              </c15:ser>
            </c15:filteredBarSeries>
            <c15:filteredBarSeries>
              <c15:ser>
                <c:idx val="46"/>
                <c:order val="46"/>
                <c:tx>
                  <c:v>2004</c:v>
                </c:tx>
                <c:spPr>
                  <a:solidFill>
                    <a:schemeClr val="accent5">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numLit>
                </c:val>
                <c:extLst xmlns:c15="http://schemas.microsoft.com/office/drawing/2012/chart">
                  <c:ext xmlns:c16="http://schemas.microsoft.com/office/drawing/2014/chart" uri="{C3380CC4-5D6E-409C-BE32-E72D297353CC}">
                    <c16:uniqueId val="{00000030-4574-4754-9385-14E7C7AD147F}"/>
                  </c:ext>
                </c:extLst>
              </c15:ser>
            </c15:filteredBarSeries>
            <c15:filteredBarSeries>
              <c15:ser>
                <c:idx val="47"/>
                <c:order val="47"/>
                <c:tx>
                  <c:v>2005</c:v>
                </c:tx>
                <c:spPr>
                  <a:solidFill>
                    <a:schemeClr val="accent6">
                      <a:lumMod val="7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5">
                      <c:v>8.6886536004224997</c:v>
                    </c:pt>
                  </c:numLit>
                </c:val>
                <c:extLst xmlns:c15="http://schemas.microsoft.com/office/drawing/2012/chart">
                  <c:ext xmlns:c16="http://schemas.microsoft.com/office/drawing/2014/chart" uri="{C3380CC4-5D6E-409C-BE32-E72D297353CC}">
                    <c16:uniqueId val="{00000031-4574-4754-9385-14E7C7AD147F}"/>
                  </c:ext>
                </c:extLst>
              </c15:ser>
            </c15:filteredBarSeries>
            <c15:filteredBarSeries>
              <c15:ser>
                <c:idx val="48"/>
                <c:order val="48"/>
                <c:tx>
                  <c:v>2006</c:v>
                </c:tx>
                <c:spPr>
                  <a:solidFill>
                    <a:schemeClr val="accent1">
                      <a:lumMod val="50000"/>
                      <a:lumOff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5">
                      <c:v>9.2670933794460097</c:v>
                    </c:pt>
                    <c:pt idx="9">
                      <c:v>7.4983586872866201</c:v>
                    </c:pt>
                  </c:numLit>
                </c:val>
                <c:extLst xmlns:c15="http://schemas.microsoft.com/office/drawing/2012/chart">
                  <c:ext xmlns:c16="http://schemas.microsoft.com/office/drawing/2014/chart" uri="{C3380CC4-5D6E-409C-BE32-E72D297353CC}">
                    <c16:uniqueId val="{00000032-4574-4754-9385-14E7C7AD147F}"/>
                  </c:ext>
                </c:extLst>
              </c15:ser>
            </c15:filteredBarSeries>
            <c15:filteredBarSeries>
              <c15:ser>
                <c:idx val="49"/>
                <c:order val="49"/>
                <c:tx>
                  <c:v>2007</c:v>
                </c:tx>
                <c:spPr>
                  <a:solidFill>
                    <a:schemeClr val="accent2">
                      <a:lumMod val="50000"/>
                      <a:lumOff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5">
                      <c:v>9.2020871720728703</c:v>
                    </c:pt>
                    <c:pt idx="9">
                      <c:v>8.1257652721860207</c:v>
                    </c:pt>
                  </c:numLit>
                </c:val>
                <c:extLst xmlns:c15="http://schemas.microsoft.com/office/drawing/2012/chart">
                  <c:ext xmlns:c16="http://schemas.microsoft.com/office/drawing/2014/chart" uri="{C3380CC4-5D6E-409C-BE32-E72D297353CC}">
                    <c16:uniqueId val="{00000033-4574-4754-9385-14E7C7AD147F}"/>
                  </c:ext>
                </c:extLst>
              </c15:ser>
            </c15:filteredBarSeries>
            <c15:filteredBarSeries>
              <c15:ser>
                <c:idx val="50"/>
                <c:order val="50"/>
                <c:tx>
                  <c:v>2008</c:v>
                </c:tx>
                <c:spPr>
                  <a:solidFill>
                    <a:schemeClr val="accent3">
                      <a:lumMod val="50000"/>
                      <a:lumOff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5">
                      <c:v>9.1028952209857792</c:v>
                    </c:pt>
                    <c:pt idx="6">
                      <c:v>11.6621892092717</c:v>
                    </c:pt>
                    <c:pt idx="9">
                      <c:v>8.0171304229372602</c:v>
                    </c:pt>
                    <c:pt idx="17">
                      <c:v>8.9706518001388105</c:v>
                    </c:pt>
                  </c:numLit>
                </c:val>
                <c:extLst xmlns:c15="http://schemas.microsoft.com/office/drawing/2012/chart">
                  <c:ext xmlns:c16="http://schemas.microsoft.com/office/drawing/2014/chart" uri="{C3380CC4-5D6E-409C-BE32-E72D297353CC}">
                    <c16:uniqueId val="{00000034-4574-4754-9385-14E7C7AD147F}"/>
                  </c:ext>
                </c:extLst>
              </c15:ser>
            </c15:filteredBarSeries>
            <c15:filteredBarSeries>
              <c15:ser>
                <c:idx val="51"/>
                <c:order val="51"/>
                <c:tx>
                  <c:v>2009</c:v>
                </c:tx>
                <c:spPr>
                  <a:solidFill>
                    <a:schemeClr val="accent4">
                      <a:lumMod val="50000"/>
                      <a:lumOff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8.4269625520110996</c:v>
                    </c:pt>
                    <c:pt idx="5">
                      <c:v>10.114430240452</c:v>
                    </c:pt>
                    <c:pt idx="6">
                      <c:v>9.4754725011219403</c:v>
                    </c:pt>
                    <c:pt idx="9">
                      <c:v>8.41159531801698</c:v>
                    </c:pt>
                    <c:pt idx="11">
                      <c:v>9.53218402783979</c:v>
                    </c:pt>
                    <c:pt idx="17">
                      <c:v>8.6026183052498499</c:v>
                    </c:pt>
                  </c:numLit>
                </c:val>
                <c:extLst xmlns:c15="http://schemas.microsoft.com/office/drawing/2012/chart">
                  <c:ext xmlns:c16="http://schemas.microsoft.com/office/drawing/2014/chart" uri="{C3380CC4-5D6E-409C-BE32-E72D297353CC}">
                    <c16:uniqueId val="{00000035-4574-4754-9385-14E7C7AD147F}"/>
                  </c:ext>
                </c:extLst>
              </c15:ser>
            </c15:filteredBarSeries>
            <c15:filteredBarSeries>
              <c15:ser>
                <c:idx val="52"/>
                <c:order val="52"/>
                <c:tx>
                  <c:v>2010</c:v>
                </c:tx>
                <c:spPr>
                  <a:solidFill>
                    <a:schemeClr val="accent5">
                      <a:lumMod val="50000"/>
                      <a:lumOff val="50000"/>
                    </a:schemeClr>
                  </a:solidFill>
                  <a:ln>
                    <a:noFill/>
                  </a:ln>
                  <a:effectLst/>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8.2628775503110798</c:v>
                    </c:pt>
                    <c:pt idx="4">
                      <c:v>20.5259106299305</c:v>
                    </c:pt>
                    <c:pt idx="5">
                      <c:v>10.6648799971892</c:v>
                    </c:pt>
                    <c:pt idx="6">
                      <c:v>10.527852869693</c:v>
                    </c:pt>
                    <c:pt idx="7">
                      <c:v>9.3842423302112508</c:v>
                    </c:pt>
                    <c:pt idx="9">
                      <c:v>8.5269451312319102</c:v>
                    </c:pt>
                    <c:pt idx="11">
                      <c:v>10.2338569941043</c:v>
                    </c:pt>
                    <c:pt idx="14">
                      <c:v>11.9016859243638</c:v>
                    </c:pt>
                    <c:pt idx="17">
                      <c:v>8.8669350481389007</c:v>
                    </c:pt>
                  </c:numLit>
                </c:val>
                <c:extLst xmlns:c15="http://schemas.microsoft.com/office/drawing/2012/chart">
                  <c:ext xmlns:c16="http://schemas.microsoft.com/office/drawing/2014/chart" uri="{C3380CC4-5D6E-409C-BE32-E72D297353CC}">
                    <c16:uniqueId val="{00000036-4574-4754-9385-14E7C7AD147F}"/>
                  </c:ext>
                </c:extLst>
              </c15:ser>
            </c15:filteredBarSeries>
            <c15:filteredBarSeries>
              <c15:ser>
                <c:idx val="54"/>
                <c:order val="54"/>
                <c:tx>
                  <c:v>2012</c:v>
                </c:tx>
                <c:spPr>
                  <a:solidFill>
                    <a:srgbClr val="4472C4"/>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22.936103363149599</c:v>
                    </c:pt>
                    <c:pt idx="4">
                      <c:v>17.3129959046477</c:v>
                    </c:pt>
                    <c:pt idx="5">
                      <c:v>12.2371428767523</c:v>
                    </c:pt>
                    <c:pt idx="6">
                      <c:v>10.174493257792101</c:v>
                    </c:pt>
                    <c:pt idx="7">
                      <c:v>9.3859418685396605</c:v>
                    </c:pt>
                    <c:pt idx="9">
                      <c:v>7.8067574846955399</c:v>
                    </c:pt>
                    <c:pt idx="11">
                      <c:v>11.702924630466701</c:v>
                    </c:pt>
                    <c:pt idx="14">
                      <c:v>13.4663580262623</c:v>
                    </c:pt>
                    <c:pt idx="17">
                      <c:v>9.9305337095678894</c:v>
                    </c:pt>
                  </c:numLit>
                </c:val>
                <c:extLst xmlns:c15="http://schemas.microsoft.com/office/drawing/2012/chart">
                  <c:ext xmlns:c16="http://schemas.microsoft.com/office/drawing/2014/chart" uri="{C3380CC4-5D6E-409C-BE32-E72D297353CC}">
                    <c16:uniqueId val="{00000037-4574-4754-9385-14E7C7AD147F}"/>
                  </c:ext>
                </c:extLst>
              </c15:ser>
            </c15:filteredBarSeries>
            <c15:filteredBarSeries>
              <c15:ser>
                <c:idx val="55"/>
                <c:order val="55"/>
                <c:tx>
                  <c:v>2013</c:v>
                </c:tx>
                <c:spPr>
                  <a:solidFill>
                    <a:srgbClr val="ED7D31"/>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23.6848306901814</c:v>
                    </c:pt>
                    <c:pt idx="4">
                      <c:v>16.242980232164701</c:v>
                    </c:pt>
                    <c:pt idx="5">
                      <c:v>12.4665107344589</c:v>
                    </c:pt>
                    <c:pt idx="6">
                      <c:v>11.8583980195046</c:v>
                    </c:pt>
                    <c:pt idx="7">
                      <c:v>9.5937685367136503</c:v>
                    </c:pt>
                    <c:pt idx="9">
                      <c:v>8.5231058704957992</c:v>
                    </c:pt>
                    <c:pt idx="11">
                      <c:v>9.7041730619424307</c:v>
                    </c:pt>
                    <c:pt idx="14">
                      <c:v>12.885799351275599</c:v>
                    </c:pt>
                    <c:pt idx="17">
                      <c:v>9.5380363426480503</c:v>
                    </c:pt>
                  </c:numLit>
                </c:val>
                <c:extLst xmlns:c15="http://schemas.microsoft.com/office/drawing/2012/chart">
                  <c:ext xmlns:c16="http://schemas.microsoft.com/office/drawing/2014/chart" uri="{C3380CC4-5D6E-409C-BE32-E72D297353CC}">
                    <c16:uniqueId val="{00000038-4574-4754-9385-14E7C7AD147F}"/>
                  </c:ext>
                </c:extLst>
              </c15:ser>
            </c15:filteredBarSeries>
            <c15:filteredBarSeries>
              <c15:ser>
                <c:idx val="56"/>
                <c:order val="56"/>
                <c:tx>
                  <c:v>2014</c:v>
                </c:tx>
                <c:spPr>
                  <a:solidFill>
                    <a:srgbClr val="A5A5A5"/>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24.8493355265243</c:v>
                    </c:pt>
                    <c:pt idx="4">
                      <c:v>17.4030380844797</c:v>
                    </c:pt>
                    <c:pt idx="5">
                      <c:v>12.761810263170799</c:v>
                    </c:pt>
                    <c:pt idx="6">
                      <c:v>13.186322743009301</c:v>
                    </c:pt>
                    <c:pt idx="7">
                      <c:v>9.9516899045645104</c:v>
                    </c:pt>
                    <c:pt idx="9">
                      <c:v>9.2121331982962396</c:v>
                    </c:pt>
                    <c:pt idx="11">
                      <c:v>9.94814686634985</c:v>
                    </c:pt>
                    <c:pt idx="14">
                      <c:v>12.348471155379</c:v>
                    </c:pt>
                    <c:pt idx="16">
                      <c:v>7.1992530361235696</c:v>
                    </c:pt>
                    <c:pt idx="17">
                      <c:v>8.7715880273021405</c:v>
                    </c:pt>
                  </c:numLit>
                </c:val>
                <c:extLst xmlns:c15="http://schemas.microsoft.com/office/drawing/2012/chart">
                  <c:ext xmlns:c16="http://schemas.microsoft.com/office/drawing/2014/chart" uri="{C3380CC4-5D6E-409C-BE32-E72D297353CC}">
                    <c16:uniqueId val="{00000039-4574-4754-9385-14E7C7AD147F}"/>
                  </c:ext>
                </c:extLst>
              </c15:ser>
            </c15:filteredBarSeries>
            <c15:filteredBarSeries>
              <c15:ser>
                <c:idx val="57"/>
                <c:order val="57"/>
                <c:tx>
                  <c:v>2015</c:v>
                </c:tx>
                <c:spPr>
                  <a:solidFill>
                    <a:srgbClr val="FFC000"/>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24.1187542513177</c:v>
                    </c:pt>
                    <c:pt idx="4">
                      <c:v>15.5016347679286</c:v>
                    </c:pt>
                    <c:pt idx="5">
                      <c:v>13.6058696263685</c:v>
                    </c:pt>
                    <c:pt idx="6">
                      <c:v>13.308596854151199</c:v>
                    </c:pt>
                    <c:pt idx="7">
                      <c:v>10.459140826064701</c:v>
                    </c:pt>
                    <c:pt idx="9">
                      <c:v>10.0338856006863</c:v>
                    </c:pt>
                    <c:pt idx="11">
                      <c:v>9.9873855139218595</c:v>
                    </c:pt>
                    <c:pt idx="14">
                      <c:v>11.169903682908201</c:v>
                    </c:pt>
                    <c:pt idx="16">
                      <c:v>8.4374916053470894</c:v>
                    </c:pt>
                    <c:pt idx="17">
                      <c:v>8.26244709473462</c:v>
                    </c:pt>
                  </c:numLit>
                </c:val>
                <c:extLst xmlns:c15="http://schemas.microsoft.com/office/drawing/2012/chart">
                  <c:ext xmlns:c16="http://schemas.microsoft.com/office/drawing/2014/chart" uri="{C3380CC4-5D6E-409C-BE32-E72D297353CC}">
                    <c16:uniqueId val="{0000003A-4574-4754-9385-14E7C7AD147F}"/>
                  </c:ext>
                </c:extLst>
              </c15:ser>
            </c15:filteredBarSeries>
            <c15:filteredBarSeries>
              <c15:ser>
                <c:idx val="58"/>
                <c:order val="58"/>
                <c:tx>
                  <c:v>2016</c:v>
                </c:tx>
                <c:spPr>
                  <a:solidFill>
                    <a:srgbClr val="5B9BD5"/>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21.1895577041313</c:v>
                    </c:pt>
                    <c:pt idx="4">
                      <c:v>16.260635416334701</c:v>
                    </c:pt>
                    <c:pt idx="5">
                      <c:v>14.4056925574665</c:v>
                    </c:pt>
                    <c:pt idx="6">
                      <c:v>13.260739602803399</c:v>
                    </c:pt>
                    <c:pt idx="7">
                      <c:v>11.0033573832236</c:v>
                    </c:pt>
                    <c:pt idx="9">
                      <c:v>10.4577565481486</c:v>
                    </c:pt>
                    <c:pt idx="11">
                      <c:v>9.7395937885000006</c:v>
                    </c:pt>
                    <c:pt idx="14">
                      <c:v>10.939729290607699</c:v>
                    </c:pt>
                    <c:pt idx="16">
                      <c:v>8.1433431186758405</c:v>
                    </c:pt>
                    <c:pt idx="17">
                      <c:v>7.7678096518597304</c:v>
                    </c:pt>
                  </c:numLit>
                </c:val>
                <c:extLst xmlns:c15="http://schemas.microsoft.com/office/drawing/2012/chart">
                  <c:ext xmlns:c16="http://schemas.microsoft.com/office/drawing/2014/chart" uri="{C3380CC4-5D6E-409C-BE32-E72D297353CC}">
                    <c16:uniqueId val="{0000003B-4574-4754-9385-14E7C7AD147F}"/>
                  </c:ext>
                </c:extLst>
              </c15:ser>
            </c15:filteredBarSeries>
            <c15:filteredBarSeries>
              <c15:ser>
                <c:idx val="59"/>
                <c:order val="59"/>
                <c:tx>
                  <c:v>2017</c:v>
                </c:tx>
                <c:spPr>
                  <a:solidFill>
                    <a:srgbClr val="70AD47"/>
                  </a:solidFill>
                  <a:ln w="25400">
                    <a:noFill/>
                  </a:ln>
                </c:spPr>
                <c:invertIfNegative val="0"/>
                <c:cat>
                  <c:strLit>
                    <c:ptCount val="18"/>
                    <c:pt idx="0">
                      <c:v>TON</c:v>
                    </c:pt>
                    <c:pt idx="1">
                      <c:v>EAP</c:v>
                    </c:pt>
                    <c:pt idx="2">
                      <c:v>EAR</c:v>
                    </c:pt>
                    <c:pt idx="3">
                      <c:v>EAS</c:v>
                    </c:pt>
                    <c:pt idx="4">
                      <c:v>SLB</c:v>
                    </c:pt>
                    <c:pt idx="5">
                      <c:v>IDN</c:v>
                    </c:pt>
                    <c:pt idx="6">
                      <c:v>PNG</c:v>
                    </c:pt>
                    <c:pt idx="7">
                      <c:v>MYS</c:v>
                    </c:pt>
                    <c:pt idx="8">
                      <c:v>PSS</c:v>
                    </c:pt>
                    <c:pt idx="9">
                      <c:v>THA</c:v>
                    </c:pt>
                    <c:pt idx="10">
                      <c:v>TEA</c:v>
                    </c:pt>
                    <c:pt idx="11">
                      <c:v>PHL</c:v>
                    </c:pt>
                    <c:pt idx="12">
                      <c:v>TLS</c:v>
                    </c:pt>
                    <c:pt idx="13">
                      <c:v>TMN</c:v>
                    </c:pt>
                    <c:pt idx="14">
                      <c:v>VUT</c:v>
                    </c:pt>
                    <c:pt idx="15">
                      <c:v>TUV</c:v>
                    </c:pt>
                    <c:pt idx="16">
                      <c:v>CHN</c:v>
                    </c:pt>
                    <c:pt idx="17">
                      <c:v>VNM</c:v>
                    </c:pt>
                  </c:strLit>
                </c:cat>
                <c:val>
                  <c:numLit>
                    <c:formatCode>General</c:formatCode>
                    <c:ptCount val="18"/>
                    <c:pt idx="0">
                      <c:v>19.992678794038898</c:v>
                    </c:pt>
                    <c:pt idx="5">
                      <c:v>15.2176820260939</c:v>
                    </c:pt>
                    <c:pt idx="6">
                      <c:v>14.2099582449469</c:v>
                    </c:pt>
                    <c:pt idx="7">
                      <c:v>11.238374432700001</c:v>
                    </c:pt>
                    <c:pt idx="9">
                      <c:v>10.727805486047799</c:v>
                    </c:pt>
                    <c:pt idx="11">
                      <c:v>10.0235318176062</c:v>
                    </c:pt>
                    <c:pt idx="14">
                      <c:v>10.258497206666</c:v>
                    </c:pt>
                    <c:pt idx="16">
                      <c:v>8.5560929992645303</c:v>
                    </c:pt>
                    <c:pt idx="17">
                      <c:v>7.3624616744810698</c:v>
                    </c:pt>
                  </c:numLit>
                </c:val>
                <c:extLst xmlns:c15="http://schemas.microsoft.com/office/drawing/2012/chart">
                  <c:ext xmlns:c16="http://schemas.microsoft.com/office/drawing/2014/chart" uri="{C3380CC4-5D6E-409C-BE32-E72D297353CC}">
                    <c16:uniqueId val="{0000003C-4574-4754-9385-14E7C7AD147F}"/>
                  </c:ext>
                </c:extLst>
              </c15:ser>
            </c15:filteredBarSeries>
          </c:ext>
        </c:extLst>
      </c:barChart>
      <c:lineChart>
        <c:grouping val="stacked"/>
        <c:varyColors val="0"/>
        <c:ser>
          <c:idx val="53"/>
          <c:order val="53"/>
          <c:tx>
            <c:strRef>
              <c:f>'Figure I.2.31 E'!$BD$5</c:f>
              <c:strCache>
                <c:ptCount val="1"/>
                <c:pt idx="0">
                  <c:v>2011</c:v>
                </c:pt>
              </c:strCache>
            </c:strRef>
          </c:tx>
          <c:spPr>
            <a:ln w="19050">
              <a:noFill/>
            </a:ln>
          </c:spPr>
          <c:marker>
            <c:symbol val="diamond"/>
            <c:size val="21"/>
            <c:spPr>
              <a:solidFill>
                <a:srgbClr val="FF0000"/>
              </a:solidFill>
              <a:ln w="6350">
                <a:noFill/>
              </a:ln>
            </c:spPr>
          </c:marker>
          <c:cat>
            <c:strRef>
              <c:f>'Figure I.2.31 E'!$B$6:$B$23</c:f>
              <c:strCache>
                <c:ptCount val="10"/>
                <c:pt idx="0">
                  <c:v>TON</c:v>
                </c:pt>
                <c:pt idx="1">
                  <c:v>SLB</c:v>
                </c:pt>
                <c:pt idx="2">
                  <c:v>IDN</c:v>
                </c:pt>
                <c:pt idx="3">
                  <c:v>PNG</c:v>
                </c:pt>
                <c:pt idx="4">
                  <c:v>MYS</c:v>
                </c:pt>
                <c:pt idx="5">
                  <c:v>THA</c:v>
                </c:pt>
                <c:pt idx="6">
                  <c:v>PHL</c:v>
                </c:pt>
                <c:pt idx="7">
                  <c:v>VUT</c:v>
                </c:pt>
                <c:pt idx="8">
                  <c:v>CHN</c:v>
                </c:pt>
                <c:pt idx="9">
                  <c:v>VNM</c:v>
                </c:pt>
              </c:strCache>
            </c:strRef>
          </c:cat>
          <c:val>
            <c:numRef>
              <c:f>'Figure I.2.31 E'!$BD$6:$BD$23</c:f>
              <c:numCache>
                <c:formatCode>_(* #,##0.0_);_(* \(#,##0.0\);_(* "-"??_);_(@_)</c:formatCode>
                <c:ptCount val="10"/>
                <c:pt idx="0">
                  <c:v>8.1353177116318296</c:v>
                </c:pt>
                <c:pt idx="1">
                  <c:v>19.353335585626599</c:v>
                </c:pt>
                <c:pt idx="2">
                  <c:v>10.9856752199267</c:v>
                </c:pt>
                <c:pt idx="3">
                  <c:v>9.7045106578163995</c:v>
                </c:pt>
                <c:pt idx="4">
                  <c:v>8.8933083645555993</c:v>
                </c:pt>
                <c:pt idx="5">
                  <c:v>7.8366689152613196</c:v>
                </c:pt>
                <c:pt idx="6">
                  <c:v>11.090643367018099</c:v>
                </c:pt>
                <c:pt idx="7">
                  <c:v>12.0874441883293</c:v>
                </c:pt>
                <c:pt idx="8">
                  <c:v>7</c:v>
                </c:pt>
                <c:pt idx="9">
                  <c:v>9.2988691871867797</c:v>
                </c:pt>
              </c:numCache>
            </c:numRef>
          </c:val>
          <c:smooth val="0"/>
          <c:extLst>
            <c:ext xmlns:c16="http://schemas.microsoft.com/office/drawing/2014/chart" uri="{C3380CC4-5D6E-409C-BE32-E72D297353CC}">
              <c16:uniqueId val="{00000001-4574-4754-9385-14E7C7AD147F}"/>
            </c:ext>
          </c:extLst>
        </c:ser>
        <c:dLbls>
          <c:showLegendKey val="0"/>
          <c:showVal val="0"/>
          <c:showCatName val="0"/>
          <c:showSerName val="0"/>
          <c:showPercent val="0"/>
          <c:showBubbleSize val="0"/>
        </c:dLbls>
        <c:marker val="1"/>
        <c:smooth val="0"/>
        <c:axId val="940271168"/>
        <c:axId val="1"/>
      </c:lineChart>
      <c:catAx>
        <c:axId val="9402711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sz="3200" b="0" i="0" u="none" strike="noStrike"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6350">
            <a:noFill/>
          </a:ln>
        </c:spPr>
        <c:txPr>
          <a:bodyPr rot="0" vert="horz"/>
          <a:lstStyle/>
          <a:p>
            <a:pPr>
              <a:defRPr sz="3200" b="0" i="0" u="none" strike="noStrike" baseline="0">
                <a:solidFill>
                  <a:srgbClr val="000000"/>
                </a:solidFill>
                <a:latin typeface="Arial"/>
                <a:ea typeface="Arial"/>
                <a:cs typeface="Arial"/>
              </a:defRPr>
            </a:pPr>
            <a:endParaRPr lang="en-US"/>
          </a:p>
        </c:txPr>
        <c:crossAx val="940271168"/>
        <c:crosses val="autoZero"/>
        <c:crossBetween val="between"/>
      </c:valAx>
      <c:spPr>
        <a:noFill/>
        <a:ln w="25400">
          <a:noFill/>
        </a:ln>
      </c:spPr>
    </c:plotArea>
    <c:legend>
      <c:legendPos val="b"/>
      <c:layout>
        <c:manualLayout>
          <c:xMode val="edge"/>
          <c:yMode val="edge"/>
          <c:x val="0.60400246131059343"/>
          <c:y val="1.9713881918606325E-3"/>
          <c:w val="0.39599753868940657"/>
          <c:h val="0.11784243315739379"/>
        </c:manualLayout>
      </c:layout>
      <c:overlay val="0"/>
      <c:spPr>
        <a:noFill/>
        <a:ln w="25400">
          <a:noFill/>
        </a:ln>
      </c:spPr>
      <c:txPr>
        <a:bodyPr/>
        <a:lstStyle/>
        <a:p>
          <a:pPr>
            <a:defRPr sz="294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62511677730044E-2"/>
          <c:y val="0.12020137066200058"/>
          <c:w val="0.88962195265937838"/>
          <c:h val="0.55466258384368627"/>
        </c:manualLayout>
      </c:layout>
      <c:barChart>
        <c:barDir val="col"/>
        <c:grouping val="clustered"/>
        <c:varyColors val="0"/>
        <c:ser>
          <c:idx val="1"/>
          <c:order val="1"/>
          <c:tx>
            <c:strRef>
              <c:f>'Figure I.2.31 F'!$D$7</c:f>
              <c:strCache>
                <c:ptCount val="1"/>
                <c:pt idx="0">
                  <c:v>2018</c:v>
                </c:pt>
              </c:strCache>
            </c:strRef>
          </c:tx>
          <c:spPr>
            <a:solidFill>
              <a:schemeClr val="accent1"/>
            </a:solidFill>
            <a:ln>
              <a:noFill/>
            </a:ln>
            <a:effectLst/>
          </c:spPr>
          <c:invertIfNegative val="0"/>
          <c:cat>
            <c:strRef>
              <c:f>'Figure I.2.31 F'!$E$5:$I$5</c:f>
              <c:strCache>
                <c:ptCount val="5"/>
                <c:pt idx="0">
                  <c:v>China</c:v>
                </c:pt>
                <c:pt idx="1">
                  <c:v>Philippines</c:v>
                </c:pt>
                <c:pt idx="2">
                  <c:v>Vietnam</c:v>
                </c:pt>
                <c:pt idx="3">
                  <c:v>Indonesia</c:v>
                </c:pt>
                <c:pt idx="4">
                  <c:v>Thailand</c:v>
                </c:pt>
              </c:strCache>
            </c:strRef>
          </c:cat>
          <c:val>
            <c:numRef>
              <c:f>'Figure I.2.31 F'!$E$7:$I$7</c:f>
              <c:numCache>
                <c:formatCode>General</c:formatCode>
                <c:ptCount val="5"/>
                <c:pt idx="0">
                  <c:v>74.3</c:v>
                </c:pt>
                <c:pt idx="1">
                  <c:v>84.7</c:v>
                </c:pt>
                <c:pt idx="2">
                  <c:v>89.6</c:v>
                </c:pt>
                <c:pt idx="3">
                  <c:v>103.6</c:v>
                </c:pt>
                <c:pt idx="4">
                  <c:v>115.2</c:v>
                </c:pt>
              </c:numCache>
            </c:numRef>
          </c:val>
          <c:extLst>
            <c:ext xmlns:c16="http://schemas.microsoft.com/office/drawing/2014/chart" uri="{C3380CC4-5D6E-409C-BE32-E72D297353CC}">
              <c16:uniqueId val="{00000000-3713-43A4-8723-213F7B09E6CF}"/>
            </c:ext>
          </c:extLst>
        </c:ser>
        <c:dLbls>
          <c:showLegendKey val="0"/>
          <c:showVal val="0"/>
          <c:showCatName val="0"/>
          <c:showSerName val="0"/>
          <c:showPercent val="0"/>
          <c:showBubbleSize val="0"/>
        </c:dLbls>
        <c:gapWidth val="103"/>
        <c:overlap val="-27"/>
        <c:axId val="1738018320"/>
        <c:axId val="1928265376"/>
      </c:barChart>
      <c:lineChart>
        <c:grouping val="stacked"/>
        <c:varyColors val="0"/>
        <c:ser>
          <c:idx val="0"/>
          <c:order val="0"/>
          <c:tx>
            <c:strRef>
              <c:f>'Figure I.2.31 F'!$D$6</c:f>
              <c:strCache>
                <c:ptCount val="1"/>
                <c:pt idx="0">
                  <c:v>2011</c:v>
                </c:pt>
              </c:strCache>
            </c:strRef>
          </c:tx>
          <c:spPr>
            <a:ln w="28575" cap="rnd">
              <a:noFill/>
              <a:round/>
            </a:ln>
            <a:effectLst/>
          </c:spPr>
          <c:marker>
            <c:symbol val="diamond"/>
            <c:size val="35"/>
            <c:spPr>
              <a:solidFill>
                <a:schemeClr val="accent2"/>
              </a:solidFill>
              <a:ln w="9525">
                <a:noFill/>
              </a:ln>
              <a:effectLst/>
            </c:spPr>
          </c:marker>
          <c:cat>
            <c:strRef>
              <c:f>'Figure I.2.31 F'!$E$5:$I$5</c:f>
              <c:strCache>
                <c:ptCount val="5"/>
                <c:pt idx="0">
                  <c:v>China</c:v>
                </c:pt>
                <c:pt idx="1">
                  <c:v>Philippines</c:v>
                </c:pt>
                <c:pt idx="2">
                  <c:v>Vietnam</c:v>
                </c:pt>
                <c:pt idx="3">
                  <c:v>Indonesia</c:v>
                </c:pt>
                <c:pt idx="4">
                  <c:v>Thailand</c:v>
                </c:pt>
              </c:strCache>
            </c:strRef>
          </c:cat>
          <c:val>
            <c:numRef>
              <c:f>'Figure I.2.31 F'!$E$6:$I$6</c:f>
              <c:numCache>
                <c:formatCode>General</c:formatCode>
                <c:ptCount val="5"/>
                <c:pt idx="0">
                  <c:v>64.900000000000006</c:v>
                </c:pt>
                <c:pt idx="1">
                  <c:v>74.400000000000006</c:v>
                </c:pt>
                <c:pt idx="2">
                  <c:v>106</c:v>
                </c:pt>
                <c:pt idx="3">
                  <c:v>86.58</c:v>
                </c:pt>
                <c:pt idx="4">
                  <c:v>122.8</c:v>
                </c:pt>
              </c:numCache>
            </c:numRef>
          </c:val>
          <c:smooth val="0"/>
          <c:extLst>
            <c:ext xmlns:c16="http://schemas.microsoft.com/office/drawing/2014/chart" uri="{C3380CC4-5D6E-409C-BE32-E72D297353CC}">
              <c16:uniqueId val="{00000001-3713-43A4-8723-213F7B09E6CF}"/>
            </c:ext>
          </c:extLst>
        </c:ser>
        <c:dLbls>
          <c:showLegendKey val="0"/>
          <c:showVal val="0"/>
          <c:showCatName val="0"/>
          <c:showSerName val="0"/>
          <c:showPercent val="0"/>
          <c:showBubbleSize val="0"/>
        </c:dLbls>
        <c:marker val="1"/>
        <c:smooth val="0"/>
        <c:axId val="1738018320"/>
        <c:axId val="1928265376"/>
      </c:lineChart>
      <c:catAx>
        <c:axId val="17380183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28265376"/>
        <c:crosses val="autoZero"/>
        <c:auto val="1"/>
        <c:lblAlgn val="ctr"/>
        <c:lblOffset val="100"/>
        <c:noMultiLvlLbl val="0"/>
      </c:catAx>
      <c:valAx>
        <c:axId val="1928265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38018320"/>
        <c:crosses val="autoZero"/>
        <c:crossBetween val="between"/>
        <c:majorUnit val="40"/>
      </c:valAx>
      <c:spPr>
        <a:noFill/>
        <a:ln>
          <a:noFill/>
        </a:ln>
        <a:effectLst/>
      </c:spPr>
    </c:plotArea>
    <c:legend>
      <c:legendPos val="b"/>
      <c:layout>
        <c:manualLayout>
          <c:xMode val="edge"/>
          <c:yMode val="edge"/>
          <c:x val="0.614945428696413"/>
          <c:y val="4.3178769320501558E-3"/>
          <c:w val="0.38479483814523185"/>
          <c:h val="0.12294896471274425"/>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I.2.32 A'!$A$4</c:f>
              <c:strCache>
                <c:ptCount val="1"/>
                <c:pt idx="0">
                  <c:v>Interquartile range</c:v>
                </c:pt>
              </c:strCache>
            </c:strRef>
          </c:tx>
          <c:spPr>
            <a:solidFill>
              <a:srgbClr val="002345"/>
            </a:solidFill>
            <a:ln w="76200">
              <a:noFill/>
            </a:ln>
            <a:effectLst/>
          </c:spPr>
          <c:invertIfNegative val="0"/>
          <c:cat>
            <c:strRef>
              <c:f>'Figure I.2.32 A'!$B$1:$D$1</c:f>
              <c:strCache>
                <c:ptCount val="3"/>
                <c:pt idx="0">
                  <c:v>Previous EMDE crises</c:v>
                </c:pt>
                <c:pt idx="1">
                  <c:v>EAP</c:v>
                </c:pt>
                <c:pt idx="2">
                  <c:v>Other EMDEs</c:v>
                </c:pt>
              </c:strCache>
            </c:strRef>
          </c:cat>
          <c:val>
            <c:numRef>
              <c:f>'Figure I.2.32 A'!$B$4:$D$4</c:f>
              <c:numCache>
                <c:formatCode>General</c:formatCode>
                <c:ptCount val="3"/>
                <c:pt idx="0">
                  <c:v>80.635249999999999</c:v>
                </c:pt>
                <c:pt idx="1">
                  <c:v>50.556999999999995</c:v>
                </c:pt>
                <c:pt idx="2">
                  <c:v>69.469250000000002</c:v>
                </c:pt>
              </c:numCache>
            </c:numRef>
          </c:val>
          <c:extLst>
            <c:ext xmlns:c16="http://schemas.microsoft.com/office/drawing/2014/chart" uri="{C3380CC4-5D6E-409C-BE32-E72D297353CC}">
              <c16:uniqueId val="{00000000-30DC-4B5D-93F5-9267F83AD96C}"/>
            </c:ext>
          </c:extLst>
        </c:ser>
        <c:ser>
          <c:idx val="0"/>
          <c:order val="1"/>
          <c:tx>
            <c:strRef>
              <c:f>'Figure I.2.32 A'!$A$2</c:f>
              <c:strCache>
                <c:ptCount val="1"/>
                <c:pt idx="0">
                  <c:v>Interquartile range</c:v>
                </c:pt>
              </c:strCache>
            </c:strRef>
          </c:tx>
          <c:spPr>
            <a:solidFill>
              <a:schemeClr val="bg1"/>
            </a:solidFill>
            <a:ln w="76200">
              <a:noFill/>
            </a:ln>
            <a:effectLst/>
          </c:spPr>
          <c:invertIfNegative val="0"/>
          <c:cat>
            <c:strRef>
              <c:f>'Figure I.2.32 A'!$B$1:$D$1</c:f>
              <c:strCache>
                <c:ptCount val="3"/>
                <c:pt idx="0">
                  <c:v>Previous EMDE crises</c:v>
                </c:pt>
                <c:pt idx="1">
                  <c:v>EAP</c:v>
                </c:pt>
                <c:pt idx="2">
                  <c:v>Other EMDEs</c:v>
                </c:pt>
              </c:strCache>
            </c:strRef>
          </c:cat>
          <c:val>
            <c:numRef>
              <c:f>'Figure I.2.32 A'!$B$2:$D$2</c:f>
              <c:numCache>
                <c:formatCode>General</c:formatCode>
                <c:ptCount val="3"/>
                <c:pt idx="0">
                  <c:v>32.938749999999999</c:v>
                </c:pt>
                <c:pt idx="1">
                  <c:v>23.131999999999998</c:v>
                </c:pt>
                <c:pt idx="2">
                  <c:v>38.703249999999997</c:v>
                </c:pt>
              </c:numCache>
            </c:numRef>
          </c:val>
          <c:extLst>
            <c:ext xmlns:c16="http://schemas.microsoft.com/office/drawing/2014/chart" uri="{C3380CC4-5D6E-409C-BE32-E72D297353CC}">
              <c16:uniqueId val="{00000001-30DC-4B5D-93F5-9267F83AD96C}"/>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I.2.32 A'!$A$3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I.2.32 A'!$B$1:$D$1</c:f>
              <c:strCache>
                <c:ptCount val="3"/>
                <c:pt idx="0">
                  <c:v>Previous EMDE crises</c:v>
                </c:pt>
                <c:pt idx="1">
                  <c:v>EAP</c:v>
                </c:pt>
                <c:pt idx="2">
                  <c:v>Other EMDEs</c:v>
                </c:pt>
              </c:strCache>
            </c:strRef>
          </c:cat>
          <c:val>
            <c:numRef>
              <c:f>'Figure I.2.32 A'!$B$3:$D$3</c:f>
              <c:numCache>
                <c:formatCode>General</c:formatCode>
                <c:ptCount val="3"/>
                <c:pt idx="0">
                  <c:v>63.225159574468115</c:v>
                </c:pt>
                <c:pt idx="1">
                  <c:v>37.331549999999993</c:v>
                </c:pt>
                <c:pt idx="2">
                  <c:v>56.947835937499981</c:v>
                </c:pt>
              </c:numCache>
            </c:numRef>
          </c:val>
          <c:smooth val="0"/>
          <c:extLst>
            <c:ext xmlns:c16="http://schemas.microsoft.com/office/drawing/2014/chart" uri="{C3380CC4-5D6E-409C-BE32-E72D297353CC}">
              <c16:uniqueId val="{00000002-30DC-4B5D-93F5-9267F83AD96C}"/>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9.5412844036697253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I.2.32 B'!$C$2</c:f>
              <c:strCache>
                <c:ptCount val="1"/>
                <c:pt idx="0">
                  <c:v>2019</c:v>
                </c:pt>
              </c:strCache>
            </c:strRef>
          </c:tx>
          <c:spPr>
            <a:solidFill>
              <a:srgbClr val="002345"/>
            </a:solidFill>
            <a:ln w="76200">
              <a:noFill/>
            </a:ln>
            <a:effectLst/>
          </c:spPr>
          <c:invertIfNegative val="0"/>
          <c:cat>
            <c:multiLvlStrRef>
              <c:f>'Figure I.2.32 B'!$A$3:$B$12</c:f>
              <c:multiLvlStrCache>
                <c:ptCount val="10"/>
                <c:lvl>
                  <c:pt idx="0">
                    <c:v>LAO</c:v>
                  </c:pt>
                  <c:pt idx="1">
                    <c:v>MYS</c:v>
                  </c:pt>
                  <c:pt idx="2">
                    <c:v>CHN</c:v>
                  </c:pt>
                  <c:pt idx="3">
                    <c:v>NRU</c:v>
                  </c:pt>
                  <c:pt idx="4">
                    <c:v>VNM</c:v>
                  </c:pt>
                  <c:pt idx="5">
                    <c:v>KIR</c:v>
                  </c:pt>
                  <c:pt idx="6">
                    <c:v>TUV</c:v>
                  </c:pt>
                  <c:pt idx="7">
                    <c:v>FSM</c:v>
                  </c:pt>
                  <c:pt idx="8">
                    <c:v>SLB</c:v>
                  </c:pt>
                  <c:pt idx="9">
                    <c:v>BRN</c:v>
                  </c:pt>
                </c:lvl>
                <c:lvl>
                  <c:pt idx="0">
                    <c:v>Top 5</c:v>
                  </c:pt>
                  <c:pt idx="5">
                    <c:v>Bottom 5</c:v>
                  </c:pt>
                </c:lvl>
              </c:multiLvlStrCache>
            </c:multiLvlStrRef>
          </c:cat>
          <c:val>
            <c:numRef>
              <c:f>'Figure I.2.32 B'!$C$3:$C$12</c:f>
              <c:numCache>
                <c:formatCode>General</c:formatCode>
                <c:ptCount val="10"/>
                <c:pt idx="0">
                  <c:v>57.972999999999999</c:v>
                </c:pt>
                <c:pt idx="1">
                  <c:v>56.308</c:v>
                </c:pt>
                <c:pt idx="2">
                  <c:v>55.567</c:v>
                </c:pt>
                <c:pt idx="3">
                  <c:v>54.750999999999998</c:v>
                </c:pt>
                <c:pt idx="4">
                  <c:v>54.345999999999997</c:v>
                </c:pt>
                <c:pt idx="5">
                  <c:v>22.616</c:v>
                </c:pt>
                <c:pt idx="6">
                  <c:v>22.597000000000001</c:v>
                </c:pt>
                <c:pt idx="7">
                  <c:v>18.492000000000001</c:v>
                </c:pt>
                <c:pt idx="8">
                  <c:v>10.904999999999999</c:v>
                </c:pt>
                <c:pt idx="9">
                  <c:v>2.7989999999999999</c:v>
                </c:pt>
              </c:numCache>
            </c:numRef>
          </c:val>
          <c:extLst>
            <c:ext xmlns:c16="http://schemas.microsoft.com/office/drawing/2014/chart" uri="{C3380CC4-5D6E-409C-BE32-E72D297353CC}">
              <c16:uniqueId val="{00000000-07D4-4AB2-8B8C-00E844F0DE5C}"/>
            </c:ext>
          </c:extLst>
        </c:ser>
        <c:dLbls>
          <c:showLegendKey val="0"/>
          <c:showVal val="0"/>
          <c:showCatName val="0"/>
          <c:showSerName val="0"/>
          <c:showPercent val="0"/>
          <c:showBubbleSize val="0"/>
        </c:dLbls>
        <c:gapWidth val="100"/>
        <c:axId val="220621503"/>
        <c:axId val="208547279"/>
      </c:barChart>
      <c:lineChart>
        <c:grouping val="standard"/>
        <c:varyColors val="0"/>
        <c:ser>
          <c:idx val="1"/>
          <c:order val="1"/>
          <c:tx>
            <c:strRef>
              <c:f>'Figure I.2.32 B'!$D$2</c:f>
              <c:strCache>
                <c:ptCount val="1"/>
                <c:pt idx="0">
                  <c:v>2007</c:v>
                </c:pt>
              </c:strCache>
            </c:strRef>
          </c:tx>
          <c:spPr>
            <a:ln w="76200" cap="rnd">
              <a:noFill/>
              <a:round/>
            </a:ln>
            <a:effectLst/>
          </c:spPr>
          <c:marker>
            <c:symbol val="dash"/>
            <c:size val="35"/>
            <c:spPr>
              <a:solidFill>
                <a:srgbClr val="EB1C2D"/>
              </a:solidFill>
              <a:ln w="76200">
                <a:noFill/>
              </a:ln>
              <a:effectLst/>
            </c:spPr>
          </c:marker>
          <c:cat>
            <c:multiLvlStrRef>
              <c:f>'Figure I.2.32 B'!$A$3:$B$12</c:f>
              <c:multiLvlStrCache>
                <c:ptCount val="10"/>
                <c:lvl>
                  <c:pt idx="0">
                    <c:v>LAO</c:v>
                  </c:pt>
                  <c:pt idx="1">
                    <c:v>MYS</c:v>
                  </c:pt>
                  <c:pt idx="2">
                    <c:v>CHN</c:v>
                  </c:pt>
                  <c:pt idx="3">
                    <c:v>NRU</c:v>
                  </c:pt>
                  <c:pt idx="4">
                    <c:v>VNM</c:v>
                  </c:pt>
                  <c:pt idx="5">
                    <c:v>KIR</c:v>
                  </c:pt>
                  <c:pt idx="6">
                    <c:v>TUV</c:v>
                  </c:pt>
                  <c:pt idx="7">
                    <c:v>FSM</c:v>
                  </c:pt>
                  <c:pt idx="8">
                    <c:v>SLB</c:v>
                  </c:pt>
                  <c:pt idx="9">
                    <c:v>BRN</c:v>
                  </c:pt>
                </c:lvl>
                <c:lvl>
                  <c:pt idx="0">
                    <c:v>Top 5</c:v>
                  </c:pt>
                  <c:pt idx="5">
                    <c:v>Bottom 5</c:v>
                  </c:pt>
                </c:lvl>
              </c:multiLvlStrCache>
            </c:multiLvlStrRef>
          </c:cat>
          <c:val>
            <c:numRef>
              <c:f>'Figure I.2.32 B'!$D$3:$D$12</c:f>
              <c:numCache>
                <c:formatCode>General</c:formatCode>
                <c:ptCount val="10"/>
                <c:pt idx="0">
                  <c:v>55.93</c:v>
                </c:pt>
                <c:pt idx="1">
                  <c:v>39.347999999999999</c:v>
                </c:pt>
                <c:pt idx="2">
                  <c:v>29.036000000000001</c:v>
                </c:pt>
                <c:pt idx="4">
                  <c:v>40.896999999999998</c:v>
                </c:pt>
                <c:pt idx="5">
                  <c:v>9.9250000000000007</c:v>
                </c:pt>
                <c:pt idx="6">
                  <c:v>34.621000000000002</c:v>
                </c:pt>
                <c:pt idx="7">
                  <c:v>25.657</c:v>
                </c:pt>
                <c:pt idx="8">
                  <c:v>43.905999999999999</c:v>
                </c:pt>
                <c:pt idx="9">
                  <c:v>0.68400000000000005</c:v>
                </c:pt>
              </c:numCache>
            </c:numRef>
          </c:val>
          <c:smooth val="0"/>
          <c:extLst>
            <c:ext xmlns:c16="http://schemas.microsoft.com/office/drawing/2014/chart" uri="{C3380CC4-5D6E-409C-BE32-E72D297353CC}">
              <c16:uniqueId val="{00000001-07D4-4AB2-8B8C-00E844F0DE5C}"/>
            </c:ext>
          </c:extLst>
        </c:ser>
        <c:ser>
          <c:idx val="2"/>
          <c:order val="2"/>
          <c:tx>
            <c:strRef>
              <c:f>'Figure I.2.32 B'!$E$2</c:f>
              <c:strCache>
                <c:ptCount val="1"/>
                <c:pt idx="0">
                  <c:v>1997</c:v>
                </c:pt>
              </c:strCache>
            </c:strRef>
          </c:tx>
          <c:spPr>
            <a:ln w="76200" cap="rnd">
              <a:noFill/>
              <a:round/>
            </a:ln>
            <a:effectLst/>
          </c:spPr>
          <c:marker>
            <c:symbol val="dash"/>
            <c:size val="35"/>
            <c:spPr>
              <a:solidFill>
                <a:srgbClr val="F78D28"/>
              </a:solidFill>
              <a:ln w="76200">
                <a:noFill/>
              </a:ln>
              <a:effectLst/>
            </c:spPr>
          </c:marker>
          <c:cat>
            <c:multiLvlStrRef>
              <c:f>'Figure I.2.32 B'!$A$3:$B$12</c:f>
              <c:multiLvlStrCache>
                <c:ptCount val="10"/>
                <c:lvl>
                  <c:pt idx="0">
                    <c:v>LAO</c:v>
                  </c:pt>
                  <c:pt idx="1">
                    <c:v>MYS</c:v>
                  </c:pt>
                  <c:pt idx="2">
                    <c:v>CHN</c:v>
                  </c:pt>
                  <c:pt idx="3">
                    <c:v>NRU</c:v>
                  </c:pt>
                  <c:pt idx="4">
                    <c:v>VNM</c:v>
                  </c:pt>
                  <c:pt idx="5">
                    <c:v>KIR</c:v>
                  </c:pt>
                  <c:pt idx="6">
                    <c:v>TUV</c:v>
                  </c:pt>
                  <c:pt idx="7">
                    <c:v>FSM</c:v>
                  </c:pt>
                  <c:pt idx="8">
                    <c:v>SLB</c:v>
                  </c:pt>
                  <c:pt idx="9">
                    <c:v>BRN</c:v>
                  </c:pt>
                </c:lvl>
                <c:lvl>
                  <c:pt idx="0">
                    <c:v>Top 5</c:v>
                  </c:pt>
                  <c:pt idx="5">
                    <c:v>Bottom 5</c:v>
                  </c:pt>
                </c:lvl>
              </c:multiLvlStrCache>
            </c:multiLvlStrRef>
          </c:cat>
          <c:val>
            <c:numRef>
              <c:f>'Figure I.2.32 B'!$E$3:$E$12</c:f>
              <c:numCache>
                <c:formatCode>General</c:formatCode>
                <c:ptCount val="10"/>
                <c:pt idx="1">
                  <c:v>29.62</c:v>
                </c:pt>
                <c:pt idx="2">
                  <c:v>20.448</c:v>
                </c:pt>
                <c:pt idx="5">
                  <c:v>12.785</c:v>
                </c:pt>
                <c:pt idx="7">
                  <c:v>47.17</c:v>
                </c:pt>
                <c:pt idx="9">
                  <c:v>0</c:v>
                </c:pt>
              </c:numCache>
            </c:numRef>
          </c:val>
          <c:smooth val="0"/>
          <c:extLst>
            <c:ext xmlns:c16="http://schemas.microsoft.com/office/drawing/2014/chart" uri="{C3380CC4-5D6E-409C-BE32-E72D297353CC}">
              <c16:uniqueId val="{00000002-07D4-4AB2-8B8C-00E844F0DE5C}"/>
            </c:ext>
          </c:extLst>
        </c:ser>
        <c:dLbls>
          <c:showLegendKey val="0"/>
          <c:showVal val="0"/>
          <c:showCatName val="0"/>
          <c:showSerName val="0"/>
          <c:showPercent val="0"/>
          <c:showBubbleSize val="0"/>
        </c:dLbls>
        <c:marker val="1"/>
        <c:smooth val="0"/>
        <c:axId val="220621503"/>
        <c:axId val="208547279"/>
      </c:lineChart>
      <c:catAx>
        <c:axId val="2206215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8547279"/>
        <c:crosses val="autoZero"/>
        <c:auto val="1"/>
        <c:lblAlgn val="ctr"/>
        <c:lblOffset val="100"/>
        <c:noMultiLvlLbl val="0"/>
      </c:catAx>
      <c:valAx>
        <c:axId val="208547279"/>
        <c:scaling>
          <c:orientation val="minMax"/>
          <c:max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20621503"/>
        <c:crosses val="autoZero"/>
        <c:crossBetween val="between"/>
      </c:valAx>
      <c:spPr>
        <a:noFill/>
        <a:ln>
          <a:noFill/>
        </a:ln>
        <a:effectLst/>
      </c:spPr>
    </c:plotArea>
    <c:legend>
      <c:legendPos val="t"/>
      <c:layout>
        <c:manualLayout>
          <c:xMode val="edge"/>
          <c:yMode val="edge"/>
          <c:x val="0.47941453618915236"/>
          <c:y val="2.0274596699522061E-2"/>
          <c:w val="0.50929440990334562"/>
          <c:h val="7.6292276960569463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Services Exports </c:v>
          </c:tx>
          <c:spPr>
            <a:solidFill>
              <a:srgbClr val="B5BDC5"/>
            </a:solidFill>
            <a:ln>
              <a:noFill/>
            </a:ln>
            <a:effectLst/>
          </c:spPr>
          <c:invertIfNegative val="0"/>
          <c:cat>
            <c:strLit>
              <c:ptCount val="10"/>
              <c:pt idx="0">
                <c:v>Cambodia</c:v>
              </c:pt>
              <c:pt idx="1">
                <c:v>Thailand</c:v>
              </c:pt>
              <c:pt idx="2">
                <c:v>Malaysia</c:v>
              </c:pt>
              <c:pt idx="3">
                <c:v>Lao PDR</c:v>
              </c:pt>
              <c:pt idx="4">
                <c:v>Vietnam</c:v>
              </c:pt>
              <c:pt idx="5">
                <c:v>Korea</c:v>
              </c:pt>
              <c:pt idx="6">
                <c:v>Myanmar</c:v>
              </c:pt>
              <c:pt idx="7">
                <c:v>Mongolia</c:v>
              </c:pt>
              <c:pt idx="8">
                <c:v>Philippines</c:v>
              </c:pt>
              <c:pt idx="9">
                <c:v>Indonesia</c:v>
              </c:pt>
            </c:strLit>
          </c:cat>
          <c:val>
            <c:numLit>
              <c:formatCode>General</c:formatCode>
              <c:ptCount val="10"/>
              <c:pt idx="0">
                <c:v>11.1545173</c:v>
              </c:pt>
              <c:pt idx="1">
                <c:v>10.893104960000001</c:v>
              </c:pt>
              <c:pt idx="2">
                <c:v>8.854777898</c:v>
              </c:pt>
              <c:pt idx="3">
                <c:v>8.6853801470000001</c:v>
              </c:pt>
              <c:pt idx="4">
                <c:v>8.2847074450000004</c:v>
              </c:pt>
              <c:pt idx="5">
                <c:v>7.6946826039999996</c:v>
              </c:pt>
              <c:pt idx="6">
                <c:v>7.4731948360000002</c:v>
              </c:pt>
              <c:pt idx="7">
                <c:v>7.46</c:v>
              </c:pt>
              <c:pt idx="8">
                <c:v>7.044027378</c:v>
              </c:pt>
              <c:pt idx="9">
                <c:v>2.2895468160000001</c:v>
              </c:pt>
            </c:numLit>
          </c:val>
          <c:extLst>
            <c:ext xmlns:c16="http://schemas.microsoft.com/office/drawing/2014/chart" uri="{C3380CC4-5D6E-409C-BE32-E72D297353CC}">
              <c16:uniqueId val="{00000000-8520-40CE-A86E-B22ECD3FB451}"/>
            </c:ext>
          </c:extLst>
        </c:ser>
        <c:ser>
          <c:idx val="2"/>
          <c:order val="1"/>
          <c:tx>
            <c:v>Services Exports to China </c:v>
          </c:tx>
          <c:spPr>
            <a:solidFill>
              <a:srgbClr val="FF0000"/>
            </a:solidFill>
            <a:ln>
              <a:noFill/>
            </a:ln>
            <a:effectLst/>
          </c:spPr>
          <c:invertIfNegative val="0"/>
          <c:cat>
            <c:strLit>
              <c:ptCount val="10"/>
              <c:pt idx="0">
                <c:v>Cambodia</c:v>
              </c:pt>
              <c:pt idx="1">
                <c:v>Thailand</c:v>
              </c:pt>
              <c:pt idx="2">
                <c:v>Malaysia</c:v>
              </c:pt>
              <c:pt idx="3">
                <c:v>Lao PDR</c:v>
              </c:pt>
              <c:pt idx="4">
                <c:v>Vietnam</c:v>
              </c:pt>
              <c:pt idx="5">
                <c:v>Korea</c:v>
              </c:pt>
              <c:pt idx="6">
                <c:v>Myanmar</c:v>
              </c:pt>
              <c:pt idx="7">
                <c:v>Mongolia</c:v>
              </c:pt>
              <c:pt idx="8">
                <c:v>Philippines</c:v>
              </c:pt>
              <c:pt idx="9">
                <c:v>Indonesia</c:v>
              </c:pt>
            </c:strLit>
          </c:cat>
          <c:val>
            <c:numLit>
              <c:formatCode>General</c:formatCode>
              <c:ptCount val="10"/>
              <c:pt idx="0">
                <c:v>0.53871646699999998</c:v>
              </c:pt>
              <c:pt idx="1">
                <c:v>0.92386744300000001</c:v>
              </c:pt>
              <c:pt idx="2">
                <c:v>0.95584117700000004</c:v>
              </c:pt>
              <c:pt idx="3">
                <c:v>1.4284770739999999</c:v>
              </c:pt>
              <c:pt idx="4">
                <c:v>0.70088607800000002</c:v>
              </c:pt>
              <c:pt idx="5">
                <c:v>1.4664301580000001</c:v>
              </c:pt>
              <c:pt idx="6">
                <c:v>3.7447636000000002</c:v>
              </c:pt>
              <c:pt idx="7">
                <c:v>2.9</c:v>
              </c:pt>
              <c:pt idx="8">
                <c:v>0.60981500099999997</c:v>
              </c:pt>
              <c:pt idx="9">
                <c:v>0.18708050900000001</c:v>
              </c:pt>
            </c:numLit>
          </c:val>
          <c:extLst>
            <c:ext xmlns:c16="http://schemas.microsoft.com/office/drawing/2014/chart" uri="{C3380CC4-5D6E-409C-BE32-E72D297353CC}">
              <c16:uniqueId val="{00000001-8520-40CE-A86E-B22ECD3FB451}"/>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12"/>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4"/>
      </c:valAx>
      <c:spPr>
        <a:noFill/>
        <a:ln>
          <a:noFill/>
        </a:ln>
        <a:effectLst/>
      </c:spPr>
    </c:plotArea>
    <c:legend>
      <c:legendPos val="b"/>
      <c:layout>
        <c:manualLayout>
          <c:xMode val="edge"/>
          <c:yMode val="edge"/>
          <c:x val="0.43614545056867898"/>
          <c:y val="3.5278652668416448E-2"/>
          <c:w val="0.51983584864391941"/>
          <c:h val="0.2221706036745406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'Figure I.2.32 C'!$A$4</c:f>
              <c:strCache>
                <c:ptCount val="1"/>
                <c:pt idx="0">
                  <c:v>Interquartile range</c:v>
                </c:pt>
              </c:strCache>
            </c:strRef>
          </c:tx>
          <c:spPr>
            <a:solidFill>
              <a:srgbClr val="002345"/>
            </a:solidFill>
            <a:ln w="76200">
              <a:noFill/>
            </a:ln>
            <a:effectLst/>
          </c:spPr>
          <c:invertIfNegative val="0"/>
          <c:cat>
            <c:strRef>
              <c:f>'Figure I.2.32 C'!$B$1:$D$1</c:f>
              <c:strCache>
                <c:ptCount val="3"/>
                <c:pt idx="0">
                  <c:v>Previous EMDE crises</c:v>
                </c:pt>
                <c:pt idx="1">
                  <c:v>EAP</c:v>
                </c:pt>
                <c:pt idx="2">
                  <c:v>Other EMDEs</c:v>
                </c:pt>
              </c:strCache>
            </c:strRef>
          </c:cat>
          <c:val>
            <c:numRef>
              <c:f>'Figure I.2.32 C'!$B$4:$D$4</c:f>
              <c:numCache>
                <c:formatCode>General</c:formatCode>
                <c:ptCount val="3"/>
                <c:pt idx="0">
                  <c:v>-6.1870000000000003</c:v>
                </c:pt>
                <c:pt idx="1">
                  <c:v>-4.3147500000000001</c:v>
                </c:pt>
                <c:pt idx="2">
                  <c:v>-4.7709999999999999</c:v>
                </c:pt>
              </c:numCache>
            </c:numRef>
          </c:val>
          <c:extLst>
            <c:ext xmlns:c16="http://schemas.microsoft.com/office/drawing/2014/chart" uri="{C3380CC4-5D6E-409C-BE32-E72D297353CC}">
              <c16:uniqueId val="{00000000-5B78-4873-B133-C3E749E26934}"/>
            </c:ext>
          </c:extLst>
        </c:ser>
        <c:ser>
          <c:idx val="0"/>
          <c:order val="1"/>
          <c:tx>
            <c:strRef>
              <c:f>'Figure I.2.32 C'!$A$2</c:f>
              <c:strCache>
                <c:ptCount val="1"/>
                <c:pt idx="0">
                  <c:v>Interquartile range</c:v>
                </c:pt>
              </c:strCache>
            </c:strRef>
          </c:tx>
          <c:spPr>
            <a:solidFill>
              <a:schemeClr val="bg1"/>
            </a:solidFill>
            <a:ln w="76200">
              <a:noFill/>
            </a:ln>
            <a:effectLst/>
          </c:spPr>
          <c:invertIfNegative val="0"/>
          <c:dPt>
            <c:idx val="1"/>
            <c:invertIfNegative val="0"/>
            <c:bubble3D val="0"/>
            <c:spPr>
              <a:solidFill>
                <a:schemeClr val="bg1"/>
              </a:solidFill>
              <a:ln w="76200">
                <a:noFill/>
              </a:ln>
              <a:effectLst/>
            </c:spPr>
            <c:extLst>
              <c:ext xmlns:c16="http://schemas.microsoft.com/office/drawing/2014/chart" uri="{C3380CC4-5D6E-409C-BE32-E72D297353CC}">
                <c16:uniqueId val="{00000002-5B78-4873-B133-C3E749E26934}"/>
              </c:ext>
            </c:extLst>
          </c:dPt>
          <c:cat>
            <c:strRef>
              <c:f>'Figure I.2.32 C'!$B$1:$D$1</c:f>
              <c:strCache>
                <c:ptCount val="3"/>
                <c:pt idx="0">
                  <c:v>Previous EMDE crises</c:v>
                </c:pt>
                <c:pt idx="1">
                  <c:v>EAP</c:v>
                </c:pt>
                <c:pt idx="2">
                  <c:v>Other EMDEs</c:v>
                </c:pt>
              </c:strCache>
            </c:strRef>
          </c:cat>
          <c:val>
            <c:numRef>
              <c:f>'Figure I.2.32 C'!$B$2:$D$2</c:f>
              <c:numCache>
                <c:formatCode>General</c:formatCode>
                <c:ptCount val="3"/>
                <c:pt idx="0">
                  <c:v>-1.1527499999999999</c:v>
                </c:pt>
                <c:pt idx="1">
                  <c:v>-5.5499999999999994E-2</c:v>
                </c:pt>
                <c:pt idx="2">
                  <c:v>-1.3009999999999999</c:v>
                </c:pt>
              </c:numCache>
            </c:numRef>
          </c:val>
          <c:extLst>
            <c:ext xmlns:c16="http://schemas.microsoft.com/office/drawing/2014/chart" uri="{C3380CC4-5D6E-409C-BE32-E72D297353CC}">
              <c16:uniqueId val="{00000003-5B78-4873-B133-C3E749E26934}"/>
            </c:ext>
          </c:extLst>
        </c:ser>
        <c:dLbls>
          <c:showLegendKey val="0"/>
          <c:showVal val="0"/>
          <c:showCatName val="0"/>
          <c:showSerName val="0"/>
          <c:showPercent val="0"/>
          <c:showBubbleSize val="0"/>
        </c:dLbls>
        <c:gapWidth val="100"/>
        <c:overlap val="100"/>
        <c:axId val="1889682367"/>
        <c:axId val="1862481903"/>
      </c:barChart>
      <c:lineChart>
        <c:grouping val="standard"/>
        <c:varyColors val="0"/>
        <c:ser>
          <c:idx val="1"/>
          <c:order val="2"/>
          <c:tx>
            <c:strRef>
              <c:f>'Figure I.2.32 C'!$A$3</c:f>
              <c:strCache>
                <c:ptCount val="1"/>
                <c:pt idx="0">
                  <c:v>Mean</c:v>
                </c:pt>
              </c:strCache>
            </c:strRef>
          </c:tx>
          <c:spPr>
            <a:ln w="76200" cap="rnd">
              <a:noFill/>
              <a:round/>
            </a:ln>
            <a:effectLst/>
          </c:spPr>
          <c:marker>
            <c:symbol val="diamond"/>
            <c:size val="32"/>
            <c:spPr>
              <a:solidFill>
                <a:srgbClr val="F78D28"/>
              </a:solidFill>
              <a:ln w="76200">
                <a:noFill/>
              </a:ln>
              <a:effectLst/>
            </c:spPr>
          </c:marker>
          <c:cat>
            <c:strRef>
              <c:f>'Figure I.2.32 C'!$B$1:$D$1</c:f>
              <c:strCache>
                <c:ptCount val="3"/>
                <c:pt idx="0">
                  <c:v>Previous EMDE crises</c:v>
                </c:pt>
                <c:pt idx="1">
                  <c:v>EAP</c:v>
                </c:pt>
                <c:pt idx="2">
                  <c:v>Other EMDEs</c:v>
                </c:pt>
              </c:strCache>
            </c:strRef>
          </c:cat>
          <c:val>
            <c:numRef>
              <c:f>'Figure I.2.32 C'!$B$3:$D$3</c:f>
              <c:numCache>
                <c:formatCode>General</c:formatCode>
                <c:ptCount val="3"/>
                <c:pt idx="0">
                  <c:v>-3.515076923076923</c:v>
                </c:pt>
                <c:pt idx="1">
                  <c:v>-1.8631666666666666</c:v>
                </c:pt>
                <c:pt idx="2">
                  <c:v>-2.9135271317829456</c:v>
                </c:pt>
              </c:numCache>
            </c:numRef>
          </c:val>
          <c:smooth val="0"/>
          <c:extLst>
            <c:ext xmlns:c16="http://schemas.microsoft.com/office/drawing/2014/chart" uri="{C3380CC4-5D6E-409C-BE32-E72D297353CC}">
              <c16:uniqueId val="{00000004-5B78-4873-B133-C3E749E26934}"/>
            </c:ext>
          </c:extLst>
        </c:ser>
        <c:dLbls>
          <c:showLegendKey val="0"/>
          <c:showVal val="0"/>
          <c:showCatName val="0"/>
          <c:showSerName val="0"/>
          <c:showPercent val="0"/>
          <c:showBubbleSize val="0"/>
        </c:dLbls>
        <c:marker val="1"/>
        <c:smooth val="0"/>
        <c:axId val="1889682367"/>
        <c:axId val="1862481903"/>
      </c:lineChart>
      <c:catAx>
        <c:axId val="18896823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62481903"/>
        <c:crosses val="autoZero"/>
        <c:auto val="1"/>
        <c:lblAlgn val="ctr"/>
        <c:lblOffset val="100"/>
        <c:noMultiLvlLbl val="0"/>
      </c:catAx>
      <c:valAx>
        <c:axId val="18624819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89682367"/>
        <c:crosses val="autoZero"/>
        <c:crossBetween val="between"/>
      </c:valAx>
      <c:spPr>
        <a:noFill/>
        <a:ln>
          <a:noFill/>
        </a:ln>
        <a:effectLst/>
      </c:spPr>
    </c:plotArea>
    <c:legend>
      <c:legendPos val="t"/>
      <c:legendEntry>
        <c:idx val="1"/>
        <c:delete val="1"/>
      </c:legendEntry>
      <c:layout>
        <c:manualLayout>
          <c:xMode val="edge"/>
          <c:yMode val="edge"/>
          <c:x val="0.18909454249253327"/>
          <c:y val="6.7889908256880724E-2"/>
          <c:w val="0.66883127884876459"/>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I.2.32'!$C$2</c:f>
              <c:strCache>
                <c:ptCount val="1"/>
                <c:pt idx="0">
                  <c:v>2019</c:v>
                </c:pt>
              </c:strCache>
            </c:strRef>
          </c:tx>
          <c:spPr>
            <a:solidFill>
              <a:srgbClr val="002345"/>
            </a:solidFill>
            <a:ln w="76200">
              <a:noFill/>
            </a:ln>
            <a:effectLst/>
          </c:spPr>
          <c:invertIfNegative val="0"/>
          <c:cat>
            <c:multiLvlStrRef>
              <c:f>'Figure I.2.32'!$A$3:$B$12</c:f>
              <c:multiLvlStrCache>
                <c:ptCount val="10"/>
                <c:lvl>
                  <c:pt idx="0">
                    <c:v>NRU</c:v>
                  </c:pt>
                  <c:pt idx="1">
                    <c:v>FSM</c:v>
                  </c:pt>
                  <c:pt idx="2">
                    <c:v>PLW</c:v>
                  </c:pt>
                  <c:pt idx="3">
                    <c:v>TUV</c:v>
                  </c:pt>
                  <c:pt idx="4">
                    <c:v>MNG</c:v>
                  </c:pt>
                  <c:pt idx="5">
                    <c:v>PNG</c:v>
                  </c:pt>
                  <c:pt idx="6">
                    <c:v>CHN</c:v>
                  </c:pt>
                  <c:pt idx="7">
                    <c:v>BRN</c:v>
                  </c:pt>
                  <c:pt idx="8">
                    <c:v>KIR</c:v>
                  </c:pt>
                  <c:pt idx="9">
                    <c:v>TLS</c:v>
                  </c:pt>
                </c:lvl>
                <c:lvl>
                  <c:pt idx="0">
                    <c:v>Top 5</c:v>
                  </c:pt>
                  <c:pt idx="5">
                    <c:v>Bottom 5</c:v>
                  </c:pt>
                </c:lvl>
              </c:multiLvlStrCache>
            </c:multiLvlStrRef>
          </c:cat>
          <c:val>
            <c:numRef>
              <c:f>'Figure I.2.32'!$C$3:$C$12</c:f>
              <c:numCache>
                <c:formatCode>General</c:formatCode>
                <c:ptCount val="10"/>
                <c:pt idx="0">
                  <c:v>20.547000000000001</c:v>
                </c:pt>
                <c:pt idx="1">
                  <c:v>18.956</c:v>
                </c:pt>
                <c:pt idx="2">
                  <c:v>5.5259999999999998</c:v>
                </c:pt>
                <c:pt idx="3">
                  <c:v>2.2400000000000002</c:v>
                </c:pt>
                <c:pt idx="4">
                  <c:v>0.55500000000000005</c:v>
                </c:pt>
                <c:pt idx="5">
                  <c:v>-4.8929999999999998</c:v>
                </c:pt>
                <c:pt idx="6">
                  <c:v>-6.0960000000000001</c:v>
                </c:pt>
                <c:pt idx="7">
                  <c:v>-11.47</c:v>
                </c:pt>
                <c:pt idx="8">
                  <c:v>-16.581</c:v>
                </c:pt>
                <c:pt idx="9">
                  <c:v>-24.321999999999999</c:v>
                </c:pt>
              </c:numCache>
            </c:numRef>
          </c:val>
          <c:extLst>
            <c:ext xmlns:c16="http://schemas.microsoft.com/office/drawing/2014/chart" uri="{C3380CC4-5D6E-409C-BE32-E72D297353CC}">
              <c16:uniqueId val="{00000000-3C9A-44BA-847A-C8ECD9430099}"/>
            </c:ext>
          </c:extLst>
        </c:ser>
        <c:dLbls>
          <c:showLegendKey val="0"/>
          <c:showVal val="0"/>
          <c:showCatName val="0"/>
          <c:showSerName val="0"/>
          <c:showPercent val="0"/>
          <c:showBubbleSize val="0"/>
        </c:dLbls>
        <c:gapWidth val="100"/>
        <c:axId val="437462879"/>
        <c:axId val="224733423"/>
      </c:barChart>
      <c:lineChart>
        <c:grouping val="standard"/>
        <c:varyColors val="0"/>
        <c:ser>
          <c:idx val="1"/>
          <c:order val="1"/>
          <c:tx>
            <c:strRef>
              <c:f>'Figure I.2.32'!$D$2</c:f>
              <c:strCache>
                <c:ptCount val="1"/>
                <c:pt idx="0">
                  <c:v>2007</c:v>
                </c:pt>
              </c:strCache>
            </c:strRef>
          </c:tx>
          <c:spPr>
            <a:ln w="76200" cap="rnd">
              <a:noFill/>
              <a:round/>
            </a:ln>
            <a:effectLst/>
          </c:spPr>
          <c:marker>
            <c:symbol val="dash"/>
            <c:size val="35"/>
            <c:spPr>
              <a:solidFill>
                <a:srgbClr val="EB1C2D"/>
              </a:solidFill>
              <a:ln w="76200">
                <a:noFill/>
              </a:ln>
              <a:effectLst/>
            </c:spPr>
          </c:marker>
          <c:cat>
            <c:multiLvlStrRef>
              <c:f>'Figure I.2.32'!$A$3:$B$12</c:f>
              <c:multiLvlStrCache>
                <c:ptCount val="10"/>
                <c:lvl>
                  <c:pt idx="0">
                    <c:v>NRU</c:v>
                  </c:pt>
                  <c:pt idx="1">
                    <c:v>FSM</c:v>
                  </c:pt>
                  <c:pt idx="2">
                    <c:v>PLW</c:v>
                  </c:pt>
                  <c:pt idx="3">
                    <c:v>TUV</c:v>
                  </c:pt>
                  <c:pt idx="4">
                    <c:v>MNG</c:v>
                  </c:pt>
                  <c:pt idx="5">
                    <c:v>PNG</c:v>
                  </c:pt>
                  <c:pt idx="6">
                    <c:v>CHN</c:v>
                  </c:pt>
                  <c:pt idx="7">
                    <c:v>BRN</c:v>
                  </c:pt>
                  <c:pt idx="8">
                    <c:v>KIR</c:v>
                  </c:pt>
                  <c:pt idx="9">
                    <c:v>TLS</c:v>
                  </c:pt>
                </c:lvl>
                <c:lvl>
                  <c:pt idx="0">
                    <c:v>Top 5</c:v>
                  </c:pt>
                  <c:pt idx="5">
                    <c:v>Bottom 5</c:v>
                  </c:pt>
                </c:lvl>
              </c:multiLvlStrCache>
            </c:multiLvlStrRef>
          </c:cat>
          <c:val>
            <c:numRef>
              <c:f>'Figure I.2.32'!$D$3:$D$12</c:f>
              <c:numCache>
                <c:formatCode>General</c:formatCode>
                <c:ptCount val="10"/>
                <c:pt idx="1">
                  <c:v>-3.4969999999999999</c:v>
                </c:pt>
                <c:pt idx="2">
                  <c:v>-2.093</c:v>
                </c:pt>
                <c:pt idx="3">
                  <c:v>-19.646999999999998</c:v>
                </c:pt>
                <c:pt idx="4">
                  <c:v>2.6389999999999998</c:v>
                </c:pt>
                <c:pt idx="5">
                  <c:v>6.899</c:v>
                </c:pt>
                <c:pt idx="6">
                  <c:v>5.8999999999999997E-2</c:v>
                </c:pt>
                <c:pt idx="7">
                  <c:v>3.1179999999999999</c:v>
                </c:pt>
                <c:pt idx="8">
                  <c:v>-12.978</c:v>
                </c:pt>
                <c:pt idx="9">
                  <c:v>-5.6390000000000002</c:v>
                </c:pt>
              </c:numCache>
            </c:numRef>
          </c:val>
          <c:smooth val="0"/>
          <c:extLst>
            <c:ext xmlns:c16="http://schemas.microsoft.com/office/drawing/2014/chart" uri="{C3380CC4-5D6E-409C-BE32-E72D297353CC}">
              <c16:uniqueId val="{00000001-3C9A-44BA-847A-C8ECD9430099}"/>
            </c:ext>
          </c:extLst>
        </c:ser>
        <c:ser>
          <c:idx val="2"/>
          <c:order val="2"/>
          <c:tx>
            <c:strRef>
              <c:f>'Figure I.2.32'!$E$2</c:f>
              <c:strCache>
                <c:ptCount val="1"/>
                <c:pt idx="0">
                  <c:v>1997</c:v>
                </c:pt>
              </c:strCache>
            </c:strRef>
          </c:tx>
          <c:spPr>
            <a:ln w="76200" cap="rnd">
              <a:noFill/>
              <a:round/>
            </a:ln>
            <a:effectLst/>
          </c:spPr>
          <c:marker>
            <c:symbol val="dash"/>
            <c:size val="35"/>
            <c:spPr>
              <a:solidFill>
                <a:srgbClr val="F78D28"/>
              </a:solidFill>
              <a:ln w="76200">
                <a:noFill/>
              </a:ln>
              <a:effectLst/>
            </c:spPr>
          </c:marker>
          <c:cat>
            <c:multiLvlStrRef>
              <c:f>'Figure I.2.32'!$A$3:$B$12</c:f>
              <c:multiLvlStrCache>
                <c:ptCount val="10"/>
                <c:lvl>
                  <c:pt idx="0">
                    <c:v>NRU</c:v>
                  </c:pt>
                  <c:pt idx="1">
                    <c:v>FSM</c:v>
                  </c:pt>
                  <c:pt idx="2">
                    <c:v>PLW</c:v>
                  </c:pt>
                  <c:pt idx="3">
                    <c:v>TUV</c:v>
                  </c:pt>
                  <c:pt idx="4">
                    <c:v>MNG</c:v>
                  </c:pt>
                  <c:pt idx="5">
                    <c:v>PNG</c:v>
                  </c:pt>
                  <c:pt idx="6">
                    <c:v>CHN</c:v>
                  </c:pt>
                  <c:pt idx="7">
                    <c:v>BRN</c:v>
                  </c:pt>
                  <c:pt idx="8">
                    <c:v>KIR</c:v>
                  </c:pt>
                  <c:pt idx="9">
                    <c:v>TLS</c:v>
                  </c:pt>
                </c:lvl>
                <c:lvl>
                  <c:pt idx="0">
                    <c:v>Top 5</c:v>
                  </c:pt>
                  <c:pt idx="5">
                    <c:v>Bottom 5</c:v>
                  </c:pt>
                </c:lvl>
              </c:multiLvlStrCache>
            </c:multiLvlStrRef>
          </c:cat>
          <c:val>
            <c:numRef>
              <c:f>'Figure I.2.32'!$E$3:$E$12</c:f>
              <c:numCache>
                <c:formatCode>General</c:formatCode>
                <c:ptCount val="10"/>
                <c:pt idx="1">
                  <c:v>2.6280000000000001</c:v>
                </c:pt>
                <c:pt idx="4">
                  <c:v>-6.9240000000000004</c:v>
                </c:pt>
                <c:pt idx="5">
                  <c:v>0.65800000000000003</c:v>
                </c:pt>
                <c:pt idx="6">
                  <c:v>-0.72799999999999998</c:v>
                </c:pt>
                <c:pt idx="7">
                  <c:v>-14.423999999999999</c:v>
                </c:pt>
                <c:pt idx="8">
                  <c:v>7.0620000000000003</c:v>
                </c:pt>
              </c:numCache>
            </c:numRef>
          </c:val>
          <c:smooth val="0"/>
          <c:extLst>
            <c:ext xmlns:c16="http://schemas.microsoft.com/office/drawing/2014/chart" uri="{C3380CC4-5D6E-409C-BE32-E72D297353CC}">
              <c16:uniqueId val="{00000002-3C9A-44BA-847A-C8ECD9430099}"/>
            </c:ext>
          </c:extLst>
        </c:ser>
        <c:dLbls>
          <c:showLegendKey val="0"/>
          <c:showVal val="0"/>
          <c:showCatName val="0"/>
          <c:showSerName val="0"/>
          <c:showPercent val="0"/>
          <c:showBubbleSize val="0"/>
        </c:dLbls>
        <c:marker val="1"/>
        <c:smooth val="0"/>
        <c:axId val="437462879"/>
        <c:axId val="224733423"/>
      </c:lineChart>
      <c:catAx>
        <c:axId val="43746287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24733423"/>
        <c:crosses val="autoZero"/>
        <c:auto val="1"/>
        <c:lblAlgn val="ctr"/>
        <c:lblOffset val="100"/>
        <c:noMultiLvlLbl val="0"/>
      </c:catAx>
      <c:valAx>
        <c:axId val="2247334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437462879"/>
        <c:crosses val="autoZero"/>
        <c:crossBetween val="between"/>
        <c:majorUnit val="15"/>
      </c:valAx>
      <c:spPr>
        <a:noFill/>
        <a:ln>
          <a:noFill/>
        </a:ln>
        <a:effectLst/>
      </c:spPr>
    </c:plotArea>
    <c:legend>
      <c:legendPos val="t"/>
      <c:layout>
        <c:manualLayout>
          <c:xMode val="edge"/>
          <c:yMode val="edge"/>
          <c:x val="0.47093457990689858"/>
          <c:y val="3.3452803450292293E-2"/>
          <c:w val="0.51402188581599062"/>
          <c:h val="7.6927399514275824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NPL Ratios in Large EAP Economies Are Significantly Lower Today than during Past Crises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'Figure I.2.41'!$D$4</c:f>
              <c:strCache>
                <c:ptCount val="1"/>
                <c:pt idx="0">
                  <c:v>East Asian Financial Crisis 1997</c:v>
                </c:pt>
              </c:strCache>
            </c:strRef>
          </c:tx>
          <c:spPr>
            <a:solidFill>
              <a:srgbClr val="C00000"/>
            </a:solidFill>
            <a:ln>
              <a:noFill/>
            </a:ln>
            <a:effectLst/>
          </c:spPr>
          <c:invertIfNegative val="0"/>
          <c:cat>
            <c:strRef>
              <c:f>'Figure I.2.41'!$C$5:$C$12</c:f>
              <c:strCache>
                <c:ptCount val="8"/>
                <c:pt idx="0">
                  <c:v>China</c:v>
                </c:pt>
                <c:pt idx="1">
                  <c:v>Indonesia</c:v>
                </c:pt>
                <c:pt idx="2">
                  <c:v>Korea</c:v>
                </c:pt>
                <c:pt idx="3">
                  <c:v>Malaysia </c:v>
                </c:pt>
                <c:pt idx="4">
                  <c:v>Philippines</c:v>
                </c:pt>
                <c:pt idx="5">
                  <c:v>Singapore</c:v>
                </c:pt>
                <c:pt idx="6">
                  <c:v>Thailand</c:v>
                </c:pt>
                <c:pt idx="7">
                  <c:v>Vietnam</c:v>
                </c:pt>
              </c:strCache>
            </c:strRef>
          </c:cat>
          <c:val>
            <c:numRef>
              <c:f>'Figure I.2.41'!$D$5:$D$12</c:f>
              <c:numCache>
                <c:formatCode>0.0</c:formatCode>
                <c:ptCount val="8"/>
                <c:pt idx="0">
                  <c:v>25</c:v>
                </c:pt>
                <c:pt idx="1">
                  <c:v>7.2</c:v>
                </c:pt>
                <c:pt idx="2">
                  <c:v>6</c:v>
                </c:pt>
                <c:pt idx="7">
                  <c:v>13</c:v>
                </c:pt>
              </c:numCache>
            </c:numRef>
          </c:val>
          <c:extLst>
            <c:ext xmlns:c16="http://schemas.microsoft.com/office/drawing/2014/chart" uri="{C3380CC4-5D6E-409C-BE32-E72D297353CC}">
              <c16:uniqueId val="{00000000-56AA-4E1F-9605-3EEBAD2DD18C}"/>
            </c:ext>
          </c:extLst>
        </c:ser>
        <c:ser>
          <c:idx val="1"/>
          <c:order val="1"/>
          <c:tx>
            <c:strRef>
              <c:f>'Figure I.2.41'!$E$4</c:f>
              <c:strCache>
                <c:ptCount val="1"/>
                <c:pt idx="0">
                  <c:v>East Asian Financial Crisis 1998</c:v>
                </c:pt>
              </c:strCache>
            </c:strRef>
          </c:tx>
          <c:spPr>
            <a:solidFill>
              <a:schemeClr val="accent2"/>
            </a:solidFill>
            <a:ln>
              <a:noFill/>
            </a:ln>
            <a:effectLst/>
          </c:spPr>
          <c:invertIfNegative val="0"/>
          <c:cat>
            <c:strRef>
              <c:f>'Figure I.2.41'!$C$5:$C$12</c:f>
              <c:strCache>
                <c:ptCount val="8"/>
                <c:pt idx="0">
                  <c:v>China</c:v>
                </c:pt>
                <c:pt idx="1">
                  <c:v>Indonesia</c:v>
                </c:pt>
                <c:pt idx="2">
                  <c:v>Korea</c:v>
                </c:pt>
                <c:pt idx="3">
                  <c:v>Malaysia </c:v>
                </c:pt>
                <c:pt idx="4">
                  <c:v>Philippines</c:v>
                </c:pt>
                <c:pt idx="5">
                  <c:v>Singapore</c:v>
                </c:pt>
                <c:pt idx="6">
                  <c:v>Thailand</c:v>
                </c:pt>
                <c:pt idx="7">
                  <c:v>Vietnam</c:v>
                </c:pt>
              </c:strCache>
            </c:strRef>
          </c:cat>
          <c:val>
            <c:numRef>
              <c:f>'Figure I.2.41'!$E$5:$E$12</c:f>
              <c:numCache>
                <c:formatCode>0.0</c:formatCode>
                <c:ptCount val="8"/>
                <c:pt idx="1">
                  <c:v>48.6</c:v>
                </c:pt>
                <c:pt idx="2">
                  <c:v>7.3</c:v>
                </c:pt>
                <c:pt idx="3">
                  <c:v>18.600000000000001</c:v>
                </c:pt>
                <c:pt idx="4">
                  <c:v>12</c:v>
                </c:pt>
                <c:pt idx="6">
                  <c:v>42.9</c:v>
                </c:pt>
              </c:numCache>
            </c:numRef>
          </c:val>
          <c:extLst>
            <c:ext xmlns:c16="http://schemas.microsoft.com/office/drawing/2014/chart" uri="{C3380CC4-5D6E-409C-BE32-E72D297353CC}">
              <c16:uniqueId val="{00000001-56AA-4E1F-9605-3EEBAD2DD18C}"/>
            </c:ext>
          </c:extLst>
        </c:ser>
        <c:ser>
          <c:idx val="2"/>
          <c:order val="2"/>
          <c:tx>
            <c:strRef>
              <c:f>'Figure I.2.41'!$F$4</c:f>
              <c:strCache>
                <c:ptCount val="1"/>
                <c:pt idx="0">
                  <c:v>SARS Crisis 2002</c:v>
                </c:pt>
              </c:strCache>
            </c:strRef>
          </c:tx>
          <c:spPr>
            <a:solidFill>
              <a:schemeClr val="accent5"/>
            </a:solidFill>
            <a:ln>
              <a:noFill/>
            </a:ln>
            <a:effectLst/>
          </c:spPr>
          <c:invertIfNegative val="0"/>
          <c:cat>
            <c:strRef>
              <c:f>'Figure I.2.41'!$C$5:$C$12</c:f>
              <c:strCache>
                <c:ptCount val="8"/>
                <c:pt idx="0">
                  <c:v>China</c:v>
                </c:pt>
                <c:pt idx="1">
                  <c:v>Indonesia</c:v>
                </c:pt>
                <c:pt idx="2">
                  <c:v>Korea</c:v>
                </c:pt>
                <c:pt idx="3">
                  <c:v>Malaysia </c:v>
                </c:pt>
                <c:pt idx="4">
                  <c:v>Philippines</c:v>
                </c:pt>
                <c:pt idx="5">
                  <c:v>Singapore</c:v>
                </c:pt>
                <c:pt idx="6">
                  <c:v>Thailand</c:v>
                </c:pt>
                <c:pt idx="7">
                  <c:v>Vietnam</c:v>
                </c:pt>
              </c:strCache>
            </c:strRef>
          </c:cat>
          <c:val>
            <c:numRef>
              <c:f>'Figure I.2.41'!$F$5:$F$12</c:f>
              <c:numCache>
                <c:formatCode>0.0</c:formatCode>
                <c:ptCount val="8"/>
                <c:pt idx="0">
                  <c:v>26</c:v>
                </c:pt>
                <c:pt idx="1">
                  <c:v>24</c:v>
                </c:pt>
                <c:pt idx="2">
                  <c:v>2.4</c:v>
                </c:pt>
                <c:pt idx="3">
                  <c:v>15.9</c:v>
                </c:pt>
                <c:pt idx="4">
                  <c:v>15</c:v>
                </c:pt>
                <c:pt idx="5">
                  <c:v>8</c:v>
                </c:pt>
                <c:pt idx="6">
                  <c:v>16.5</c:v>
                </c:pt>
                <c:pt idx="7">
                  <c:v>7.1</c:v>
                </c:pt>
              </c:numCache>
            </c:numRef>
          </c:val>
          <c:extLst>
            <c:ext xmlns:c16="http://schemas.microsoft.com/office/drawing/2014/chart" uri="{C3380CC4-5D6E-409C-BE32-E72D297353CC}">
              <c16:uniqueId val="{00000002-56AA-4E1F-9605-3EEBAD2DD18C}"/>
            </c:ext>
          </c:extLst>
        </c:ser>
        <c:ser>
          <c:idx val="3"/>
          <c:order val="3"/>
          <c:tx>
            <c:strRef>
              <c:f>'Figure I.2.41'!$G$4</c:f>
              <c:strCache>
                <c:ptCount val="1"/>
                <c:pt idx="0">
                  <c:v>SARS Crisis 2003</c:v>
                </c:pt>
              </c:strCache>
            </c:strRef>
          </c:tx>
          <c:spPr>
            <a:solidFill>
              <a:srgbClr val="92D050"/>
            </a:solidFill>
            <a:ln>
              <a:noFill/>
            </a:ln>
            <a:effectLst/>
          </c:spPr>
          <c:invertIfNegative val="0"/>
          <c:cat>
            <c:strRef>
              <c:f>'Figure I.2.41'!$C$5:$C$12</c:f>
              <c:strCache>
                <c:ptCount val="8"/>
                <c:pt idx="0">
                  <c:v>China</c:v>
                </c:pt>
                <c:pt idx="1">
                  <c:v>Indonesia</c:v>
                </c:pt>
                <c:pt idx="2">
                  <c:v>Korea</c:v>
                </c:pt>
                <c:pt idx="3">
                  <c:v>Malaysia </c:v>
                </c:pt>
                <c:pt idx="4">
                  <c:v>Philippines</c:v>
                </c:pt>
                <c:pt idx="5">
                  <c:v>Singapore</c:v>
                </c:pt>
                <c:pt idx="6">
                  <c:v>Thailand</c:v>
                </c:pt>
                <c:pt idx="7">
                  <c:v>Vietnam</c:v>
                </c:pt>
              </c:strCache>
            </c:strRef>
          </c:cat>
          <c:val>
            <c:numRef>
              <c:f>'Figure I.2.41'!$G$5:$G$12</c:f>
              <c:numCache>
                <c:formatCode>0.0</c:formatCode>
                <c:ptCount val="8"/>
                <c:pt idx="0">
                  <c:v>20.399999999999999</c:v>
                </c:pt>
                <c:pt idx="1">
                  <c:v>6.8</c:v>
                </c:pt>
                <c:pt idx="2">
                  <c:v>3</c:v>
                </c:pt>
                <c:pt idx="3">
                  <c:v>13.9</c:v>
                </c:pt>
                <c:pt idx="4">
                  <c:v>16</c:v>
                </c:pt>
                <c:pt idx="5">
                  <c:v>7</c:v>
                </c:pt>
                <c:pt idx="6">
                  <c:v>13.5</c:v>
                </c:pt>
              </c:numCache>
            </c:numRef>
          </c:val>
          <c:extLst>
            <c:ext xmlns:c16="http://schemas.microsoft.com/office/drawing/2014/chart" uri="{C3380CC4-5D6E-409C-BE32-E72D297353CC}">
              <c16:uniqueId val="{00000003-56AA-4E1F-9605-3EEBAD2DD18C}"/>
            </c:ext>
          </c:extLst>
        </c:ser>
        <c:ser>
          <c:idx val="4"/>
          <c:order val="4"/>
          <c:tx>
            <c:strRef>
              <c:f>'Figure I.2.41'!$H$4</c:f>
              <c:strCache>
                <c:ptCount val="1"/>
                <c:pt idx="0">
                  <c:v>COVID-19 Crisis 2020</c:v>
                </c:pt>
              </c:strCache>
            </c:strRef>
          </c:tx>
          <c:spPr>
            <a:solidFill>
              <a:srgbClr val="FFCCCC"/>
            </a:solidFill>
            <a:ln>
              <a:noFill/>
            </a:ln>
            <a:effectLst/>
          </c:spPr>
          <c:invertIfNegative val="0"/>
          <c:cat>
            <c:strRef>
              <c:f>'Figure I.2.41'!$C$5:$C$12</c:f>
              <c:strCache>
                <c:ptCount val="8"/>
                <c:pt idx="0">
                  <c:v>China</c:v>
                </c:pt>
                <c:pt idx="1">
                  <c:v>Indonesia</c:v>
                </c:pt>
                <c:pt idx="2">
                  <c:v>Korea</c:v>
                </c:pt>
                <c:pt idx="3">
                  <c:v>Malaysia </c:v>
                </c:pt>
                <c:pt idx="4">
                  <c:v>Philippines</c:v>
                </c:pt>
                <c:pt idx="5">
                  <c:v>Singapore</c:v>
                </c:pt>
                <c:pt idx="6">
                  <c:v>Thailand</c:v>
                </c:pt>
                <c:pt idx="7">
                  <c:v>Vietnam</c:v>
                </c:pt>
              </c:strCache>
            </c:strRef>
          </c:cat>
          <c:val>
            <c:numRef>
              <c:f>'Figure I.2.41'!$H$5:$H$12</c:f>
              <c:numCache>
                <c:formatCode>0.0</c:formatCode>
                <c:ptCount val="8"/>
                <c:pt idx="0">
                  <c:v>1.9</c:v>
                </c:pt>
                <c:pt idx="1">
                  <c:v>2.6</c:v>
                </c:pt>
                <c:pt idx="2">
                  <c:v>0.7</c:v>
                </c:pt>
                <c:pt idx="3">
                  <c:v>1.6</c:v>
                </c:pt>
                <c:pt idx="4">
                  <c:v>2.1</c:v>
                </c:pt>
                <c:pt idx="5">
                  <c:v>1.4</c:v>
                </c:pt>
                <c:pt idx="6">
                  <c:v>3.2</c:v>
                </c:pt>
                <c:pt idx="7">
                  <c:v>1.9</c:v>
                </c:pt>
              </c:numCache>
            </c:numRef>
          </c:val>
          <c:extLst>
            <c:ext xmlns:c16="http://schemas.microsoft.com/office/drawing/2014/chart" uri="{C3380CC4-5D6E-409C-BE32-E72D297353CC}">
              <c16:uniqueId val="{00000004-56AA-4E1F-9605-3EEBAD2DD18C}"/>
            </c:ext>
          </c:extLst>
        </c:ser>
        <c:dLbls>
          <c:showLegendKey val="0"/>
          <c:showVal val="0"/>
          <c:showCatName val="0"/>
          <c:showSerName val="0"/>
          <c:showPercent val="0"/>
          <c:showBubbleSize val="0"/>
        </c:dLbls>
        <c:gapWidth val="219"/>
        <c:overlap val="-27"/>
        <c:axId val="1445798223"/>
        <c:axId val="1158646223"/>
      </c:barChart>
      <c:catAx>
        <c:axId val="144579822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58646223"/>
        <c:crosses val="autoZero"/>
        <c:auto val="1"/>
        <c:lblAlgn val="ctr"/>
        <c:lblOffset val="100"/>
        <c:noMultiLvlLbl val="0"/>
      </c:catAx>
      <c:valAx>
        <c:axId val="1158646223"/>
        <c:scaling>
          <c:orientation val="minMax"/>
          <c:max val="5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0"/>
              <c:y val="6.784002848770230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5798223"/>
        <c:crosses val="autoZero"/>
        <c:crossBetween val="between"/>
      </c:valAx>
      <c:spPr>
        <a:noFill/>
        <a:ln>
          <a:noFill/>
        </a:ln>
        <a:effectLst/>
      </c:spPr>
    </c:plotArea>
    <c:legend>
      <c:legendPos val="b"/>
      <c:layout>
        <c:manualLayout>
          <c:xMode val="edge"/>
          <c:yMode val="edge"/>
          <c:x val="8.6182681299957195E-2"/>
          <c:y val="0.82489465924061944"/>
          <c:w val="0.84063912446010902"/>
          <c:h val="0.155035417356954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Services Exports  </c:v>
          </c:tx>
          <c:spPr>
            <a:solidFill>
              <a:srgbClr val="B5BDC5"/>
            </a:solidFill>
            <a:ln>
              <a:noFill/>
            </a:ln>
            <a:effectLst/>
          </c:spPr>
          <c:invertIfNegative val="0"/>
          <c:cat>
            <c:strLit>
              <c:ptCount val="4"/>
              <c:pt idx="0">
                <c:v>Vanauatu </c:v>
              </c:pt>
              <c:pt idx="1">
                <c:v>Kiribati</c:v>
              </c:pt>
              <c:pt idx="2">
                <c:v>Tonga</c:v>
              </c:pt>
              <c:pt idx="3">
                <c:v>Papua New Guinea</c:v>
              </c:pt>
            </c:strLit>
          </c:cat>
          <c:val>
            <c:numLit>
              <c:formatCode>General</c:formatCode>
              <c:ptCount val="4"/>
              <c:pt idx="0">
                <c:v>74</c:v>
              </c:pt>
              <c:pt idx="1">
                <c:v>25.23026806</c:v>
              </c:pt>
              <c:pt idx="2">
                <c:v>17.122406519999998</c:v>
              </c:pt>
              <c:pt idx="3">
                <c:v>4.040322443</c:v>
              </c:pt>
            </c:numLit>
          </c:val>
          <c:extLst>
            <c:ext xmlns:c16="http://schemas.microsoft.com/office/drawing/2014/chart" uri="{C3380CC4-5D6E-409C-BE32-E72D297353CC}">
              <c16:uniqueId val="{00000000-E114-41B4-B75C-CEB5DE8BD171}"/>
            </c:ext>
          </c:extLst>
        </c:ser>
        <c:ser>
          <c:idx val="2"/>
          <c:order val="1"/>
          <c:tx>
            <c:v>Services Exports to China </c:v>
          </c:tx>
          <c:spPr>
            <a:solidFill>
              <a:srgbClr val="FF0000"/>
            </a:solidFill>
            <a:ln>
              <a:noFill/>
            </a:ln>
            <a:effectLst/>
          </c:spPr>
          <c:invertIfNegative val="0"/>
          <c:cat>
            <c:strLit>
              <c:ptCount val="4"/>
              <c:pt idx="0">
                <c:v>Vanauatu </c:v>
              </c:pt>
              <c:pt idx="1">
                <c:v>Kiribati</c:v>
              </c:pt>
              <c:pt idx="2">
                <c:v>Tonga</c:v>
              </c:pt>
              <c:pt idx="3">
                <c:v>Papua New Guinea</c:v>
              </c:pt>
            </c:strLit>
          </c:cat>
          <c:val>
            <c:numLit>
              <c:formatCode>General</c:formatCode>
              <c:ptCount val="4"/>
              <c:pt idx="0">
                <c:v>2.2999999999999998</c:v>
              </c:pt>
              <c:pt idx="1">
                <c:v>1.1533124960000001</c:v>
              </c:pt>
              <c:pt idx="2">
                <c:v>6.5691664999999996E-2</c:v>
              </c:pt>
              <c:pt idx="3">
                <c:v>0.30465222600000003</c:v>
              </c:pt>
            </c:numLit>
          </c:val>
          <c:extLst>
            <c:ext xmlns:c16="http://schemas.microsoft.com/office/drawing/2014/chart" uri="{C3380CC4-5D6E-409C-BE32-E72D297353CC}">
              <c16:uniqueId val="{00000001-E114-41B4-B75C-CEB5DE8BD171}"/>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8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20"/>
      </c:valAx>
      <c:spPr>
        <a:noFill/>
        <a:ln>
          <a:noFill/>
        </a:ln>
        <a:effectLst/>
      </c:spPr>
    </c:plotArea>
    <c:legend>
      <c:legendPos val="b"/>
      <c:layout>
        <c:manualLayout>
          <c:xMode val="edge"/>
          <c:yMode val="edge"/>
          <c:x val="0.43614545056867898"/>
          <c:y val="3.5278652668416448E-2"/>
          <c:w val="0.51983584864391941"/>
          <c:h val="0.22217060367454064"/>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6461067366579"/>
          <c:y val="0.22711577719451737"/>
          <c:w val="0.8773576115485564"/>
          <c:h val="0.48806007582385535"/>
        </c:manualLayout>
      </c:layout>
      <c:barChart>
        <c:barDir val="col"/>
        <c:grouping val="clustered"/>
        <c:varyColors val="0"/>
        <c:ser>
          <c:idx val="0"/>
          <c:order val="0"/>
          <c:tx>
            <c:v>Total Commodity Exports</c:v>
          </c:tx>
          <c:spPr>
            <a:solidFill>
              <a:srgbClr val="B5BDC5"/>
            </a:solidFill>
            <a:ln>
              <a:noFill/>
            </a:ln>
            <a:effectLst/>
          </c:spPr>
          <c:invertIfNegative val="0"/>
          <c:cat>
            <c:strLit>
              <c:ptCount val="13"/>
              <c:pt idx="0">
                <c:v>Mongolia</c:v>
              </c:pt>
              <c:pt idx="1">
                <c:v>Singapore</c:v>
              </c:pt>
              <c:pt idx="2">
                <c:v>Malaysia</c:v>
              </c:pt>
              <c:pt idx="3">
                <c:v>Vietnam</c:v>
              </c:pt>
              <c:pt idx="4">
                <c:v>Lao PDR</c:v>
              </c:pt>
              <c:pt idx="5">
                <c:v>Thailand</c:v>
              </c:pt>
              <c:pt idx="6">
                <c:v>Fiji</c:v>
              </c:pt>
              <c:pt idx="7">
                <c:v>Indonesia</c:v>
              </c:pt>
              <c:pt idx="8">
                <c:v>Hong Kong, China</c:v>
              </c:pt>
              <c:pt idx="9">
                <c:v>Cambodia</c:v>
              </c:pt>
              <c:pt idx="10">
                <c:v>Korea, Rep.</c:v>
              </c:pt>
              <c:pt idx="11">
                <c:v>Philippines</c:v>
              </c:pt>
              <c:pt idx="12">
                <c:v>Japan</c:v>
              </c:pt>
            </c:strLit>
          </c:cat>
          <c:val>
            <c:numLit>
              <c:formatCode>General</c:formatCode>
              <c:ptCount val="13"/>
              <c:pt idx="0">
                <c:v>41.839491176252857</c:v>
              </c:pt>
              <c:pt idx="1">
                <c:v>25.660146652694085</c:v>
              </c:pt>
              <c:pt idx="2">
                <c:v>20.114029695432457</c:v>
              </c:pt>
              <c:pt idx="3">
                <c:v>15.487650567698108</c:v>
              </c:pt>
              <c:pt idx="4">
                <c:v>14.642980187567998</c:v>
              </c:pt>
              <c:pt idx="5">
                <c:v>13.646508547342753</c:v>
              </c:pt>
              <c:pt idx="6">
                <c:v>8.4575608517951011</c:v>
              </c:pt>
              <c:pt idx="7">
                <c:v>8.2443086567286148</c:v>
              </c:pt>
              <c:pt idx="8">
                <c:v>6.8732757089923897</c:v>
              </c:pt>
              <c:pt idx="9">
                <c:v>4.3944250394542239</c:v>
              </c:pt>
              <c:pt idx="10">
                <c:v>3.5516046055965909</c:v>
              </c:pt>
              <c:pt idx="11">
                <c:v>2.9128023379970673</c:v>
              </c:pt>
              <c:pt idx="12">
                <c:v>1.6649808344129562</c:v>
              </c:pt>
            </c:numLit>
          </c:val>
          <c:extLst>
            <c:ext xmlns:c16="http://schemas.microsoft.com/office/drawing/2014/chart" uri="{C3380CC4-5D6E-409C-BE32-E72D297353CC}">
              <c16:uniqueId val="{00000000-2B67-4BA5-8044-7AA2040A1878}"/>
            </c:ext>
          </c:extLst>
        </c:ser>
        <c:ser>
          <c:idx val="1"/>
          <c:order val="1"/>
          <c:tx>
            <c:v>Commodity Exports to China</c:v>
          </c:tx>
          <c:spPr>
            <a:solidFill>
              <a:srgbClr val="FF0000"/>
            </a:solidFill>
            <a:ln>
              <a:noFill/>
            </a:ln>
            <a:effectLst/>
          </c:spPr>
          <c:invertIfNegative val="0"/>
          <c:cat>
            <c:strLit>
              <c:ptCount val="13"/>
              <c:pt idx="0">
                <c:v>Mongolia</c:v>
              </c:pt>
              <c:pt idx="1">
                <c:v>Singapore</c:v>
              </c:pt>
              <c:pt idx="2">
                <c:v>Malaysia</c:v>
              </c:pt>
              <c:pt idx="3">
                <c:v>Vietnam</c:v>
              </c:pt>
              <c:pt idx="4">
                <c:v>Lao PDR</c:v>
              </c:pt>
              <c:pt idx="5">
                <c:v>Thailand</c:v>
              </c:pt>
              <c:pt idx="6">
                <c:v>Fiji</c:v>
              </c:pt>
              <c:pt idx="7">
                <c:v>Indonesia</c:v>
              </c:pt>
              <c:pt idx="8">
                <c:v>Hong Kong, China</c:v>
              </c:pt>
              <c:pt idx="9">
                <c:v>Cambodia</c:v>
              </c:pt>
              <c:pt idx="10">
                <c:v>Korea, Rep.</c:v>
              </c:pt>
              <c:pt idx="11">
                <c:v>Philippines</c:v>
              </c:pt>
              <c:pt idx="12">
                <c:v>Japan</c:v>
              </c:pt>
            </c:strLit>
          </c:cat>
          <c:val>
            <c:numLit>
              <c:formatCode>General</c:formatCode>
              <c:ptCount val="13"/>
              <c:pt idx="0">
                <c:v>33.68127477473444</c:v>
              </c:pt>
              <c:pt idx="1">
                <c:v>2.3699341094196198</c:v>
              </c:pt>
              <c:pt idx="2">
                <c:v>2.6514959479876818</c:v>
              </c:pt>
              <c:pt idx="3">
                <c:v>4.0132133638901442</c:v>
              </c:pt>
              <c:pt idx="4">
                <c:v>6.5912576622405847</c:v>
              </c:pt>
              <c:pt idx="5">
                <c:v>2.1054746417780916</c:v>
              </c:pt>
              <c:pt idx="6">
                <c:v>0.37512867978269021</c:v>
              </c:pt>
              <c:pt idx="7">
                <c:v>1.3107361115888501</c:v>
              </c:pt>
              <c:pt idx="8">
                <c:v>4.0386865765755227</c:v>
              </c:pt>
              <c:pt idx="9">
                <c:v>0.5011386034951314</c:v>
              </c:pt>
              <c:pt idx="10">
                <c:v>0.64264509983781926</c:v>
              </c:pt>
              <c:pt idx="11">
                <c:v>0.44392266140513709</c:v>
              </c:pt>
              <c:pt idx="12">
                <c:v>0.28319053570260561</c:v>
              </c:pt>
            </c:numLit>
          </c:val>
          <c:extLst xmlns:c15="http://schemas.microsoft.com/office/drawing/2012/chart">
            <c:ext xmlns:c16="http://schemas.microsoft.com/office/drawing/2014/chart" uri="{C3380CC4-5D6E-409C-BE32-E72D297353CC}">
              <c16:uniqueId val="{00000001-2B67-4BA5-8044-7AA2040A1878}"/>
            </c:ext>
          </c:extLst>
        </c:ser>
        <c:dLbls>
          <c:showLegendKey val="0"/>
          <c:showVal val="0"/>
          <c:showCatName val="0"/>
          <c:showSerName val="0"/>
          <c:showPercent val="0"/>
          <c:showBubbleSize val="0"/>
        </c:dLbls>
        <c:gapWidth val="150"/>
        <c:overlap val="100"/>
        <c:axId val="610816943"/>
        <c:axId val="607391631"/>
        <c:extLst/>
      </c:barChart>
      <c:catAx>
        <c:axId val="610816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391631"/>
        <c:crosses val="autoZero"/>
        <c:auto val="1"/>
        <c:lblAlgn val="ctr"/>
        <c:lblOffset val="100"/>
        <c:noMultiLvlLbl val="0"/>
      </c:catAx>
      <c:valAx>
        <c:axId val="607391631"/>
        <c:scaling>
          <c:orientation val="minMax"/>
          <c:max val="6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0816943"/>
        <c:crosses val="autoZero"/>
        <c:crossBetween val="between"/>
        <c:majorUnit val="20"/>
      </c:valAx>
      <c:spPr>
        <a:noFill/>
        <a:ln>
          <a:noFill/>
        </a:ln>
        <a:effectLst/>
      </c:spPr>
    </c:plotArea>
    <c:legend>
      <c:legendPos val="b"/>
      <c:layout>
        <c:manualLayout>
          <c:xMode val="edge"/>
          <c:yMode val="edge"/>
          <c:x val="0.39411135089953669"/>
          <c:y val="2.0706739526411659E-2"/>
          <c:w val="0.59163071843238046"/>
          <c:h val="0.19832858469227022"/>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71CCF29-993E-47F9-9641-18E32EAC9C71}" type="doc">
      <dgm:prSet loTypeId="urn:microsoft.com/office/officeart/2005/8/layout/hierarchy2" loCatId="hierarchy" qsTypeId="urn:microsoft.com/office/officeart/2005/8/quickstyle/simple1" qsCatId="simple" csTypeId="urn:microsoft.com/office/officeart/2005/8/colors/accent1_2" csCatId="accent1" phldr="1"/>
      <dgm:spPr/>
      <dgm:t>
        <a:bodyPr/>
        <a:lstStyle/>
        <a:p>
          <a:endParaRPr lang="en-US"/>
        </a:p>
      </dgm:t>
    </dgm:pt>
    <dgm:pt modelId="{0C85A9BC-A052-4943-8245-CD976E4A10F8}">
      <dgm:prSet phldrT="[Text]"/>
      <dgm:spPr/>
      <dgm:t>
        <a:bodyPr/>
        <a:lstStyle/>
        <a:p>
          <a:r>
            <a:rPr lang="en-US"/>
            <a:t>Covid-19 Outbreak</a:t>
          </a:r>
        </a:p>
      </dgm:t>
    </dgm:pt>
    <dgm:pt modelId="{1582CA5B-CAD5-4B1E-B3D9-7EC2B6A42A96}" type="parTrans" cxnId="{E4CFFB8A-9E69-47A2-9938-1D5A4977AFB3}">
      <dgm:prSet/>
      <dgm:spPr/>
      <dgm:t>
        <a:bodyPr/>
        <a:lstStyle/>
        <a:p>
          <a:endParaRPr lang="en-US"/>
        </a:p>
      </dgm:t>
    </dgm:pt>
    <dgm:pt modelId="{6303E1CE-7DD1-4880-993C-811FF403E2C9}" type="sibTrans" cxnId="{E4CFFB8A-9E69-47A2-9938-1D5A4977AFB3}">
      <dgm:prSet/>
      <dgm:spPr/>
      <dgm:t>
        <a:bodyPr/>
        <a:lstStyle/>
        <a:p>
          <a:endParaRPr lang="en-US"/>
        </a:p>
      </dgm:t>
    </dgm:pt>
    <dgm:pt modelId="{2D6978C8-6080-481B-8371-FE045F56709E}">
      <dgm:prSet phldrT="[Text]"/>
      <dgm:spPr/>
      <dgm:t>
        <a:bodyPr/>
        <a:lstStyle/>
        <a:p>
          <a:r>
            <a:rPr lang="en-US"/>
            <a:t>Direct Economic Impacts</a:t>
          </a:r>
        </a:p>
      </dgm:t>
    </dgm:pt>
    <dgm:pt modelId="{FE8B4390-C610-4A29-B2EB-710049314FEE}" type="parTrans" cxnId="{0C9A7818-5E2D-46CF-A0F0-395A110BD696}">
      <dgm:prSet/>
      <dgm:spPr/>
      <dgm:t>
        <a:bodyPr/>
        <a:lstStyle/>
        <a:p>
          <a:endParaRPr lang="en-US"/>
        </a:p>
      </dgm:t>
    </dgm:pt>
    <dgm:pt modelId="{EA30FCC7-5F7B-44B4-851C-B6650D006634}" type="sibTrans" cxnId="{0C9A7818-5E2D-46CF-A0F0-395A110BD696}">
      <dgm:prSet/>
      <dgm:spPr/>
      <dgm:t>
        <a:bodyPr/>
        <a:lstStyle/>
        <a:p>
          <a:endParaRPr lang="en-US"/>
        </a:p>
      </dgm:t>
    </dgm:pt>
    <dgm:pt modelId="{C54A2D36-36B0-42D6-971B-D0A6653C259D}">
      <dgm:prSet phldrT="[Text]"/>
      <dgm:spPr/>
      <dgm:t>
        <a:bodyPr/>
        <a:lstStyle/>
        <a:p>
          <a:r>
            <a:rPr lang="en-US"/>
            <a:t>Lost earnings due to illness</a:t>
          </a:r>
        </a:p>
      </dgm:t>
    </dgm:pt>
    <dgm:pt modelId="{3DD9A90D-ABC1-4AE5-8D91-34006DF46DCC}" type="parTrans" cxnId="{008955DC-2184-48C0-A852-528A34416FF6}">
      <dgm:prSet/>
      <dgm:spPr/>
      <dgm:t>
        <a:bodyPr/>
        <a:lstStyle/>
        <a:p>
          <a:endParaRPr lang="en-US"/>
        </a:p>
      </dgm:t>
    </dgm:pt>
    <dgm:pt modelId="{F5272F5B-A4F8-4DD2-9D28-4C5BFB55044F}" type="sibTrans" cxnId="{008955DC-2184-48C0-A852-528A34416FF6}">
      <dgm:prSet/>
      <dgm:spPr/>
      <dgm:t>
        <a:bodyPr/>
        <a:lstStyle/>
        <a:p>
          <a:endParaRPr lang="en-US"/>
        </a:p>
      </dgm:t>
    </dgm:pt>
    <dgm:pt modelId="{242E2389-5689-436E-866C-52858ACCECE2}">
      <dgm:prSet phldrT="[Text]"/>
      <dgm:spPr/>
      <dgm:t>
        <a:bodyPr/>
        <a:lstStyle/>
        <a:p>
          <a:r>
            <a:rPr lang="en-US"/>
            <a:t>Out of pocket costs of health care</a:t>
          </a:r>
        </a:p>
      </dgm:t>
    </dgm:pt>
    <dgm:pt modelId="{CFF90496-A11B-47AD-B554-8D3572470356}" type="parTrans" cxnId="{8A3994D6-422C-416E-ABFF-96F61D1B58F7}">
      <dgm:prSet/>
      <dgm:spPr/>
      <dgm:t>
        <a:bodyPr/>
        <a:lstStyle/>
        <a:p>
          <a:endParaRPr lang="en-US"/>
        </a:p>
      </dgm:t>
    </dgm:pt>
    <dgm:pt modelId="{39F4F36F-1A61-4D86-8454-C55BDB65D2C6}" type="sibTrans" cxnId="{8A3994D6-422C-416E-ABFF-96F61D1B58F7}">
      <dgm:prSet/>
      <dgm:spPr/>
      <dgm:t>
        <a:bodyPr/>
        <a:lstStyle/>
        <a:p>
          <a:endParaRPr lang="en-US"/>
        </a:p>
      </dgm:t>
    </dgm:pt>
    <dgm:pt modelId="{DEC0486C-B174-491B-8DC5-6569C1096944}">
      <dgm:prSet phldrT="[Text]"/>
      <dgm:spPr/>
      <dgm:t>
        <a:bodyPr/>
        <a:lstStyle/>
        <a:p>
          <a:r>
            <a:rPr lang="en-US"/>
            <a:t>Indirect Economic Effects</a:t>
          </a:r>
        </a:p>
      </dgm:t>
    </dgm:pt>
    <dgm:pt modelId="{35668541-7B6B-4D8F-930F-912EB45B2F01}" type="parTrans" cxnId="{FA693127-DD30-40BB-9403-6C35522AF40B}">
      <dgm:prSet/>
      <dgm:spPr/>
      <dgm:t>
        <a:bodyPr/>
        <a:lstStyle/>
        <a:p>
          <a:endParaRPr lang="en-US"/>
        </a:p>
      </dgm:t>
    </dgm:pt>
    <dgm:pt modelId="{5D69D971-93A2-47AC-AA9E-A4634EBA9487}" type="sibTrans" cxnId="{FA693127-DD30-40BB-9403-6C35522AF40B}">
      <dgm:prSet/>
      <dgm:spPr/>
      <dgm:t>
        <a:bodyPr/>
        <a:lstStyle/>
        <a:p>
          <a:endParaRPr lang="en-US"/>
        </a:p>
      </dgm:t>
    </dgm:pt>
    <dgm:pt modelId="{A4FA90CE-B71C-4C10-B582-0AAAD230A156}">
      <dgm:prSet phldrT="[Text]"/>
      <dgm:spPr/>
      <dgm:t>
        <a:bodyPr/>
        <a:lstStyle/>
        <a:p>
          <a:r>
            <a:rPr lang="en-US"/>
            <a:t>Income/employment shocks</a:t>
          </a:r>
        </a:p>
      </dgm:t>
    </dgm:pt>
    <dgm:pt modelId="{F4C6F78F-2E11-4B17-9A88-56ECC7D3829B}" type="parTrans" cxnId="{D8C64C4C-57F6-45BC-84A9-9C32D4096F74}">
      <dgm:prSet/>
      <dgm:spPr/>
      <dgm:t>
        <a:bodyPr/>
        <a:lstStyle/>
        <a:p>
          <a:endParaRPr lang="en-US"/>
        </a:p>
      </dgm:t>
    </dgm:pt>
    <dgm:pt modelId="{C3C3A2DB-A0D2-4E67-A664-CC1EA6E64720}" type="sibTrans" cxnId="{D8C64C4C-57F6-45BC-84A9-9C32D4096F74}">
      <dgm:prSet/>
      <dgm:spPr/>
      <dgm:t>
        <a:bodyPr/>
        <a:lstStyle/>
        <a:p>
          <a:endParaRPr lang="en-US"/>
        </a:p>
      </dgm:t>
    </dgm:pt>
    <dgm:pt modelId="{67B50B6B-D4E2-48C5-BFE6-F8E1BDB77CD2}">
      <dgm:prSet phldrT="[Text]"/>
      <dgm:spPr/>
      <dgm:t>
        <a:bodyPr/>
        <a:lstStyle/>
        <a:p>
          <a:r>
            <a:rPr lang="en-US"/>
            <a:t>Producer/consumer price effects</a:t>
          </a:r>
        </a:p>
      </dgm:t>
    </dgm:pt>
    <dgm:pt modelId="{151E88D4-B2BF-4ABF-9AA1-FA116F8EFE2D}" type="parTrans" cxnId="{B72F1F18-115F-474D-8567-58555C5854C6}">
      <dgm:prSet/>
      <dgm:spPr/>
      <dgm:t>
        <a:bodyPr/>
        <a:lstStyle/>
        <a:p>
          <a:endParaRPr lang="en-US"/>
        </a:p>
      </dgm:t>
    </dgm:pt>
    <dgm:pt modelId="{10945780-F6F5-4530-AF2E-4A3833F5ACCC}" type="sibTrans" cxnId="{B72F1F18-115F-474D-8567-58555C5854C6}">
      <dgm:prSet/>
      <dgm:spPr/>
      <dgm:t>
        <a:bodyPr/>
        <a:lstStyle/>
        <a:p>
          <a:endParaRPr lang="en-US"/>
        </a:p>
      </dgm:t>
    </dgm:pt>
    <dgm:pt modelId="{29673B95-31DF-4C9E-9027-A7A2E84C2090}" type="pres">
      <dgm:prSet presAssocID="{671CCF29-993E-47F9-9641-18E32EAC9C71}" presName="diagram" presStyleCnt="0">
        <dgm:presLayoutVars>
          <dgm:chPref val="1"/>
          <dgm:dir/>
          <dgm:animOne val="branch"/>
          <dgm:animLvl val="lvl"/>
          <dgm:resizeHandles val="exact"/>
        </dgm:presLayoutVars>
      </dgm:prSet>
      <dgm:spPr/>
    </dgm:pt>
    <dgm:pt modelId="{2E62F6EA-B96C-427C-BECF-5F518DA805FB}" type="pres">
      <dgm:prSet presAssocID="{0C85A9BC-A052-4943-8245-CD976E4A10F8}" presName="root1" presStyleCnt="0"/>
      <dgm:spPr/>
    </dgm:pt>
    <dgm:pt modelId="{B2496268-C4D6-4527-82D3-0F2C43D506CC}" type="pres">
      <dgm:prSet presAssocID="{0C85A9BC-A052-4943-8245-CD976E4A10F8}" presName="LevelOneTextNode" presStyleLbl="node0" presStyleIdx="0" presStyleCnt="1">
        <dgm:presLayoutVars>
          <dgm:chPref val="3"/>
        </dgm:presLayoutVars>
      </dgm:prSet>
      <dgm:spPr/>
    </dgm:pt>
    <dgm:pt modelId="{4371AB5E-D72A-4218-BDF8-2A36988164A1}" type="pres">
      <dgm:prSet presAssocID="{0C85A9BC-A052-4943-8245-CD976E4A10F8}" presName="level2hierChild" presStyleCnt="0"/>
      <dgm:spPr/>
    </dgm:pt>
    <dgm:pt modelId="{664E3477-D86E-4B7C-96E4-14D356910361}" type="pres">
      <dgm:prSet presAssocID="{FE8B4390-C610-4A29-B2EB-710049314FEE}" presName="conn2-1" presStyleLbl="parChTrans1D2" presStyleIdx="0" presStyleCnt="2"/>
      <dgm:spPr/>
    </dgm:pt>
    <dgm:pt modelId="{3CD2531A-62EC-42A0-ADAC-10E3CEE50E19}" type="pres">
      <dgm:prSet presAssocID="{FE8B4390-C610-4A29-B2EB-710049314FEE}" presName="connTx" presStyleLbl="parChTrans1D2" presStyleIdx="0" presStyleCnt="2"/>
      <dgm:spPr/>
    </dgm:pt>
    <dgm:pt modelId="{B5E3C149-3AF8-43B1-81C8-4550E10F0CF5}" type="pres">
      <dgm:prSet presAssocID="{2D6978C8-6080-481B-8371-FE045F56709E}" presName="root2" presStyleCnt="0"/>
      <dgm:spPr/>
    </dgm:pt>
    <dgm:pt modelId="{8493F371-D726-4A3D-9326-C2FE15C0DCDA}" type="pres">
      <dgm:prSet presAssocID="{2D6978C8-6080-481B-8371-FE045F56709E}" presName="LevelTwoTextNode" presStyleLbl="node2" presStyleIdx="0" presStyleCnt="2">
        <dgm:presLayoutVars>
          <dgm:chPref val="3"/>
        </dgm:presLayoutVars>
      </dgm:prSet>
      <dgm:spPr/>
    </dgm:pt>
    <dgm:pt modelId="{A312B49B-B4C6-4EF1-925D-3701120BAA5A}" type="pres">
      <dgm:prSet presAssocID="{2D6978C8-6080-481B-8371-FE045F56709E}" presName="level3hierChild" presStyleCnt="0"/>
      <dgm:spPr/>
    </dgm:pt>
    <dgm:pt modelId="{B8AB595B-49FC-40E8-8AA7-80C8D63843B2}" type="pres">
      <dgm:prSet presAssocID="{3DD9A90D-ABC1-4AE5-8D91-34006DF46DCC}" presName="conn2-1" presStyleLbl="parChTrans1D3" presStyleIdx="0" presStyleCnt="4"/>
      <dgm:spPr/>
    </dgm:pt>
    <dgm:pt modelId="{06647641-0331-4463-A9E9-02CD111E6AB0}" type="pres">
      <dgm:prSet presAssocID="{3DD9A90D-ABC1-4AE5-8D91-34006DF46DCC}" presName="connTx" presStyleLbl="parChTrans1D3" presStyleIdx="0" presStyleCnt="4"/>
      <dgm:spPr/>
    </dgm:pt>
    <dgm:pt modelId="{0A518918-F780-42A4-A0DD-B5AD16EBAA1A}" type="pres">
      <dgm:prSet presAssocID="{C54A2D36-36B0-42D6-971B-D0A6653C259D}" presName="root2" presStyleCnt="0"/>
      <dgm:spPr/>
    </dgm:pt>
    <dgm:pt modelId="{619053D6-E4FB-4F01-963B-0558D9D99B69}" type="pres">
      <dgm:prSet presAssocID="{C54A2D36-36B0-42D6-971B-D0A6653C259D}" presName="LevelTwoTextNode" presStyleLbl="node3" presStyleIdx="0" presStyleCnt="4">
        <dgm:presLayoutVars>
          <dgm:chPref val="3"/>
        </dgm:presLayoutVars>
      </dgm:prSet>
      <dgm:spPr/>
    </dgm:pt>
    <dgm:pt modelId="{FAAEFB85-442E-4C28-8796-51870B956899}" type="pres">
      <dgm:prSet presAssocID="{C54A2D36-36B0-42D6-971B-D0A6653C259D}" presName="level3hierChild" presStyleCnt="0"/>
      <dgm:spPr/>
    </dgm:pt>
    <dgm:pt modelId="{5200D1A3-F5DF-49DD-86F4-B4B384103747}" type="pres">
      <dgm:prSet presAssocID="{CFF90496-A11B-47AD-B554-8D3572470356}" presName="conn2-1" presStyleLbl="parChTrans1D3" presStyleIdx="1" presStyleCnt="4"/>
      <dgm:spPr/>
    </dgm:pt>
    <dgm:pt modelId="{597F7E68-A8C7-487F-8443-5447D59B50D9}" type="pres">
      <dgm:prSet presAssocID="{CFF90496-A11B-47AD-B554-8D3572470356}" presName="connTx" presStyleLbl="parChTrans1D3" presStyleIdx="1" presStyleCnt="4"/>
      <dgm:spPr/>
    </dgm:pt>
    <dgm:pt modelId="{63172B57-AF21-4492-B325-D0D92453585F}" type="pres">
      <dgm:prSet presAssocID="{242E2389-5689-436E-866C-52858ACCECE2}" presName="root2" presStyleCnt="0"/>
      <dgm:spPr/>
    </dgm:pt>
    <dgm:pt modelId="{A1344225-BCB3-48E7-8FCA-D97CCB652276}" type="pres">
      <dgm:prSet presAssocID="{242E2389-5689-436E-866C-52858ACCECE2}" presName="LevelTwoTextNode" presStyleLbl="node3" presStyleIdx="1" presStyleCnt="4">
        <dgm:presLayoutVars>
          <dgm:chPref val="3"/>
        </dgm:presLayoutVars>
      </dgm:prSet>
      <dgm:spPr/>
    </dgm:pt>
    <dgm:pt modelId="{5EFD7425-9D3B-4ECF-B7AB-BDB7010B1795}" type="pres">
      <dgm:prSet presAssocID="{242E2389-5689-436E-866C-52858ACCECE2}" presName="level3hierChild" presStyleCnt="0"/>
      <dgm:spPr/>
    </dgm:pt>
    <dgm:pt modelId="{3206B3C7-D9DD-4846-81CE-1F2642C42427}" type="pres">
      <dgm:prSet presAssocID="{35668541-7B6B-4D8F-930F-912EB45B2F01}" presName="conn2-1" presStyleLbl="parChTrans1D2" presStyleIdx="1" presStyleCnt="2"/>
      <dgm:spPr/>
    </dgm:pt>
    <dgm:pt modelId="{2C9318FF-DF73-40DB-902D-623D1BA0A814}" type="pres">
      <dgm:prSet presAssocID="{35668541-7B6B-4D8F-930F-912EB45B2F01}" presName="connTx" presStyleLbl="parChTrans1D2" presStyleIdx="1" presStyleCnt="2"/>
      <dgm:spPr/>
    </dgm:pt>
    <dgm:pt modelId="{3406D82E-A0FB-4500-AF7C-6F4533CDE48B}" type="pres">
      <dgm:prSet presAssocID="{DEC0486C-B174-491B-8DC5-6569C1096944}" presName="root2" presStyleCnt="0"/>
      <dgm:spPr/>
    </dgm:pt>
    <dgm:pt modelId="{688727A4-7BF8-4909-A262-8737A58B85D1}" type="pres">
      <dgm:prSet presAssocID="{DEC0486C-B174-491B-8DC5-6569C1096944}" presName="LevelTwoTextNode" presStyleLbl="node2" presStyleIdx="1" presStyleCnt="2">
        <dgm:presLayoutVars>
          <dgm:chPref val="3"/>
        </dgm:presLayoutVars>
      </dgm:prSet>
      <dgm:spPr/>
    </dgm:pt>
    <dgm:pt modelId="{E974B6F5-C651-47D0-8BCC-E5E8E1AB04ED}" type="pres">
      <dgm:prSet presAssocID="{DEC0486C-B174-491B-8DC5-6569C1096944}" presName="level3hierChild" presStyleCnt="0"/>
      <dgm:spPr/>
    </dgm:pt>
    <dgm:pt modelId="{CC39883B-41C1-4549-96D6-518DF5914CD8}" type="pres">
      <dgm:prSet presAssocID="{F4C6F78F-2E11-4B17-9A88-56ECC7D3829B}" presName="conn2-1" presStyleLbl="parChTrans1D3" presStyleIdx="2" presStyleCnt="4"/>
      <dgm:spPr/>
    </dgm:pt>
    <dgm:pt modelId="{5C6BEDAE-F2A4-4DF6-95F7-E49CFB61BBD6}" type="pres">
      <dgm:prSet presAssocID="{F4C6F78F-2E11-4B17-9A88-56ECC7D3829B}" presName="connTx" presStyleLbl="parChTrans1D3" presStyleIdx="2" presStyleCnt="4"/>
      <dgm:spPr/>
    </dgm:pt>
    <dgm:pt modelId="{DB91A641-57E6-4B5E-B471-ECC784077730}" type="pres">
      <dgm:prSet presAssocID="{A4FA90CE-B71C-4C10-B582-0AAAD230A156}" presName="root2" presStyleCnt="0"/>
      <dgm:spPr/>
    </dgm:pt>
    <dgm:pt modelId="{CB493993-A7DA-4C2A-853D-542152C1DC26}" type="pres">
      <dgm:prSet presAssocID="{A4FA90CE-B71C-4C10-B582-0AAAD230A156}" presName="LevelTwoTextNode" presStyleLbl="node3" presStyleIdx="2" presStyleCnt="4">
        <dgm:presLayoutVars>
          <dgm:chPref val="3"/>
        </dgm:presLayoutVars>
      </dgm:prSet>
      <dgm:spPr/>
    </dgm:pt>
    <dgm:pt modelId="{EAA67021-77CB-4A15-B394-727F57E38EAF}" type="pres">
      <dgm:prSet presAssocID="{A4FA90CE-B71C-4C10-B582-0AAAD230A156}" presName="level3hierChild" presStyleCnt="0"/>
      <dgm:spPr/>
    </dgm:pt>
    <dgm:pt modelId="{95E5A87D-222A-45A4-B41C-BB9C85B90700}" type="pres">
      <dgm:prSet presAssocID="{151E88D4-B2BF-4ABF-9AA1-FA116F8EFE2D}" presName="conn2-1" presStyleLbl="parChTrans1D3" presStyleIdx="3" presStyleCnt="4"/>
      <dgm:spPr/>
    </dgm:pt>
    <dgm:pt modelId="{F5E18A65-8129-4145-8F06-C01FBF5CC5AF}" type="pres">
      <dgm:prSet presAssocID="{151E88D4-B2BF-4ABF-9AA1-FA116F8EFE2D}" presName="connTx" presStyleLbl="parChTrans1D3" presStyleIdx="3" presStyleCnt="4"/>
      <dgm:spPr/>
    </dgm:pt>
    <dgm:pt modelId="{D8490159-C1B9-4627-BD8A-BB8DB8B5825F}" type="pres">
      <dgm:prSet presAssocID="{67B50B6B-D4E2-48C5-BFE6-F8E1BDB77CD2}" presName="root2" presStyleCnt="0"/>
      <dgm:spPr/>
    </dgm:pt>
    <dgm:pt modelId="{A1C2E549-512B-454E-B08D-41CC584DB619}" type="pres">
      <dgm:prSet presAssocID="{67B50B6B-D4E2-48C5-BFE6-F8E1BDB77CD2}" presName="LevelTwoTextNode" presStyleLbl="node3" presStyleIdx="3" presStyleCnt="4">
        <dgm:presLayoutVars>
          <dgm:chPref val="3"/>
        </dgm:presLayoutVars>
      </dgm:prSet>
      <dgm:spPr/>
    </dgm:pt>
    <dgm:pt modelId="{2BC11DD4-AC6A-401B-BBB5-3DC0751F198E}" type="pres">
      <dgm:prSet presAssocID="{67B50B6B-D4E2-48C5-BFE6-F8E1BDB77CD2}" presName="level3hierChild" presStyleCnt="0"/>
      <dgm:spPr/>
    </dgm:pt>
  </dgm:ptLst>
  <dgm:cxnLst>
    <dgm:cxn modelId="{142C5817-6AB3-4067-A01B-858C3B315B1F}" type="presOf" srcId="{3DD9A90D-ABC1-4AE5-8D91-34006DF46DCC}" destId="{06647641-0331-4463-A9E9-02CD111E6AB0}" srcOrd="1" destOrd="0" presId="urn:microsoft.com/office/officeart/2005/8/layout/hierarchy2"/>
    <dgm:cxn modelId="{B72F1F18-115F-474D-8567-58555C5854C6}" srcId="{DEC0486C-B174-491B-8DC5-6569C1096944}" destId="{67B50B6B-D4E2-48C5-BFE6-F8E1BDB77CD2}" srcOrd="1" destOrd="0" parTransId="{151E88D4-B2BF-4ABF-9AA1-FA116F8EFE2D}" sibTransId="{10945780-F6F5-4530-AF2E-4A3833F5ACCC}"/>
    <dgm:cxn modelId="{0C9A7818-5E2D-46CF-A0F0-395A110BD696}" srcId="{0C85A9BC-A052-4943-8245-CD976E4A10F8}" destId="{2D6978C8-6080-481B-8371-FE045F56709E}" srcOrd="0" destOrd="0" parTransId="{FE8B4390-C610-4A29-B2EB-710049314FEE}" sibTransId="{EA30FCC7-5F7B-44B4-851C-B6650D006634}"/>
    <dgm:cxn modelId="{2E93D119-3535-480E-AD65-617B7FE02836}" type="presOf" srcId="{67B50B6B-D4E2-48C5-BFE6-F8E1BDB77CD2}" destId="{A1C2E549-512B-454E-B08D-41CC584DB619}" srcOrd="0" destOrd="0" presId="urn:microsoft.com/office/officeart/2005/8/layout/hierarchy2"/>
    <dgm:cxn modelId="{CD7EE619-E71F-4038-B8E1-B79F3DDE8C11}" type="presOf" srcId="{FE8B4390-C610-4A29-B2EB-710049314FEE}" destId="{664E3477-D86E-4B7C-96E4-14D356910361}" srcOrd="0" destOrd="0" presId="urn:microsoft.com/office/officeart/2005/8/layout/hierarchy2"/>
    <dgm:cxn modelId="{FA693127-DD30-40BB-9403-6C35522AF40B}" srcId="{0C85A9BC-A052-4943-8245-CD976E4A10F8}" destId="{DEC0486C-B174-491B-8DC5-6569C1096944}" srcOrd="1" destOrd="0" parTransId="{35668541-7B6B-4D8F-930F-912EB45B2F01}" sibTransId="{5D69D971-93A2-47AC-AA9E-A4634EBA9487}"/>
    <dgm:cxn modelId="{FBA4AC2B-D817-4509-81AE-4AC2726241B5}" type="presOf" srcId="{A4FA90CE-B71C-4C10-B582-0AAAD230A156}" destId="{CB493993-A7DA-4C2A-853D-542152C1DC26}" srcOrd="0" destOrd="0" presId="urn:microsoft.com/office/officeart/2005/8/layout/hierarchy2"/>
    <dgm:cxn modelId="{30A4BF2D-A1CF-402C-B957-98172A936CDC}" type="presOf" srcId="{C54A2D36-36B0-42D6-971B-D0A6653C259D}" destId="{619053D6-E4FB-4F01-963B-0558D9D99B69}" srcOrd="0" destOrd="0" presId="urn:microsoft.com/office/officeart/2005/8/layout/hierarchy2"/>
    <dgm:cxn modelId="{FDFE1135-7A93-46AA-82B2-BBBC48B39E9B}" type="presOf" srcId="{242E2389-5689-436E-866C-52858ACCECE2}" destId="{A1344225-BCB3-48E7-8FCA-D97CCB652276}" srcOrd="0" destOrd="0" presId="urn:microsoft.com/office/officeart/2005/8/layout/hierarchy2"/>
    <dgm:cxn modelId="{23BECB39-977D-4CF1-8A95-ED345DEE0C97}" type="presOf" srcId="{151E88D4-B2BF-4ABF-9AA1-FA116F8EFE2D}" destId="{95E5A87D-222A-45A4-B41C-BB9C85B90700}" srcOrd="0" destOrd="0" presId="urn:microsoft.com/office/officeart/2005/8/layout/hierarchy2"/>
    <dgm:cxn modelId="{EEEB595C-DF8A-4D4A-A2BB-11AAB5882440}" type="presOf" srcId="{3DD9A90D-ABC1-4AE5-8D91-34006DF46DCC}" destId="{B8AB595B-49FC-40E8-8AA7-80C8D63843B2}" srcOrd="0" destOrd="0" presId="urn:microsoft.com/office/officeart/2005/8/layout/hierarchy2"/>
    <dgm:cxn modelId="{96D26A60-1F35-4172-B98C-184B0690ED9F}" type="presOf" srcId="{671CCF29-993E-47F9-9641-18E32EAC9C71}" destId="{29673B95-31DF-4C9E-9027-A7A2E84C2090}" srcOrd="0" destOrd="0" presId="urn:microsoft.com/office/officeart/2005/8/layout/hierarchy2"/>
    <dgm:cxn modelId="{0865F163-AFD5-44EB-BDB7-7B639A5F6C89}" type="presOf" srcId="{35668541-7B6B-4D8F-930F-912EB45B2F01}" destId="{2C9318FF-DF73-40DB-902D-623D1BA0A814}" srcOrd="1" destOrd="0" presId="urn:microsoft.com/office/officeart/2005/8/layout/hierarchy2"/>
    <dgm:cxn modelId="{8381E965-4612-4169-A63C-264DBEA10ACB}" type="presOf" srcId="{35668541-7B6B-4D8F-930F-912EB45B2F01}" destId="{3206B3C7-D9DD-4846-81CE-1F2642C42427}" srcOrd="0" destOrd="0" presId="urn:microsoft.com/office/officeart/2005/8/layout/hierarchy2"/>
    <dgm:cxn modelId="{A3754048-640C-4457-986B-7205A28DC49A}" type="presOf" srcId="{DEC0486C-B174-491B-8DC5-6569C1096944}" destId="{688727A4-7BF8-4909-A262-8737A58B85D1}" srcOrd="0" destOrd="0" presId="urn:microsoft.com/office/officeart/2005/8/layout/hierarchy2"/>
    <dgm:cxn modelId="{D0710149-4052-4074-B503-832CA4AD55A2}" type="presOf" srcId="{F4C6F78F-2E11-4B17-9A88-56ECC7D3829B}" destId="{5C6BEDAE-F2A4-4DF6-95F7-E49CFB61BBD6}" srcOrd="1" destOrd="0" presId="urn:microsoft.com/office/officeart/2005/8/layout/hierarchy2"/>
    <dgm:cxn modelId="{D8C64C4C-57F6-45BC-84A9-9C32D4096F74}" srcId="{DEC0486C-B174-491B-8DC5-6569C1096944}" destId="{A4FA90CE-B71C-4C10-B582-0AAAD230A156}" srcOrd="0" destOrd="0" parTransId="{F4C6F78F-2E11-4B17-9A88-56ECC7D3829B}" sibTransId="{C3C3A2DB-A0D2-4E67-A664-CC1EA6E64720}"/>
    <dgm:cxn modelId="{A1E6344F-6400-4D5A-B086-4A25F52257DA}" type="presOf" srcId="{F4C6F78F-2E11-4B17-9A88-56ECC7D3829B}" destId="{CC39883B-41C1-4549-96D6-518DF5914CD8}" srcOrd="0" destOrd="0" presId="urn:microsoft.com/office/officeart/2005/8/layout/hierarchy2"/>
    <dgm:cxn modelId="{C1042C76-6804-4864-87CD-DB7947FC3C43}" type="presOf" srcId="{151E88D4-B2BF-4ABF-9AA1-FA116F8EFE2D}" destId="{F5E18A65-8129-4145-8F06-C01FBF5CC5AF}" srcOrd="1" destOrd="0" presId="urn:microsoft.com/office/officeart/2005/8/layout/hierarchy2"/>
    <dgm:cxn modelId="{54828E84-FB74-4127-B877-B8087C96CDBC}" type="presOf" srcId="{FE8B4390-C610-4A29-B2EB-710049314FEE}" destId="{3CD2531A-62EC-42A0-ADAC-10E3CEE50E19}" srcOrd="1" destOrd="0" presId="urn:microsoft.com/office/officeart/2005/8/layout/hierarchy2"/>
    <dgm:cxn modelId="{E4CFFB8A-9E69-47A2-9938-1D5A4977AFB3}" srcId="{671CCF29-993E-47F9-9641-18E32EAC9C71}" destId="{0C85A9BC-A052-4943-8245-CD976E4A10F8}" srcOrd="0" destOrd="0" parTransId="{1582CA5B-CAD5-4B1E-B3D9-7EC2B6A42A96}" sibTransId="{6303E1CE-7DD1-4880-993C-811FF403E2C9}"/>
    <dgm:cxn modelId="{ECB4B49F-69F7-4622-9BE8-F664A98FAB26}" type="presOf" srcId="{0C85A9BC-A052-4943-8245-CD976E4A10F8}" destId="{B2496268-C4D6-4527-82D3-0F2C43D506CC}" srcOrd="0" destOrd="0" presId="urn:microsoft.com/office/officeart/2005/8/layout/hierarchy2"/>
    <dgm:cxn modelId="{8A3994D6-422C-416E-ABFF-96F61D1B58F7}" srcId="{2D6978C8-6080-481B-8371-FE045F56709E}" destId="{242E2389-5689-436E-866C-52858ACCECE2}" srcOrd="1" destOrd="0" parTransId="{CFF90496-A11B-47AD-B554-8D3572470356}" sibTransId="{39F4F36F-1A61-4D86-8454-C55BDB65D2C6}"/>
    <dgm:cxn modelId="{008955DC-2184-48C0-A852-528A34416FF6}" srcId="{2D6978C8-6080-481B-8371-FE045F56709E}" destId="{C54A2D36-36B0-42D6-971B-D0A6653C259D}" srcOrd="0" destOrd="0" parTransId="{3DD9A90D-ABC1-4AE5-8D91-34006DF46DCC}" sibTransId="{F5272F5B-A4F8-4DD2-9D28-4C5BFB55044F}"/>
    <dgm:cxn modelId="{52E70DE9-7C85-4F82-999D-0E53C2BEE683}" type="presOf" srcId="{CFF90496-A11B-47AD-B554-8D3572470356}" destId="{597F7E68-A8C7-487F-8443-5447D59B50D9}" srcOrd="1" destOrd="0" presId="urn:microsoft.com/office/officeart/2005/8/layout/hierarchy2"/>
    <dgm:cxn modelId="{FDD49FEC-05A0-4EC8-9C67-CE2EB5D2462C}" type="presOf" srcId="{2D6978C8-6080-481B-8371-FE045F56709E}" destId="{8493F371-D726-4A3D-9326-C2FE15C0DCDA}" srcOrd="0" destOrd="0" presId="urn:microsoft.com/office/officeart/2005/8/layout/hierarchy2"/>
    <dgm:cxn modelId="{484DD1EF-43F3-4C73-A135-B73395E8FFCA}" type="presOf" srcId="{CFF90496-A11B-47AD-B554-8D3572470356}" destId="{5200D1A3-F5DF-49DD-86F4-B4B384103747}" srcOrd="0" destOrd="0" presId="urn:microsoft.com/office/officeart/2005/8/layout/hierarchy2"/>
    <dgm:cxn modelId="{25225160-9C61-4904-9D57-5D4FAC004F33}" type="presParOf" srcId="{29673B95-31DF-4C9E-9027-A7A2E84C2090}" destId="{2E62F6EA-B96C-427C-BECF-5F518DA805FB}" srcOrd="0" destOrd="0" presId="urn:microsoft.com/office/officeart/2005/8/layout/hierarchy2"/>
    <dgm:cxn modelId="{BE48F7AB-3D82-4F2E-AC01-186A1CAC2FDD}" type="presParOf" srcId="{2E62F6EA-B96C-427C-BECF-5F518DA805FB}" destId="{B2496268-C4D6-4527-82D3-0F2C43D506CC}" srcOrd="0" destOrd="0" presId="urn:microsoft.com/office/officeart/2005/8/layout/hierarchy2"/>
    <dgm:cxn modelId="{44C0AE8F-F99B-4EC8-BCA2-F8AA2B289B9C}" type="presParOf" srcId="{2E62F6EA-B96C-427C-BECF-5F518DA805FB}" destId="{4371AB5E-D72A-4218-BDF8-2A36988164A1}" srcOrd="1" destOrd="0" presId="urn:microsoft.com/office/officeart/2005/8/layout/hierarchy2"/>
    <dgm:cxn modelId="{BF436FF3-71BC-4E37-AB7D-2EEA3D13775E}" type="presParOf" srcId="{4371AB5E-D72A-4218-BDF8-2A36988164A1}" destId="{664E3477-D86E-4B7C-96E4-14D356910361}" srcOrd="0" destOrd="0" presId="urn:microsoft.com/office/officeart/2005/8/layout/hierarchy2"/>
    <dgm:cxn modelId="{74663DE1-5CD7-454B-A703-C2709F9A3EBB}" type="presParOf" srcId="{664E3477-D86E-4B7C-96E4-14D356910361}" destId="{3CD2531A-62EC-42A0-ADAC-10E3CEE50E19}" srcOrd="0" destOrd="0" presId="urn:microsoft.com/office/officeart/2005/8/layout/hierarchy2"/>
    <dgm:cxn modelId="{AAAF9222-83F5-4C8E-B146-63E29935EB45}" type="presParOf" srcId="{4371AB5E-D72A-4218-BDF8-2A36988164A1}" destId="{B5E3C149-3AF8-43B1-81C8-4550E10F0CF5}" srcOrd="1" destOrd="0" presId="urn:microsoft.com/office/officeart/2005/8/layout/hierarchy2"/>
    <dgm:cxn modelId="{B41BFDA5-FED0-4A7F-9AF0-2FCCE7A84C5D}" type="presParOf" srcId="{B5E3C149-3AF8-43B1-81C8-4550E10F0CF5}" destId="{8493F371-D726-4A3D-9326-C2FE15C0DCDA}" srcOrd="0" destOrd="0" presId="urn:microsoft.com/office/officeart/2005/8/layout/hierarchy2"/>
    <dgm:cxn modelId="{78E663FB-1E31-4291-98CA-6E94C4249F19}" type="presParOf" srcId="{B5E3C149-3AF8-43B1-81C8-4550E10F0CF5}" destId="{A312B49B-B4C6-4EF1-925D-3701120BAA5A}" srcOrd="1" destOrd="0" presId="urn:microsoft.com/office/officeart/2005/8/layout/hierarchy2"/>
    <dgm:cxn modelId="{F5823A45-1339-4995-883A-407A7B9F6254}" type="presParOf" srcId="{A312B49B-B4C6-4EF1-925D-3701120BAA5A}" destId="{B8AB595B-49FC-40E8-8AA7-80C8D63843B2}" srcOrd="0" destOrd="0" presId="urn:microsoft.com/office/officeart/2005/8/layout/hierarchy2"/>
    <dgm:cxn modelId="{D021052F-C8ED-4DC9-A4BE-1313BC4E641C}" type="presParOf" srcId="{B8AB595B-49FC-40E8-8AA7-80C8D63843B2}" destId="{06647641-0331-4463-A9E9-02CD111E6AB0}" srcOrd="0" destOrd="0" presId="urn:microsoft.com/office/officeart/2005/8/layout/hierarchy2"/>
    <dgm:cxn modelId="{480B1941-8483-4121-9D76-B187EADDEF27}" type="presParOf" srcId="{A312B49B-B4C6-4EF1-925D-3701120BAA5A}" destId="{0A518918-F780-42A4-A0DD-B5AD16EBAA1A}" srcOrd="1" destOrd="0" presId="urn:microsoft.com/office/officeart/2005/8/layout/hierarchy2"/>
    <dgm:cxn modelId="{7DE43026-301A-48F1-9B4F-B7E1F7558FAC}" type="presParOf" srcId="{0A518918-F780-42A4-A0DD-B5AD16EBAA1A}" destId="{619053D6-E4FB-4F01-963B-0558D9D99B69}" srcOrd="0" destOrd="0" presId="urn:microsoft.com/office/officeart/2005/8/layout/hierarchy2"/>
    <dgm:cxn modelId="{75665775-7540-40A0-9FDC-57B790E2749F}" type="presParOf" srcId="{0A518918-F780-42A4-A0DD-B5AD16EBAA1A}" destId="{FAAEFB85-442E-4C28-8796-51870B956899}" srcOrd="1" destOrd="0" presId="urn:microsoft.com/office/officeart/2005/8/layout/hierarchy2"/>
    <dgm:cxn modelId="{FE085BDD-AF35-429D-9E8D-F9AA7825192A}" type="presParOf" srcId="{A312B49B-B4C6-4EF1-925D-3701120BAA5A}" destId="{5200D1A3-F5DF-49DD-86F4-B4B384103747}" srcOrd="2" destOrd="0" presId="urn:microsoft.com/office/officeart/2005/8/layout/hierarchy2"/>
    <dgm:cxn modelId="{251782D3-A38A-43A9-92A0-BB695B86CAD0}" type="presParOf" srcId="{5200D1A3-F5DF-49DD-86F4-B4B384103747}" destId="{597F7E68-A8C7-487F-8443-5447D59B50D9}" srcOrd="0" destOrd="0" presId="urn:microsoft.com/office/officeart/2005/8/layout/hierarchy2"/>
    <dgm:cxn modelId="{EC4B3794-0FB3-482E-9F06-0E3E0E2774DF}" type="presParOf" srcId="{A312B49B-B4C6-4EF1-925D-3701120BAA5A}" destId="{63172B57-AF21-4492-B325-D0D92453585F}" srcOrd="3" destOrd="0" presId="urn:microsoft.com/office/officeart/2005/8/layout/hierarchy2"/>
    <dgm:cxn modelId="{1A3F0437-31B2-4CD5-8ED8-CCEEA09EAF40}" type="presParOf" srcId="{63172B57-AF21-4492-B325-D0D92453585F}" destId="{A1344225-BCB3-48E7-8FCA-D97CCB652276}" srcOrd="0" destOrd="0" presId="urn:microsoft.com/office/officeart/2005/8/layout/hierarchy2"/>
    <dgm:cxn modelId="{1F6BDD47-EB27-4C9E-9D05-8A3EC05634EA}" type="presParOf" srcId="{63172B57-AF21-4492-B325-D0D92453585F}" destId="{5EFD7425-9D3B-4ECF-B7AB-BDB7010B1795}" srcOrd="1" destOrd="0" presId="urn:microsoft.com/office/officeart/2005/8/layout/hierarchy2"/>
    <dgm:cxn modelId="{3DCB6763-3997-4560-B2E8-4ADDE2238722}" type="presParOf" srcId="{4371AB5E-D72A-4218-BDF8-2A36988164A1}" destId="{3206B3C7-D9DD-4846-81CE-1F2642C42427}" srcOrd="2" destOrd="0" presId="urn:microsoft.com/office/officeart/2005/8/layout/hierarchy2"/>
    <dgm:cxn modelId="{0B29CB72-DA45-4046-A4C9-938B544B9551}" type="presParOf" srcId="{3206B3C7-D9DD-4846-81CE-1F2642C42427}" destId="{2C9318FF-DF73-40DB-902D-623D1BA0A814}" srcOrd="0" destOrd="0" presId="urn:microsoft.com/office/officeart/2005/8/layout/hierarchy2"/>
    <dgm:cxn modelId="{EDC53ADE-7C1D-4774-B7B9-1BD92E7CFC10}" type="presParOf" srcId="{4371AB5E-D72A-4218-BDF8-2A36988164A1}" destId="{3406D82E-A0FB-4500-AF7C-6F4533CDE48B}" srcOrd="3" destOrd="0" presId="urn:microsoft.com/office/officeart/2005/8/layout/hierarchy2"/>
    <dgm:cxn modelId="{4E68B412-F2EA-4AF2-8038-CA51470267B6}" type="presParOf" srcId="{3406D82E-A0FB-4500-AF7C-6F4533CDE48B}" destId="{688727A4-7BF8-4909-A262-8737A58B85D1}" srcOrd="0" destOrd="0" presId="urn:microsoft.com/office/officeart/2005/8/layout/hierarchy2"/>
    <dgm:cxn modelId="{09DCFCDD-09E7-4945-A07D-07F1F19B4A42}" type="presParOf" srcId="{3406D82E-A0FB-4500-AF7C-6F4533CDE48B}" destId="{E974B6F5-C651-47D0-8BCC-E5E8E1AB04ED}" srcOrd="1" destOrd="0" presId="urn:microsoft.com/office/officeart/2005/8/layout/hierarchy2"/>
    <dgm:cxn modelId="{082DC982-DCF8-4AE0-8585-1CB51296F7A6}" type="presParOf" srcId="{E974B6F5-C651-47D0-8BCC-E5E8E1AB04ED}" destId="{CC39883B-41C1-4549-96D6-518DF5914CD8}" srcOrd="0" destOrd="0" presId="urn:microsoft.com/office/officeart/2005/8/layout/hierarchy2"/>
    <dgm:cxn modelId="{6AA8783B-9965-4C09-AE58-761CAA5076B2}" type="presParOf" srcId="{CC39883B-41C1-4549-96D6-518DF5914CD8}" destId="{5C6BEDAE-F2A4-4DF6-95F7-E49CFB61BBD6}" srcOrd="0" destOrd="0" presId="urn:microsoft.com/office/officeart/2005/8/layout/hierarchy2"/>
    <dgm:cxn modelId="{677E7F81-25D5-486B-8005-F8542D0D3DEE}" type="presParOf" srcId="{E974B6F5-C651-47D0-8BCC-E5E8E1AB04ED}" destId="{DB91A641-57E6-4B5E-B471-ECC784077730}" srcOrd="1" destOrd="0" presId="urn:microsoft.com/office/officeart/2005/8/layout/hierarchy2"/>
    <dgm:cxn modelId="{DBF9C954-FB37-4E66-AD83-3391437EFEAA}" type="presParOf" srcId="{DB91A641-57E6-4B5E-B471-ECC784077730}" destId="{CB493993-A7DA-4C2A-853D-542152C1DC26}" srcOrd="0" destOrd="0" presId="urn:microsoft.com/office/officeart/2005/8/layout/hierarchy2"/>
    <dgm:cxn modelId="{6D3B7B8E-77BA-4A5D-95D5-C8A93D5FB5D4}" type="presParOf" srcId="{DB91A641-57E6-4B5E-B471-ECC784077730}" destId="{EAA67021-77CB-4A15-B394-727F57E38EAF}" srcOrd="1" destOrd="0" presId="urn:microsoft.com/office/officeart/2005/8/layout/hierarchy2"/>
    <dgm:cxn modelId="{2A1FC18D-871C-4802-BE62-3AD29B042052}" type="presParOf" srcId="{E974B6F5-C651-47D0-8BCC-E5E8E1AB04ED}" destId="{95E5A87D-222A-45A4-B41C-BB9C85B90700}" srcOrd="2" destOrd="0" presId="urn:microsoft.com/office/officeart/2005/8/layout/hierarchy2"/>
    <dgm:cxn modelId="{1ADC07E9-A844-49CD-9F96-CC8028C44BB7}" type="presParOf" srcId="{95E5A87D-222A-45A4-B41C-BB9C85B90700}" destId="{F5E18A65-8129-4145-8F06-C01FBF5CC5AF}" srcOrd="0" destOrd="0" presId="urn:microsoft.com/office/officeart/2005/8/layout/hierarchy2"/>
    <dgm:cxn modelId="{9218DDE6-B42D-4F8A-8705-7520926AFBE2}" type="presParOf" srcId="{E974B6F5-C651-47D0-8BCC-E5E8E1AB04ED}" destId="{D8490159-C1B9-4627-BD8A-BB8DB8B5825F}" srcOrd="3" destOrd="0" presId="urn:microsoft.com/office/officeart/2005/8/layout/hierarchy2"/>
    <dgm:cxn modelId="{8C672EAE-8D62-46BB-9F23-A40D1D16D419}" type="presParOf" srcId="{D8490159-C1B9-4627-BD8A-BB8DB8B5825F}" destId="{A1C2E549-512B-454E-B08D-41CC584DB619}" srcOrd="0" destOrd="0" presId="urn:microsoft.com/office/officeart/2005/8/layout/hierarchy2"/>
    <dgm:cxn modelId="{00E50EEC-A45B-4C26-8FC4-6A0A13BBC9D7}" type="presParOf" srcId="{D8490159-C1B9-4627-BD8A-BB8DB8B5825F}" destId="{2BC11DD4-AC6A-401B-BBB5-3DC0751F198E}" srcOrd="1" destOrd="0" presId="urn:microsoft.com/office/officeart/2005/8/layout/hierarchy2"/>
  </dgm:cxnLst>
  <dgm:bg>
    <a:solidFill>
      <a:sysClr val="window" lastClr="FFFFF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496268-C4D6-4527-82D3-0F2C43D506CC}">
      <dsp:nvSpPr>
        <dsp:cNvPr id="0" name=""/>
        <dsp:cNvSpPr/>
      </dsp:nvSpPr>
      <dsp:spPr>
        <a:xfrm>
          <a:off x="184220" y="1171027"/>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Covid-19 Outbreak</a:t>
          </a:r>
        </a:p>
      </dsp:txBody>
      <dsp:txXfrm>
        <a:off x="204090" y="1190897"/>
        <a:ext cx="1317117" cy="638688"/>
      </dsp:txXfrm>
    </dsp:sp>
    <dsp:sp modelId="{664E3477-D86E-4B7C-96E4-14D356910361}">
      <dsp:nvSpPr>
        <dsp:cNvPr id="0" name=""/>
        <dsp:cNvSpPr/>
      </dsp:nvSpPr>
      <dsp:spPr>
        <a:xfrm rot="18289469">
          <a:off x="1337246" y="1099930"/>
          <a:ext cx="950405" cy="40429"/>
        </a:xfrm>
        <a:custGeom>
          <a:avLst/>
          <a:gdLst/>
          <a:ahLst/>
          <a:cxnLst/>
          <a:rect l="0" t="0" r="0" b="0"/>
          <a:pathLst>
            <a:path>
              <a:moveTo>
                <a:pt x="0" y="20214"/>
              </a:moveTo>
              <a:lnTo>
                <a:pt x="950405" y="20214"/>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8689" y="1096384"/>
        <a:ext cx="47520" cy="47520"/>
      </dsp:txXfrm>
    </dsp:sp>
    <dsp:sp modelId="{8493F371-D726-4A3D-9326-C2FE15C0DCDA}">
      <dsp:nvSpPr>
        <dsp:cNvPr id="0" name=""/>
        <dsp:cNvSpPr/>
      </dsp:nvSpPr>
      <dsp:spPr>
        <a:xfrm>
          <a:off x="2083821" y="390833"/>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Direct Economic Impacts</a:t>
          </a:r>
        </a:p>
      </dsp:txBody>
      <dsp:txXfrm>
        <a:off x="2103691" y="410703"/>
        <a:ext cx="1317117" cy="638688"/>
      </dsp:txXfrm>
    </dsp:sp>
    <dsp:sp modelId="{B8AB595B-49FC-40E8-8AA7-80C8D63843B2}">
      <dsp:nvSpPr>
        <dsp:cNvPr id="0" name=""/>
        <dsp:cNvSpPr/>
      </dsp:nvSpPr>
      <dsp:spPr>
        <a:xfrm rot="19457599">
          <a:off x="3377855" y="514785"/>
          <a:ext cx="668390" cy="40429"/>
        </a:xfrm>
        <a:custGeom>
          <a:avLst/>
          <a:gdLst/>
          <a:ahLst/>
          <a:cxnLst/>
          <a:rect l="0" t="0" r="0" b="0"/>
          <a:pathLst>
            <a:path>
              <a:moveTo>
                <a:pt x="0" y="20214"/>
              </a:moveTo>
              <a:lnTo>
                <a:pt x="668390" y="202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695340" y="518290"/>
        <a:ext cx="33419" cy="33419"/>
      </dsp:txXfrm>
    </dsp:sp>
    <dsp:sp modelId="{619053D6-E4FB-4F01-963B-0558D9D99B69}">
      <dsp:nvSpPr>
        <dsp:cNvPr id="0" name=""/>
        <dsp:cNvSpPr/>
      </dsp:nvSpPr>
      <dsp:spPr>
        <a:xfrm>
          <a:off x="3983421" y="737"/>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Lost earnings due to illness</a:t>
          </a:r>
        </a:p>
      </dsp:txBody>
      <dsp:txXfrm>
        <a:off x="4003291" y="20607"/>
        <a:ext cx="1317117" cy="638688"/>
      </dsp:txXfrm>
    </dsp:sp>
    <dsp:sp modelId="{5200D1A3-F5DF-49DD-86F4-B4B384103747}">
      <dsp:nvSpPr>
        <dsp:cNvPr id="0" name=""/>
        <dsp:cNvSpPr/>
      </dsp:nvSpPr>
      <dsp:spPr>
        <a:xfrm rot="2142401">
          <a:off x="3377855" y="904881"/>
          <a:ext cx="668390" cy="40429"/>
        </a:xfrm>
        <a:custGeom>
          <a:avLst/>
          <a:gdLst/>
          <a:ahLst/>
          <a:cxnLst/>
          <a:rect l="0" t="0" r="0" b="0"/>
          <a:pathLst>
            <a:path>
              <a:moveTo>
                <a:pt x="0" y="20214"/>
              </a:moveTo>
              <a:lnTo>
                <a:pt x="668390" y="202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695340" y="908386"/>
        <a:ext cx="33419" cy="33419"/>
      </dsp:txXfrm>
    </dsp:sp>
    <dsp:sp modelId="{A1344225-BCB3-48E7-8FCA-D97CCB652276}">
      <dsp:nvSpPr>
        <dsp:cNvPr id="0" name=""/>
        <dsp:cNvSpPr/>
      </dsp:nvSpPr>
      <dsp:spPr>
        <a:xfrm>
          <a:off x="3983421" y="780930"/>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Out of pocket costs of health care</a:t>
          </a:r>
        </a:p>
      </dsp:txBody>
      <dsp:txXfrm>
        <a:off x="4003291" y="800800"/>
        <a:ext cx="1317117" cy="638688"/>
      </dsp:txXfrm>
    </dsp:sp>
    <dsp:sp modelId="{3206B3C7-D9DD-4846-81CE-1F2642C42427}">
      <dsp:nvSpPr>
        <dsp:cNvPr id="0" name=""/>
        <dsp:cNvSpPr/>
      </dsp:nvSpPr>
      <dsp:spPr>
        <a:xfrm rot="3310531">
          <a:off x="1337246" y="1880123"/>
          <a:ext cx="950405" cy="40429"/>
        </a:xfrm>
        <a:custGeom>
          <a:avLst/>
          <a:gdLst/>
          <a:ahLst/>
          <a:cxnLst/>
          <a:rect l="0" t="0" r="0" b="0"/>
          <a:pathLst>
            <a:path>
              <a:moveTo>
                <a:pt x="0" y="20214"/>
              </a:moveTo>
              <a:lnTo>
                <a:pt x="950405" y="20214"/>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788689" y="1876577"/>
        <a:ext cx="47520" cy="47520"/>
      </dsp:txXfrm>
    </dsp:sp>
    <dsp:sp modelId="{688727A4-7BF8-4909-A262-8737A58B85D1}">
      <dsp:nvSpPr>
        <dsp:cNvPr id="0" name=""/>
        <dsp:cNvSpPr/>
      </dsp:nvSpPr>
      <dsp:spPr>
        <a:xfrm>
          <a:off x="2083821" y="1951220"/>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Indirect Economic Effects</a:t>
          </a:r>
        </a:p>
      </dsp:txBody>
      <dsp:txXfrm>
        <a:off x="2103691" y="1971090"/>
        <a:ext cx="1317117" cy="638688"/>
      </dsp:txXfrm>
    </dsp:sp>
    <dsp:sp modelId="{CC39883B-41C1-4549-96D6-518DF5914CD8}">
      <dsp:nvSpPr>
        <dsp:cNvPr id="0" name=""/>
        <dsp:cNvSpPr/>
      </dsp:nvSpPr>
      <dsp:spPr>
        <a:xfrm rot="19457599">
          <a:off x="3377855" y="2075171"/>
          <a:ext cx="668390" cy="40429"/>
        </a:xfrm>
        <a:custGeom>
          <a:avLst/>
          <a:gdLst/>
          <a:ahLst/>
          <a:cxnLst/>
          <a:rect l="0" t="0" r="0" b="0"/>
          <a:pathLst>
            <a:path>
              <a:moveTo>
                <a:pt x="0" y="20214"/>
              </a:moveTo>
              <a:lnTo>
                <a:pt x="668390" y="202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695340" y="2078676"/>
        <a:ext cx="33419" cy="33419"/>
      </dsp:txXfrm>
    </dsp:sp>
    <dsp:sp modelId="{CB493993-A7DA-4C2A-853D-542152C1DC26}">
      <dsp:nvSpPr>
        <dsp:cNvPr id="0" name=""/>
        <dsp:cNvSpPr/>
      </dsp:nvSpPr>
      <dsp:spPr>
        <a:xfrm>
          <a:off x="3983421" y="1561123"/>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Income/employment shocks</a:t>
          </a:r>
        </a:p>
      </dsp:txBody>
      <dsp:txXfrm>
        <a:off x="4003291" y="1580993"/>
        <a:ext cx="1317117" cy="638688"/>
      </dsp:txXfrm>
    </dsp:sp>
    <dsp:sp modelId="{95E5A87D-222A-45A4-B41C-BB9C85B90700}">
      <dsp:nvSpPr>
        <dsp:cNvPr id="0" name=""/>
        <dsp:cNvSpPr/>
      </dsp:nvSpPr>
      <dsp:spPr>
        <a:xfrm rot="2142401">
          <a:off x="3377855" y="2465268"/>
          <a:ext cx="668390" cy="40429"/>
        </a:xfrm>
        <a:custGeom>
          <a:avLst/>
          <a:gdLst/>
          <a:ahLst/>
          <a:cxnLst/>
          <a:rect l="0" t="0" r="0" b="0"/>
          <a:pathLst>
            <a:path>
              <a:moveTo>
                <a:pt x="0" y="20214"/>
              </a:moveTo>
              <a:lnTo>
                <a:pt x="668390" y="202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3695340" y="2468773"/>
        <a:ext cx="33419" cy="33419"/>
      </dsp:txXfrm>
    </dsp:sp>
    <dsp:sp modelId="{A1C2E549-512B-454E-B08D-41CC584DB619}">
      <dsp:nvSpPr>
        <dsp:cNvPr id="0" name=""/>
        <dsp:cNvSpPr/>
      </dsp:nvSpPr>
      <dsp:spPr>
        <a:xfrm>
          <a:off x="3983421" y="2341316"/>
          <a:ext cx="1356857" cy="67842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6985" numCol="1" spcCol="1270" anchor="ctr" anchorCtr="0">
          <a:noAutofit/>
        </a:bodyPr>
        <a:lstStyle/>
        <a:p>
          <a:pPr marL="0" lvl="0" indent="0" algn="ctr" defTabSz="488950">
            <a:lnSpc>
              <a:spcPct val="90000"/>
            </a:lnSpc>
            <a:spcBef>
              <a:spcPct val="0"/>
            </a:spcBef>
            <a:spcAft>
              <a:spcPct val="35000"/>
            </a:spcAft>
            <a:buNone/>
          </a:pPr>
          <a:r>
            <a:rPr lang="en-US" sz="1100" kern="1200"/>
            <a:t>Producer/consumer price effects</a:t>
          </a:r>
        </a:p>
      </dsp:txBody>
      <dsp:txXfrm>
        <a:off x="4003291" y="2361186"/>
        <a:ext cx="1317117" cy="63868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image" Target="../media/image2.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image" Target="../media/image9.emf"/></Relationships>
</file>

<file path=xl/drawings/_rels/drawing96.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581025</xdr:colOff>
      <xdr:row>3</xdr:row>
      <xdr:rowOff>161123</xdr:rowOff>
    </xdr:from>
    <xdr:to>
      <xdr:col>22</xdr:col>
      <xdr:colOff>219075</xdr:colOff>
      <xdr:row>27</xdr:row>
      <xdr:rowOff>23092</xdr:rowOff>
    </xdr:to>
    <xdr:pic>
      <xdr:nvPicPr>
        <xdr:cNvPr id="2" name="Picture 1">
          <a:extLst>
            <a:ext uri="{FF2B5EF4-FFF2-40B4-BE49-F238E27FC236}">
              <a16:creationId xmlns:a16="http://schemas.microsoft.com/office/drawing/2014/main" id="{00EC28A0-F150-43B2-BDD7-BBABC2CD0A19}"/>
            </a:ext>
          </a:extLst>
        </xdr:cNvPr>
        <xdr:cNvPicPr>
          <a:picLocks noChangeAspect="1"/>
        </xdr:cNvPicPr>
      </xdr:nvPicPr>
      <xdr:blipFill>
        <a:blip xmlns:r="http://schemas.openxmlformats.org/officeDocument/2006/relationships" r:embed="rId1"/>
        <a:stretch>
          <a:fillRect/>
        </a:stretch>
      </xdr:blipFill>
      <xdr:spPr>
        <a:xfrm>
          <a:off x="3019425" y="970748"/>
          <a:ext cx="10610850" cy="443396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0.04213</cdr:y>
    </cdr:from>
    <cdr:to>
      <cdr:x>0.30642</cdr:x>
      <cdr:y>0.10373</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0" y="288925"/>
          <a:ext cx="2801938" cy="422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00.xml><?xml version="1.0" encoding="utf-8"?>
<xdr:wsDr xmlns:xdr="http://schemas.openxmlformats.org/drawingml/2006/spreadsheetDrawing" xmlns:a="http://schemas.openxmlformats.org/drawingml/2006/main">
  <xdr:twoCellAnchor editAs="oneCell">
    <xdr:from>
      <xdr:col>7</xdr:col>
      <xdr:colOff>0</xdr:colOff>
      <xdr:row>6</xdr:row>
      <xdr:rowOff>-1</xdr:rowOff>
    </xdr:from>
    <xdr:to>
      <xdr:col>16</xdr:col>
      <xdr:colOff>285750</xdr:colOff>
      <xdr:row>36</xdr:row>
      <xdr:rowOff>15874</xdr:rowOff>
    </xdr:to>
    <xdr:pic>
      <xdr:nvPicPr>
        <xdr:cNvPr id="2" name="Immagine 5">
          <a:extLst>
            <a:ext uri="{FF2B5EF4-FFF2-40B4-BE49-F238E27FC236}">
              <a16:creationId xmlns:a16="http://schemas.microsoft.com/office/drawing/2014/main" id="{D2284F16-4A6D-48B6-A6F9-698178D831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1875" y="2381249"/>
          <a:ext cx="8143875" cy="5730875"/>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11</xdr:col>
      <xdr:colOff>471715</xdr:colOff>
      <xdr:row>25</xdr:row>
      <xdr:rowOff>117929</xdr:rowOff>
    </xdr:to>
    <xdr:pic>
      <xdr:nvPicPr>
        <xdr:cNvPr id="2" name="Immagine 6">
          <a:extLst>
            <a:ext uri="{FF2B5EF4-FFF2-40B4-BE49-F238E27FC236}">
              <a16:creationId xmlns:a16="http://schemas.microsoft.com/office/drawing/2014/main" id="{C35626B1-F154-4791-965F-8FD6333906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9643" y="1823357"/>
          <a:ext cx="5751286" cy="3909786"/>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7</xdr:col>
      <xdr:colOff>-1</xdr:colOff>
      <xdr:row>6</xdr:row>
      <xdr:rowOff>201082</xdr:rowOff>
    </xdr:from>
    <xdr:to>
      <xdr:col>15</xdr:col>
      <xdr:colOff>190499</xdr:colOff>
      <xdr:row>28</xdr:row>
      <xdr:rowOff>52916</xdr:rowOff>
    </xdr:to>
    <xdr:pic>
      <xdr:nvPicPr>
        <xdr:cNvPr id="2" name="Immagine 7">
          <a:extLst>
            <a:ext uri="{FF2B5EF4-FFF2-40B4-BE49-F238E27FC236}">
              <a16:creationId xmlns:a16="http://schemas.microsoft.com/office/drawing/2014/main" id="{5C1ABA7E-B0E2-46B3-84EC-27AE008816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8916" y="2201332"/>
          <a:ext cx="7217833" cy="4275667"/>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xdr:from>
      <xdr:col>11</xdr:col>
      <xdr:colOff>49843</xdr:colOff>
      <xdr:row>5</xdr:row>
      <xdr:rowOff>136796</xdr:rowOff>
    </xdr:from>
    <xdr:to>
      <xdr:col>20</xdr:col>
      <xdr:colOff>64440</xdr:colOff>
      <xdr:row>25</xdr:row>
      <xdr:rowOff>112939</xdr:rowOff>
    </xdr:to>
    <xdr:graphicFrame macro="">
      <xdr:nvGraphicFramePr>
        <xdr:cNvPr id="2" name="Chart 1">
          <a:extLst>
            <a:ext uri="{FF2B5EF4-FFF2-40B4-BE49-F238E27FC236}">
              <a16:creationId xmlns:a16="http://schemas.microsoft.com/office/drawing/2014/main" id="{BD1FEBA1-CB58-428F-A3A6-85F475E07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0.1545</cdr:x>
      <cdr:y>0.59503</cdr:y>
    </cdr:from>
    <cdr:to>
      <cdr:x>1</cdr:x>
      <cdr:y>0.59712</cdr:y>
    </cdr:to>
    <cdr:cxnSp macro="">
      <cdr:nvCxnSpPr>
        <cdr:cNvPr id="3" name="Straight Connector 2">
          <a:extLst xmlns:a="http://schemas.openxmlformats.org/drawingml/2006/main">
            <a:ext uri="{FF2B5EF4-FFF2-40B4-BE49-F238E27FC236}">
              <a16:creationId xmlns:a16="http://schemas.microsoft.com/office/drawing/2014/main" id="{05649B44-B3FD-47AA-9BF3-C1F8C2264BA3}"/>
            </a:ext>
          </a:extLst>
        </cdr:cNvPr>
        <cdr:cNvCxnSpPr/>
      </cdr:nvCxnSpPr>
      <cdr:spPr>
        <a:xfrm xmlns:a="http://schemas.openxmlformats.org/drawingml/2006/main" flipV="1">
          <a:off x="754413" y="2259158"/>
          <a:ext cx="4128517" cy="7935"/>
        </a:xfrm>
        <a:prstGeom xmlns:a="http://schemas.openxmlformats.org/drawingml/2006/main" prst="line">
          <a:avLst/>
        </a:prstGeom>
        <a:ln xmlns:a="http://schemas.openxmlformats.org/drawingml/2006/main">
          <a:solidFill>
            <a:srgbClr val="FF0000"/>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0.57762</cdr:x>
      <cdr:y>0.28027</cdr:y>
    </cdr:from>
    <cdr:to>
      <cdr:x>0.75468</cdr:x>
      <cdr:y>0.48063</cdr:y>
    </cdr:to>
    <cdr:sp macro="" textlink="">
      <cdr:nvSpPr>
        <cdr:cNvPr id="2" name="TextBox 1">
          <a:extLst xmlns:a="http://schemas.openxmlformats.org/drawingml/2006/main">
            <a:ext uri="{FF2B5EF4-FFF2-40B4-BE49-F238E27FC236}">
              <a16:creationId xmlns:a16="http://schemas.microsoft.com/office/drawing/2014/main" id="{EB9E6CFD-EA91-42B6-91ED-BD3530175BF0}"/>
            </a:ext>
          </a:extLst>
        </cdr:cNvPr>
        <cdr:cNvSpPr txBox="1"/>
      </cdr:nvSpPr>
      <cdr:spPr>
        <a:xfrm xmlns:a="http://schemas.openxmlformats.org/drawingml/2006/main">
          <a:off x="2820467" y="1064100"/>
          <a:ext cx="864572" cy="7607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Arial" panose="020B0604020202020204" pitchFamily="34" charset="0"/>
              <a:cs typeface="Arial" panose="020B0604020202020204" pitchFamily="34" charset="0"/>
            </a:rPr>
            <a:t>Upper NPL </a:t>
          </a:r>
        </a:p>
        <a:p xmlns:a="http://schemas.openxmlformats.org/drawingml/2006/main">
          <a:r>
            <a:rPr lang="en-US" sz="1100">
              <a:latin typeface="Arial" panose="020B0604020202020204" pitchFamily="34" charset="0"/>
              <a:cs typeface="Arial" panose="020B0604020202020204" pitchFamily="34" charset="0"/>
            </a:rPr>
            <a:t>threshold</a:t>
          </a:r>
        </a:p>
        <a:p xmlns:a="http://schemas.openxmlformats.org/drawingml/2006/main">
          <a:r>
            <a:rPr lang="en-US" sz="1100">
              <a:latin typeface="Arial" panose="020B0604020202020204" pitchFamily="34" charset="0"/>
              <a:cs typeface="Arial" panose="020B0604020202020204" pitchFamily="34" charset="0"/>
            </a:rPr>
            <a:t>as of Q3 2019</a:t>
          </a:r>
        </a:p>
      </cdr:txBody>
    </cdr:sp>
  </cdr:relSizeAnchor>
  <cdr:relSizeAnchor xmlns:cdr="http://schemas.openxmlformats.org/drawingml/2006/chartDrawing">
    <cdr:from>
      <cdr:x>0.69592</cdr:x>
      <cdr:y>0.42899</cdr:y>
    </cdr:from>
    <cdr:to>
      <cdr:x>0.69711</cdr:x>
      <cdr:y>0.59161</cdr:y>
    </cdr:to>
    <cdr:cxnSp macro="">
      <cdr:nvCxnSpPr>
        <cdr:cNvPr id="5" name="Straight Arrow Connector 4">
          <a:extLst xmlns:a="http://schemas.openxmlformats.org/drawingml/2006/main">
            <a:ext uri="{FF2B5EF4-FFF2-40B4-BE49-F238E27FC236}">
              <a16:creationId xmlns:a16="http://schemas.microsoft.com/office/drawing/2014/main" id="{344A0089-C3DD-43A4-8C93-61E96B9D516B}"/>
            </a:ext>
          </a:extLst>
        </cdr:cNvPr>
        <cdr:cNvCxnSpPr/>
      </cdr:nvCxnSpPr>
      <cdr:spPr>
        <a:xfrm xmlns:a="http://schemas.openxmlformats.org/drawingml/2006/main" flipH="1" flipV="1">
          <a:off x="3398137" y="1628759"/>
          <a:ext cx="5810" cy="61742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5.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12</xdr:col>
      <xdr:colOff>457200</xdr:colOff>
      <xdr:row>25</xdr:row>
      <xdr:rowOff>46990</xdr:rowOff>
    </xdr:to>
    <xdr:pic>
      <xdr:nvPicPr>
        <xdr:cNvPr id="2" name="Picture 1">
          <a:extLst>
            <a:ext uri="{FF2B5EF4-FFF2-40B4-BE49-F238E27FC236}">
              <a16:creationId xmlns:a16="http://schemas.microsoft.com/office/drawing/2014/main" id="{EC7BBCF8-07D1-4FFC-9962-B0C39582324B}"/>
            </a:ext>
          </a:extLst>
        </xdr:cNvPr>
        <xdr:cNvPicPr/>
      </xdr:nvPicPr>
      <xdr:blipFill>
        <a:blip xmlns:r="http://schemas.openxmlformats.org/officeDocument/2006/relationships" r:embed="rId1"/>
        <a:stretch>
          <a:fillRect/>
        </a:stretch>
      </xdr:blipFill>
      <xdr:spPr>
        <a:xfrm>
          <a:off x="3657600" y="1571625"/>
          <a:ext cx="5943600" cy="347599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76200</xdr:colOff>
      <xdr:row>5</xdr:row>
      <xdr:rowOff>66675</xdr:rowOff>
    </xdr:from>
    <xdr:to>
      <xdr:col>11</xdr:col>
      <xdr:colOff>533400</xdr:colOff>
      <xdr:row>24</xdr:row>
      <xdr:rowOff>180975</xdr:rowOff>
    </xdr:to>
    <xdr:pic>
      <xdr:nvPicPr>
        <xdr:cNvPr id="2" name="Picture 1">
          <a:extLst>
            <a:ext uri="{FF2B5EF4-FFF2-40B4-BE49-F238E27FC236}">
              <a16:creationId xmlns:a16="http://schemas.microsoft.com/office/drawing/2014/main" id="{701D4960-F0B4-4D63-A964-9ABE345E5915}"/>
            </a:ext>
          </a:extLst>
        </xdr:cNvPr>
        <xdr:cNvPicPr/>
      </xdr:nvPicPr>
      <xdr:blipFill>
        <a:blip xmlns:r="http://schemas.openxmlformats.org/officeDocument/2006/relationships" r:embed="rId1"/>
        <a:stretch>
          <a:fillRect/>
        </a:stretch>
      </xdr:blipFill>
      <xdr:spPr>
        <a:xfrm>
          <a:off x="3124200" y="1257300"/>
          <a:ext cx="5943600" cy="373380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cdr:x>
      <cdr:y>0.04213</cdr:y>
    </cdr:from>
    <cdr:to>
      <cdr:x>0.30642</cdr:x>
      <cdr:y>0.10373</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0" y="288925"/>
          <a:ext cx="2801938" cy="422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0.04213</cdr:y>
    </cdr:from>
    <cdr:to>
      <cdr:x>0.30642</cdr:x>
      <cdr:y>0.10373</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0" y="288925"/>
          <a:ext cx="2801938" cy="422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165100</xdr:colOff>
      <xdr:row>31</xdr:row>
      <xdr:rowOff>63500</xdr:rowOff>
    </xdr:from>
    <xdr:to>
      <xdr:col>11</xdr:col>
      <xdr:colOff>737627</xdr:colOff>
      <xdr:row>67</xdr:row>
      <xdr:rowOff>145504</xdr:rowOff>
    </xdr:to>
    <xdr:graphicFrame macro="">
      <xdr:nvGraphicFramePr>
        <xdr:cNvPr id="2" name="Chart 1">
          <a:extLst>
            <a:ext uri="{FF2B5EF4-FFF2-40B4-BE49-F238E27FC236}">
              <a16:creationId xmlns:a16="http://schemas.microsoft.com/office/drawing/2014/main" id="{ACC2AAF6-258F-4401-A890-7C379325B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508000</xdr:colOff>
      <xdr:row>31</xdr:row>
      <xdr:rowOff>63500</xdr:rowOff>
    </xdr:from>
    <xdr:to>
      <xdr:col>25</xdr:col>
      <xdr:colOff>270037</xdr:colOff>
      <xdr:row>65</xdr:row>
      <xdr:rowOff>94802</xdr:rowOff>
    </xdr:to>
    <xdr:graphicFrame macro="">
      <xdr:nvGraphicFramePr>
        <xdr:cNvPr id="3" name="Chart 2">
          <a:extLst>
            <a:ext uri="{FF2B5EF4-FFF2-40B4-BE49-F238E27FC236}">
              <a16:creationId xmlns:a16="http://schemas.microsoft.com/office/drawing/2014/main" id="{6E25838B-EA8E-49AD-8547-69E16E398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23812</xdr:colOff>
      <xdr:row>75</xdr:row>
      <xdr:rowOff>119062</xdr:rowOff>
    </xdr:from>
    <xdr:to>
      <xdr:col>36</xdr:col>
      <xdr:colOff>293688</xdr:colOff>
      <xdr:row>128</xdr:row>
      <xdr:rowOff>119062</xdr:rowOff>
    </xdr:to>
    <xdr:graphicFrame macro="">
      <xdr:nvGraphicFramePr>
        <xdr:cNvPr id="8" name="Chart 7">
          <a:extLst>
            <a:ext uri="{FF2B5EF4-FFF2-40B4-BE49-F238E27FC236}">
              <a16:creationId xmlns:a16="http://schemas.microsoft.com/office/drawing/2014/main" id="{A6977EC7-5E8A-4921-A55E-FC8B09D18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127000</xdr:colOff>
      <xdr:row>75</xdr:row>
      <xdr:rowOff>0</xdr:rowOff>
    </xdr:from>
    <xdr:to>
      <xdr:col>18</xdr:col>
      <xdr:colOff>396875</xdr:colOff>
      <xdr:row>125</xdr:row>
      <xdr:rowOff>95250</xdr:rowOff>
    </xdr:to>
    <xdr:pic>
      <xdr:nvPicPr>
        <xdr:cNvPr id="9" name="Picture 8">
          <a:extLst>
            <a:ext uri="{FF2B5EF4-FFF2-40B4-BE49-F238E27FC236}">
              <a16:creationId xmlns:a16="http://schemas.microsoft.com/office/drawing/2014/main" id="{4B5A4F58-78F2-405F-A15F-DE8DE1E0381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78000" y="14478000"/>
          <a:ext cx="13477875" cy="9620250"/>
        </a:xfrm>
        <a:prstGeom prst="rect">
          <a:avLst/>
        </a:prstGeom>
        <a:noFill/>
        <a:ln>
          <a:noFill/>
        </a:ln>
      </xdr:spPr>
    </xdr:pic>
    <xdr:clientData/>
  </xdr:twoCellAnchor>
  <xdr:twoCellAnchor>
    <xdr:from>
      <xdr:col>30</xdr:col>
      <xdr:colOff>0</xdr:colOff>
      <xdr:row>31</xdr:row>
      <xdr:rowOff>0</xdr:rowOff>
    </xdr:from>
    <xdr:to>
      <xdr:col>44</xdr:col>
      <xdr:colOff>152646</xdr:colOff>
      <xdr:row>69</xdr:row>
      <xdr:rowOff>62036</xdr:rowOff>
    </xdr:to>
    <xdr:graphicFrame macro="">
      <xdr:nvGraphicFramePr>
        <xdr:cNvPr id="10" name="Chart 9">
          <a:extLst>
            <a:ext uri="{FF2B5EF4-FFF2-40B4-BE49-F238E27FC236}">
              <a16:creationId xmlns:a16="http://schemas.microsoft.com/office/drawing/2014/main" id="{91A16EB6-C5FB-425B-8ED7-9CBEDD557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349250</xdr:colOff>
      <xdr:row>31</xdr:row>
      <xdr:rowOff>0</xdr:rowOff>
    </xdr:from>
    <xdr:to>
      <xdr:col>60</xdr:col>
      <xdr:colOff>787644</xdr:colOff>
      <xdr:row>71</xdr:row>
      <xdr:rowOff>125779</xdr:rowOff>
    </xdr:to>
    <xdr:graphicFrame macro="">
      <xdr:nvGraphicFramePr>
        <xdr:cNvPr id="11" name="Chart 10">
          <a:extLst>
            <a:ext uri="{FF2B5EF4-FFF2-40B4-BE49-F238E27FC236}">
              <a16:creationId xmlns:a16="http://schemas.microsoft.com/office/drawing/2014/main" id="{8DFAFEB6-51BF-46D2-8618-E1308D19B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0.00289</cdr:x>
      <cdr:y>0.00388</cdr:y>
    </cdr:from>
    <cdr:to>
      <cdr:x>0.30931</cdr:x>
      <cdr:y>0.06548</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31750" y="33804"/>
          <a:ext cx="3366177" cy="536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0.00848</cdr:y>
    </cdr:from>
    <cdr:to>
      <cdr:x>0.35824</cdr:x>
      <cdr:y>0.0681</cdr:y>
    </cdr:to>
    <cdr:sp macro="" textlink="">
      <cdr:nvSpPr>
        <cdr:cNvPr id="2" name="TextBox 1">
          <a:extLst xmlns:a="http://schemas.openxmlformats.org/drawingml/2006/main">
            <a:ext uri="{FF2B5EF4-FFF2-40B4-BE49-F238E27FC236}">
              <a16:creationId xmlns:a16="http://schemas.microsoft.com/office/drawing/2014/main" id="{7C3C6493-589F-2044-A50C-15B7C3A0E01B}"/>
            </a:ext>
          </a:extLst>
        </cdr:cNvPr>
        <cdr:cNvSpPr txBox="1"/>
      </cdr:nvSpPr>
      <cdr:spPr>
        <a:xfrm xmlns:a="http://schemas.openxmlformats.org/drawingml/2006/main">
          <a:off x="0" y="66807"/>
          <a:ext cx="4471095" cy="469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a:latin typeface="Arial" panose="020B0604020202020204" pitchFamily="34" charset="0"/>
              <a:cs typeface="Arial" panose="020B0604020202020204" pitchFamily="34" charset="0"/>
            </a:rPr>
            <a:t>Percent of GDP</a:t>
          </a:r>
        </a:p>
      </cdr:txBody>
    </cdr:sp>
  </cdr:relSizeAnchor>
</c:userShapes>
</file>

<file path=xl/drawings/drawing16.xml><?xml version="1.0" encoding="utf-8"?>
<c:userShapes xmlns:c="http://schemas.openxmlformats.org/drawingml/2006/chart">
  <cdr:relSizeAnchor xmlns:cdr="http://schemas.openxmlformats.org/drawingml/2006/chartDrawing">
    <cdr:from>
      <cdr:x>0.00164</cdr:x>
      <cdr:y>0</cdr:y>
    </cdr:from>
    <cdr:to>
      <cdr:x>0.30806</cdr:x>
      <cdr:y>0.0616</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20484" y="0"/>
          <a:ext cx="3835044" cy="57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7.xml><?xml version="1.0" encoding="utf-8"?>
<c:userShapes xmlns:c="http://schemas.openxmlformats.org/drawingml/2006/chart">
  <cdr:relSizeAnchor xmlns:cdr="http://schemas.openxmlformats.org/drawingml/2006/chartDrawing">
    <cdr:from>
      <cdr:x>0.00434</cdr:x>
      <cdr:y>0.00752</cdr:y>
    </cdr:from>
    <cdr:to>
      <cdr:x>0.31076</cdr:x>
      <cdr:y>0.06912</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47625" y="65554"/>
          <a:ext cx="3366177" cy="536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8.xml><?xml version="1.0" encoding="utf-8"?>
<c:userShapes xmlns:c="http://schemas.openxmlformats.org/drawingml/2006/chart">
  <cdr:relSizeAnchor xmlns:cdr="http://schemas.openxmlformats.org/drawingml/2006/chartDrawing">
    <cdr:from>
      <cdr:x>0.00289</cdr:x>
      <cdr:y>0.00388</cdr:y>
    </cdr:from>
    <cdr:to>
      <cdr:x>0.30931</cdr:x>
      <cdr:y>0.06548</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31750" y="33804"/>
          <a:ext cx="3366177" cy="536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5</xdr:col>
      <xdr:colOff>304800</xdr:colOff>
      <xdr:row>4</xdr:row>
      <xdr:rowOff>114299</xdr:rowOff>
    </xdr:from>
    <xdr:to>
      <xdr:col>14</xdr:col>
      <xdr:colOff>76200</xdr:colOff>
      <xdr:row>26</xdr:row>
      <xdr:rowOff>28575</xdr:rowOff>
    </xdr:to>
    <xdr:pic>
      <xdr:nvPicPr>
        <xdr:cNvPr id="2" name="Picture 1">
          <a:extLst>
            <a:ext uri="{FF2B5EF4-FFF2-40B4-BE49-F238E27FC236}">
              <a16:creationId xmlns:a16="http://schemas.microsoft.com/office/drawing/2014/main" id="{3BC65BC5-8D80-425F-BCAC-DFC9C6BCEC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981074"/>
          <a:ext cx="5257800" cy="410527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180578</xdr:colOff>
      <xdr:row>22</xdr:row>
      <xdr:rowOff>19844</xdr:rowOff>
    </xdr:from>
    <xdr:to>
      <xdr:col>15</xdr:col>
      <xdr:colOff>450254</xdr:colOff>
      <xdr:row>57</xdr:row>
      <xdr:rowOff>173190</xdr:rowOff>
    </xdr:to>
    <xdr:graphicFrame macro="">
      <xdr:nvGraphicFramePr>
        <xdr:cNvPr id="2" name="Chart 1">
          <a:extLst>
            <a:ext uri="{FF2B5EF4-FFF2-40B4-BE49-F238E27FC236}">
              <a16:creationId xmlns:a16="http://schemas.microsoft.com/office/drawing/2014/main" id="{A519D15C-B8B4-4B7D-B8AA-FD608076F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552450</xdr:colOff>
      <xdr:row>22</xdr:row>
      <xdr:rowOff>171450</xdr:rowOff>
    </xdr:from>
    <xdr:to>
      <xdr:col>32</xdr:col>
      <xdr:colOff>160424</xdr:colOff>
      <xdr:row>58</xdr:row>
      <xdr:rowOff>136281</xdr:rowOff>
    </xdr:to>
    <xdr:graphicFrame macro="">
      <xdr:nvGraphicFramePr>
        <xdr:cNvPr id="3" name="Chart 2">
          <a:extLst>
            <a:ext uri="{FF2B5EF4-FFF2-40B4-BE49-F238E27FC236}">
              <a16:creationId xmlns:a16="http://schemas.microsoft.com/office/drawing/2014/main" id="{7783A932-A328-4616-9C3D-AF0A02262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148828</xdr:colOff>
      <xdr:row>23</xdr:row>
      <xdr:rowOff>0</xdr:rowOff>
    </xdr:from>
    <xdr:to>
      <xdr:col>51</xdr:col>
      <xdr:colOff>183215</xdr:colOff>
      <xdr:row>59</xdr:row>
      <xdr:rowOff>3438</xdr:rowOff>
    </xdr:to>
    <xdr:graphicFrame macro="">
      <xdr:nvGraphicFramePr>
        <xdr:cNvPr id="4" name="Chart 3">
          <a:extLst>
            <a:ext uri="{FF2B5EF4-FFF2-40B4-BE49-F238E27FC236}">
              <a16:creationId xmlns:a16="http://schemas.microsoft.com/office/drawing/2014/main" id="{5A1D0AB8-EEF0-4137-A263-B77116576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443090</xdr:colOff>
      <xdr:row>7</xdr:row>
      <xdr:rowOff>97365</xdr:rowOff>
    </xdr:from>
    <xdr:to>
      <xdr:col>18</xdr:col>
      <xdr:colOff>222250</xdr:colOff>
      <xdr:row>32</xdr:row>
      <xdr:rowOff>158749</xdr:rowOff>
    </xdr:to>
    <xdr:graphicFrame macro="">
      <xdr:nvGraphicFramePr>
        <xdr:cNvPr id="2" name="Chart 1">
          <a:extLst>
            <a:ext uri="{FF2B5EF4-FFF2-40B4-BE49-F238E27FC236}">
              <a16:creationId xmlns:a16="http://schemas.microsoft.com/office/drawing/2014/main" id="{FA9F75C2-EB66-4C88-9EB5-D35AA2938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329786</xdr:colOff>
      <xdr:row>15</xdr:row>
      <xdr:rowOff>88907</xdr:rowOff>
    </xdr:from>
    <xdr:to>
      <xdr:col>36</xdr:col>
      <xdr:colOff>41412</xdr:colOff>
      <xdr:row>68</xdr:row>
      <xdr:rowOff>62120</xdr:rowOff>
    </xdr:to>
    <xdr:graphicFrame macro="">
      <xdr:nvGraphicFramePr>
        <xdr:cNvPr id="2" name="Chart 1">
          <a:extLst>
            <a:ext uri="{FF2B5EF4-FFF2-40B4-BE49-F238E27FC236}">
              <a16:creationId xmlns:a16="http://schemas.microsoft.com/office/drawing/2014/main" id="{25B418B7-EEB5-487D-83D4-A0E15153F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412750</xdr:colOff>
      <xdr:row>22</xdr:row>
      <xdr:rowOff>15875</xdr:rowOff>
    </xdr:from>
    <xdr:to>
      <xdr:col>9</xdr:col>
      <xdr:colOff>648188</xdr:colOff>
      <xdr:row>51</xdr:row>
      <xdr:rowOff>98914</xdr:rowOff>
    </xdr:to>
    <xdr:graphicFrame macro="">
      <xdr:nvGraphicFramePr>
        <xdr:cNvPr id="2" name="Chart 1">
          <a:extLst>
            <a:ext uri="{FF2B5EF4-FFF2-40B4-BE49-F238E27FC236}">
              <a16:creationId xmlns:a16="http://schemas.microsoft.com/office/drawing/2014/main" id="{310AEC3D-3D90-4F7C-B844-9486AD902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285750</xdr:colOff>
      <xdr:row>22</xdr:row>
      <xdr:rowOff>142875</xdr:rowOff>
    </xdr:from>
    <xdr:to>
      <xdr:col>20</xdr:col>
      <xdr:colOff>697034</xdr:colOff>
      <xdr:row>52</xdr:row>
      <xdr:rowOff>19539</xdr:rowOff>
    </xdr:to>
    <xdr:graphicFrame macro="">
      <xdr:nvGraphicFramePr>
        <xdr:cNvPr id="3" name="Chart 2">
          <a:extLst>
            <a:ext uri="{FF2B5EF4-FFF2-40B4-BE49-F238E27FC236}">
              <a16:creationId xmlns:a16="http://schemas.microsoft.com/office/drawing/2014/main" id="{8E8D62FB-391D-4131-BAAB-F90BEB86E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0.00275</cdr:y>
    </cdr:from>
    <cdr:to>
      <cdr:x>0.89737</cdr:x>
      <cdr:y>0.07266</cdr:y>
    </cdr:to>
    <cdr:sp macro="" textlink="">
      <cdr:nvSpPr>
        <cdr:cNvPr id="2" name="TextBox 1">
          <a:extLst xmlns:a="http://schemas.openxmlformats.org/drawingml/2006/main">
            <a:ext uri="{FF2B5EF4-FFF2-40B4-BE49-F238E27FC236}">
              <a16:creationId xmlns:a16="http://schemas.microsoft.com/office/drawing/2014/main" id="{9FA7E3D6-1E74-8545-A2D7-33334A2D13A7}"/>
            </a:ext>
          </a:extLst>
        </cdr:cNvPr>
        <cdr:cNvSpPr txBox="1"/>
      </cdr:nvSpPr>
      <cdr:spPr>
        <a:xfrm xmlns:a="http://schemas.openxmlformats.org/drawingml/2006/main">
          <a:off x="0" y="12700"/>
          <a:ext cx="4775175" cy="323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0.50502</cdr:x>
      <cdr:y>0.93912</cdr:y>
    </cdr:from>
    <cdr:to>
      <cdr:x>0.96326</cdr:x>
      <cdr:y>0.98383</cdr:y>
    </cdr:to>
    <cdr:sp macro="" textlink="">
      <cdr:nvSpPr>
        <cdr:cNvPr id="3" name="TextBox 1">
          <a:extLst xmlns:a="http://schemas.openxmlformats.org/drawingml/2006/main">
            <a:ext uri="{FF2B5EF4-FFF2-40B4-BE49-F238E27FC236}">
              <a16:creationId xmlns:a16="http://schemas.microsoft.com/office/drawing/2014/main" id="{5840C7AA-12DE-564D-A3C3-33B6060DE611}"/>
            </a:ext>
          </a:extLst>
        </cdr:cNvPr>
        <cdr:cNvSpPr txBox="1"/>
      </cdr:nvSpPr>
      <cdr:spPr>
        <a:xfrm xmlns:a="http://schemas.openxmlformats.org/drawingml/2006/main">
          <a:off x="3072174" y="5176242"/>
          <a:ext cx="2787611" cy="246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2000</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0.00275</cdr:y>
    </cdr:from>
    <cdr:to>
      <cdr:x>0.89737</cdr:x>
      <cdr:y>0.07266</cdr:y>
    </cdr:to>
    <cdr:sp macro="" textlink="">
      <cdr:nvSpPr>
        <cdr:cNvPr id="2" name="TextBox 1">
          <a:extLst xmlns:a="http://schemas.openxmlformats.org/drawingml/2006/main">
            <a:ext uri="{FF2B5EF4-FFF2-40B4-BE49-F238E27FC236}">
              <a16:creationId xmlns:a16="http://schemas.microsoft.com/office/drawing/2014/main" id="{9FA7E3D6-1E74-8545-A2D7-33334A2D13A7}"/>
            </a:ext>
          </a:extLst>
        </cdr:cNvPr>
        <cdr:cNvSpPr txBox="1"/>
      </cdr:nvSpPr>
      <cdr:spPr>
        <a:xfrm xmlns:a="http://schemas.openxmlformats.org/drawingml/2006/main">
          <a:off x="0" y="12700"/>
          <a:ext cx="4775175" cy="323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0.50502</cdr:x>
      <cdr:y>0.93912</cdr:y>
    </cdr:from>
    <cdr:to>
      <cdr:x>0.96326</cdr:x>
      <cdr:y>0.98383</cdr:y>
    </cdr:to>
    <cdr:sp macro="" textlink="">
      <cdr:nvSpPr>
        <cdr:cNvPr id="3" name="TextBox 1">
          <a:extLst xmlns:a="http://schemas.openxmlformats.org/drawingml/2006/main">
            <a:ext uri="{FF2B5EF4-FFF2-40B4-BE49-F238E27FC236}">
              <a16:creationId xmlns:a16="http://schemas.microsoft.com/office/drawing/2014/main" id="{5840C7AA-12DE-564D-A3C3-33B6060DE611}"/>
            </a:ext>
          </a:extLst>
        </cdr:cNvPr>
        <cdr:cNvSpPr txBox="1"/>
      </cdr:nvSpPr>
      <cdr:spPr>
        <a:xfrm xmlns:a="http://schemas.openxmlformats.org/drawingml/2006/main">
          <a:off x="3072174" y="5176242"/>
          <a:ext cx="2787611" cy="246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2000</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38100</xdr:colOff>
      <xdr:row>5</xdr:row>
      <xdr:rowOff>19050</xdr:rowOff>
    </xdr:from>
    <xdr:to>
      <xdr:col>14</xdr:col>
      <xdr:colOff>104774</xdr:colOff>
      <xdr:row>22</xdr:row>
      <xdr:rowOff>123825</xdr:rowOff>
    </xdr:to>
    <xdr:pic>
      <xdr:nvPicPr>
        <xdr:cNvPr id="2" name="Picture 1">
          <a:extLst>
            <a:ext uri="{FF2B5EF4-FFF2-40B4-BE49-F238E27FC236}">
              <a16:creationId xmlns:a16="http://schemas.microsoft.com/office/drawing/2014/main" id="{D6BAE639-7075-4CC6-B663-6336CAAB781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143000"/>
          <a:ext cx="6772275" cy="33432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761999</xdr:colOff>
      <xdr:row>23</xdr:row>
      <xdr:rowOff>95249</xdr:rowOff>
    </xdr:from>
    <xdr:to>
      <xdr:col>13</xdr:col>
      <xdr:colOff>785810</xdr:colOff>
      <xdr:row>68</xdr:row>
      <xdr:rowOff>71436</xdr:rowOff>
    </xdr:to>
    <xdr:pic>
      <xdr:nvPicPr>
        <xdr:cNvPr id="2" name="Picture 1">
          <a:extLst>
            <a:ext uri="{FF2B5EF4-FFF2-40B4-BE49-F238E27FC236}">
              <a16:creationId xmlns:a16="http://schemas.microsoft.com/office/drawing/2014/main" id="{4E1F0E9C-1F15-434B-9981-8787BC6171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999" y="7305674"/>
          <a:ext cx="10920411" cy="8977312"/>
        </a:xfrm>
        <a:prstGeom prst="rect">
          <a:avLst/>
        </a:prstGeom>
        <a:noFill/>
        <a:ln>
          <a:noFill/>
        </a:ln>
      </xdr:spPr>
    </xdr:pic>
    <xdr:clientData/>
  </xdr:twoCellAnchor>
  <xdr:twoCellAnchor editAs="oneCell">
    <xdr:from>
      <xdr:col>15</xdr:col>
      <xdr:colOff>571500</xdr:colOff>
      <xdr:row>24</xdr:row>
      <xdr:rowOff>23813</xdr:rowOff>
    </xdr:from>
    <xdr:to>
      <xdr:col>29</xdr:col>
      <xdr:colOff>523875</xdr:colOff>
      <xdr:row>68</xdr:row>
      <xdr:rowOff>71437</xdr:rowOff>
    </xdr:to>
    <xdr:pic>
      <xdr:nvPicPr>
        <xdr:cNvPr id="3" name="Picture 2">
          <a:extLst>
            <a:ext uri="{FF2B5EF4-FFF2-40B4-BE49-F238E27FC236}">
              <a16:creationId xmlns:a16="http://schemas.microsoft.com/office/drawing/2014/main" id="{7BC03798-42AF-48BE-907C-C010C847B7F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44500" y="7434263"/>
          <a:ext cx="11687175" cy="8848724"/>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219076</xdr:colOff>
      <xdr:row>5</xdr:row>
      <xdr:rowOff>133349</xdr:rowOff>
    </xdr:from>
    <xdr:to>
      <xdr:col>16</xdr:col>
      <xdr:colOff>161925</xdr:colOff>
      <xdr:row>30</xdr:row>
      <xdr:rowOff>133350</xdr:rowOff>
    </xdr:to>
    <xdr:pic>
      <xdr:nvPicPr>
        <xdr:cNvPr id="2" name="Picture 1">
          <a:extLst>
            <a:ext uri="{FF2B5EF4-FFF2-40B4-BE49-F238E27FC236}">
              <a16:creationId xmlns:a16="http://schemas.microsoft.com/office/drawing/2014/main" id="{E325E071-D6D0-4C2F-A614-C33F45E1BB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7076" y="1295399"/>
          <a:ext cx="6648449" cy="47625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257174</xdr:colOff>
      <xdr:row>5</xdr:row>
      <xdr:rowOff>114300</xdr:rowOff>
    </xdr:from>
    <xdr:to>
      <xdr:col>14</xdr:col>
      <xdr:colOff>323848</xdr:colOff>
      <xdr:row>30</xdr:row>
      <xdr:rowOff>171450</xdr:rowOff>
    </xdr:to>
    <xdr:pic>
      <xdr:nvPicPr>
        <xdr:cNvPr id="2" name="Picture 1">
          <a:extLst>
            <a:ext uri="{FF2B5EF4-FFF2-40B4-BE49-F238E27FC236}">
              <a16:creationId xmlns:a16="http://schemas.microsoft.com/office/drawing/2014/main" id="{191CF155-8F4A-4097-8768-38E219CAF271}"/>
            </a:ext>
          </a:extLst>
        </xdr:cNvPr>
        <xdr:cNvPicPr/>
      </xdr:nvPicPr>
      <xdr:blipFill>
        <a:blip xmlns:r="http://schemas.openxmlformats.org/officeDocument/2006/relationships" r:embed="rId1"/>
        <a:stretch>
          <a:fillRect/>
        </a:stretch>
      </xdr:blipFill>
      <xdr:spPr>
        <a:xfrm>
          <a:off x="3305174" y="1209675"/>
          <a:ext cx="6772275" cy="48196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5</xdr:col>
      <xdr:colOff>562885</xdr:colOff>
      <xdr:row>8</xdr:row>
      <xdr:rowOff>59956</xdr:rowOff>
    </xdr:from>
    <xdr:to>
      <xdr:col>18</xdr:col>
      <xdr:colOff>522567</xdr:colOff>
      <xdr:row>33</xdr:row>
      <xdr:rowOff>49472</xdr:rowOff>
    </xdr:to>
    <xdr:graphicFrame macro="">
      <xdr:nvGraphicFramePr>
        <xdr:cNvPr id="2" name="Chart 1">
          <a:extLst>
            <a:ext uri="{FF2B5EF4-FFF2-40B4-BE49-F238E27FC236}">
              <a16:creationId xmlns:a16="http://schemas.microsoft.com/office/drawing/2014/main" id="{9DEE7AC4-8300-4CD8-B2ED-553F32A0F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0.01481</cdr:y>
    </cdr:from>
    <cdr:to>
      <cdr:x>0.28386</cdr:x>
      <cdr:y>0.08426</cdr:y>
    </cdr:to>
    <cdr:sp macro="" textlink="">
      <cdr:nvSpPr>
        <cdr:cNvPr id="2" name="TextBox 1">
          <a:extLst xmlns:a="http://schemas.openxmlformats.org/drawingml/2006/main">
            <a:ext uri="{FF2B5EF4-FFF2-40B4-BE49-F238E27FC236}">
              <a16:creationId xmlns:a16="http://schemas.microsoft.com/office/drawing/2014/main" id="{77A4A146-EBCF-4357-A212-C1D3C7669138}"/>
            </a:ext>
          </a:extLst>
        </cdr:cNvPr>
        <cdr:cNvSpPr txBox="1"/>
      </cdr:nvSpPr>
      <cdr:spPr>
        <a:xfrm xmlns:a="http://schemas.openxmlformats.org/drawingml/2006/main">
          <a:off x="0" y="100016"/>
          <a:ext cx="2653578" cy="468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Cases,</a:t>
          </a:r>
          <a:r>
            <a:rPr lang="en-US" sz="2400" baseline="0">
              <a:latin typeface="Arial" panose="020B0604020202020204" pitchFamily="34" charset="0"/>
              <a:cs typeface="Arial" panose="020B0604020202020204" pitchFamily="34" charset="0"/>
            </a:rPr>
            <a:t> thousand</a:t>
          </a:r>
          <a:endParaRPr lang="en-US" sz="2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0.72664</cdr:x>
      <cdr:y>0.11852</cdr:y>
    </cdr:from>
    <cdr:to>
      <cdr:x>1</cdr:x>
      <cdr:y>0.18796</cdr:y>
    </cdr:to>
    <cdr:sp macro="" textlink="">
      <cdr:nvSpPr>
        <cdr:cNvPr id="3" name="TextBox 1">
          <a:extLst xmlns:a="http://schemas.openxmlformats.org/drawingml/2006/main">
            <a:ext uri="{FF2B5EF4-FFF2-40B4-BE49-F238E27FC236}">
              <a16:creationId xmlns:a16="http://schemas.microsoft.com/office/drawing/2014/main" id="{F527C5B7-2EE9-4A55-88E4-4A32547FE74B}"/>
            </a:ext>
          </a:extLst>
        </cdr:cNvPr>
        <cdr:cNvSpPr txBox="1"/>
      </cdr:nvSpPr>
      <cdr:spPr>
        <a:xfrm xmlns:a="http://schemas.openxmlformats.org/drawingml/2006/main">
          <a:off x="6687909" y="812800"/>
          <a:ext cx="2515961"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2400">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cdr:x>
      <cdr:y>0.47305</cdr:y>
    </cdr:from>
    <cdr:to>
      <cdr:x>0.04434</cdr:x>
      <cdr:y>0.54941</cdr:y>
    </cdr:to>
    <cdr:sp macro="" textlink="">
      <cdr:nvSpPr>
        <cdr:cNvPr id="2" name="TextBox 1">
          <a:extLst xmlns:a="http://schemas.openxmlformats.org/drawingml/2006/main">
            <a:ext uri="{FF2B5EF4-FFF2-40B4-BE49-F238E27FC236}">
              <a16:creationId xmlns:a16="http://schemas.microsoft.com/office/drawing/2014/main" id="{FA711DDE-194D-4EBA-B8DF-F3D03F2D6BE9}"/>
            </a:ext>
          </a:extLst>
        </cdr:cNvPr>
        <cdr:cNvSpPr txBox="1"/>
      </cdr:nvSpPr>
      <cdr:spPr>
        <a:xfrm xmlns:a="http://schemas.openxmlformats.org/drawingml/2006/main">
          <a:off x="0" y="2216207"/>
          <a:ext cx="348803" cy="3577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Arial" panose="020B0604020202020204" pitchFamily="34" charset="0"/>
              <a:cs typeface="Arial" panose="020B0604020202020204" pitchFamily="34" charset="0"/>
            </a:rPr>
            <a:t>%</a:t>
          </a:r>
        </a:p>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6</xdr:col>
      <xdr:colOff>353672</xdr:colOff>
      <xdr:row>8</xdr:row>
      <xdr:rowOff>116551</xdr:rowOff>
    </xdr:from>
    <xdr:to>
      <xdr:col>17</xdr:col>
      <xdr:colOff>188894</xdr:colOff>
      <xdr:row>29</xdr:row>
      <xdr:rowOff>181992</xdr:rowOff>
    </xdr:to>
    <xdr:graphicFrame macro="">
      <xdr:nvGraphicFramePr>
        <xdr:cNvPr id="2" name="Chart 1">
          <a:extLst>
            <a:ext uri="{FF2B5EF4-FFF2-40B4-BE49-F238E27FC236}">
              <a16:creationId xmlns:a16="http://schemas.microsoft.com/office/drawing/2014/main" id="{45B47CAE-0C09-43F8-BF9F-73D1B3703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0.23324</cdr:y>
    </cdr:from>
    <cdr:to>
      <cdr:x>0.05318</cdr:x>
      <cdr:y>0.32404</cdr:y>
    </cdr:to>
    <cdr:sp macro="" textlink="">
      <cdr:nvSpPr>
        <cdr:cNvPr id="2" name="TextBox 1">
          <a:extLst xmlns:a="http://schemas.openxmlformats.org/drawingml/2006/main">
            <a:ext uri="{FF2B5EF4-FFF2-40B4-BE49-F238E27FC236}">
              <a16:creationId xmlns:a16="http://schemas.microsoft.com/office/drawing/2014/main" id="{D96B103A-F40A-44C9-9A63-069FBEE11478}"/>
            </a:ext>
          </a:extLst>
        </cdr:cNvPr>
        <cdr:cNvSpPr txBox="1"/>
      </cdr:nvSpPr>
      <cdr:spPr>
        <a:xfrm xmlns:a="http://schemas.openxmlformats.org/drawingml/2006/main">
          <a:off x="0" y="918902"/>
          <a:ext cx="348803" cy="3577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Arial" panose="020B0604020202020204" pitchFamily="34" charset="0"/>
              <a:cs typeface="Arial" panose="020B0604020202020204" pitchFamily="34" charset="0"/>
            </a:rPr>
            <a:t>%</a:t>
          </a:r>
        </a:p>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201656</xdr:colOff>
      <xdr:row>10</xdr:row>
      <xdr:rowOff>180202</xdr:rowOff>
    </xdr:from>
    <xdr:to>
      <xdr:col>18</xdr:col>
      <xdr:colOff>143077</xdr:colOff>
      <xdr:row>36</xdr:row>
      <xdr:rowOff>68316</xdr:rowOff>
    </xdr:to>
    <xdr:graphicFrame macro="">
      <xdr:nvGraphicFramePr>
        <xdr:cNvPr id="2" name="Chart 1">
          <a:extLst>
            <a:ext uri="{FF2B5EF4-FFF2-40B4-BE49-F238E27FC236}">
              <a16:creationId xmlns:a16="http://schemas.microsoft.com/office/drawing/2014/main" id="{725D3A65-58E3-4547-979F-7F3F8DD8F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0.46574</cdr:y>
    </cdr:from>
    <cdr:to>
      <cdr:x>0.04437</cdr:x>
      <cdr:y>0.54374</cdr:y>
    </cdr:to>
    <cdr:sp macro="" textlink="">
      <cdr:nvSpPr>
        <cdr:cNvPr id="2" name="TextBox 1">
          <a:extLst xmlns:a="http://schemas.openxmlformats.org/drawingml/2006/main">
            <a:ext uri="{FF2B5EF4-FFF2-40B4-BE49-F238E27FC236}">
              <a16:creationId xmlns:a16="http://schemas.microsoft.com/office/drawing/2014/main" id="{D96B103A-F40A-44C9-9A63-069FBEE11478}"/>
            </a:ext>
          </a:extLst>
        </cdr:cNvPr>
        <cdr:cNvSpPr txBox="1"/>
      </cdr:nvSpPr>
      <cdr:spPr>
        <a:xfrm xmlns:a="http://schemas.openxmlformats.org/drawingml/2006/main">
          <a:off x="0" y="2136002"/>
          <a:ext cx="348803" cy="3577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Arial" panose="020B0604020202020204" pitchFamily="34" charset="0"/>
              <a:cs typeface="Arial" panose="020B0604020202020204" pitchFamily="34" charset="0"/>
            </a:rPr>
            <a:t>%</a:t>
          </a:r>
        </a:p>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5</xdr:col>
      <xdr:colOff>104775</xdr:colOff>
      <xdr:row>9</xdr:row>
      <xdr:rowOff>3175</xdr:rowOff>
    </xdr:from>
    <xdr:to>
      <xdr:col>15</xdr:col>
      <xdr:colOff>567763</xdr:colOff>
      <xdr:row>30</xdr:row>
      <xdr:rowOff>75770</xdr:rowOff>
    </xdr:to>
    <xdr:graphicFrame macro="">
      <xdr:nvGraphicFramePr>
        <xdr:cNvPr id="2" name="Chart 1">
          <a:extLst>
            <a:ext uri="{FF2B5EF4-FFF2-40B4-BE49-F238E27FC236}">
              <a16:creationId xmlns:a16="http://schemas.microsoft.com/office/drawing/2014/main" id="{C729CD85-7CED-4721-A9F2-55289C08B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0.24016</cdr:y>
    </cdr:from>
    <cdr:to>
      <cdr:x>0.05318</cdr:x>
      <cdr:y>0.33096</cdr:y>
    </cdr:to>
    <cdr:sp macro="" textlink="">
      <cdr:nvSpPr>
        <cdr:cNvPr id="2" name="TextBox 1">
          <a:extLst xmlns:a="http://schemas.openxmlformats.org/drawingml/2006/main">
            <a:ext uri="{FF2B5EF4-FFF2-40B4-BE49-F238E27FC236}">
              <a16:creationId xmlns:a16="http://schemas.microsoft.com/office/drawing/2014/main" id="{D96B103A-F40A-44C9-9A63-069FBEE11478}"/>
            </a:ext>
          </a:extLst>
        </cdr:cNvPr>
        <cdr:cNvSpPr txBox="1"/>
      </cdr:nvSpPr>
      <cdr:spPr>
        <a:xfrm xmlns:a="http://schemas.openxmlformats.org/drawingml/2006/main">
          <a:off x="0" y="946150"/>
          <a:ext cx="348803" cy="3577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Arial" panose="020B0604020202020204" pitchFamily="34" charset="0"/>
              <a:cs typeface="Arial" panose="020B0604020202020204" pitchFamily="34" charset="0"/>
            </a:rPr>
            <a:t>%</a:t>
          </a:r>
        </a:p>
        <a:p xmlns:a="http://schemas.openxmlformats.org/drawingml/2006/main">
          <a:endParaRPr lang="en-US" sz="1000">
            <a:latin typeface="Arial" panose="020B0604020202020204" pitchFamily="34" charset="0"/>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10</xdr:col>
      <xdr:colOff>57149</xdr:colOff>
      <xdr:row>2</xdr:row>
      <xdr:rowOff>340518</xdr:rowOff>
    </xdr:from>
    <xdr:to>
      <xdr:col>26</xdr:col>
      <xdr:colOff>95249</xdr:colOff>
      <xdr:row>39</xdr:row>
      <xdr:rowOff>37306</xdr:rowOff>
    </xdr:to>
    <xdr:graphicFrame macro="">
      <xdr:nvGraphicFramePr>
        <xdr:cNvPr id="2" name="Chart 1">
          <a:extLst>
            <a:ext uri="{FF2B5EF4-FFF2-40B4-BE49-F238E27FC236}">
              <a16:creationId xmlns:a16="http://schemas.microsoft.com/office/drawing/2014/main" id="{8D91ECF2-0DB1-418B-BF8C-82C6AC1B4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666750</xdr:colOff>
      <xdr:row>12</xdr:row>
      <xdr:rowOff>150813</xdr:rowOff>
    </xdr:from>
    <xdr:to>
      <xdr:col>8</xdr:col>
      <xdr:colOff>392905</xdr:colOff>
      <xdr:row>31</xdr:row>
      <xdr:rowOff>166687</xdr:rowOff>
    </xdr:to>
    <xdr:graphicFrame macro="">
      <xdr:nvGraphicFramePr>
        <xdr:cNvPr id="2" name="Chart 1">
          <a:extLst>
            <a:ext uri="{FF2B5EF4-FFF2-40B4-BE49-F238E27FC236}">
              <a16:creationId xmlns:a16="http://schemas.microsoft.com/office/drawing/2014/main" id="{775E2676-6E5D-4473-8619-F099AD540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3968</xdr:colOff>
      <xdr:row>12</xdr:row>
      <xdr:rowOff>186530</xdr:rowOff>
    </xdr:from>
    <xdr:to>
      <xdr:col>14</xdr:col>
      <xdr:colOff>83343</xdr:colOff>
      <xdr:row>32</xdr:row>
      <xdr:rowOff>107157</xdr:rowOff>
    </xdr:to>
    <xdr:graphicFrame macro="">
      <xdr:nvGraphicFramePr>
        <xdr:cNvPr id="3" name="Chart 2">
          <a:extLst>
            <a:ext uri="{FF2B5EF4-FFF2-40B4-BE49-F238E27FC236}">
              <a16:creationId xmlns:a16="http://schemas.microsoft.com/office/drawing/2014/main" id="{7389A5BD-FFDC-4890-9C4C-F32F786F3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0.03273</cdr:y>
    </cdr:from>
    <cdr:to>
      <cdr:x>0.99398</cdr:x>
      <cdr:y>0.12</cdr:y>
    </cdr:to>
    <cdr:sp macro="" textlink="">
      <cdr:nvSpPr>
        <cdr:cNvPr id="2" name="TextBox 1">
          <a:extLst xmlns:a="http://schemas.openxmlformats.org/drawingml/2006/main">
            <a:ext uri="{FF2B5EF4-FFF2-40B4-BE49-F238E27FC236}">
              <a16:creationId xmlns:a16="http://schemas.microsoft.com/office/drawing/2014/main" id="{5B0172C4-14AB-4393-820D-ED492A49C721}"/>
            </a:ext>
          </a:extLst>
        </cdr:cNvPr>
        <cdr:cNvSpPr txBox="1"/>
      </cdr:nvSpPr>
      <cdr:spPr>
        <a:xfrm xmlns:a="http://schemas.openxmlformats.org/drawingml/2006/main">
          <a:off x="0" y="71437"/>
          <a:ext cx="2619373"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latin typeface="Arial" panose="020B0604020202020204" pitchFamily="34" charset="0"/>
              <a:cs typeface="Arial" panose="020B0604020202020204" pitchFamily="34" charset="0"/>
            </a:rPr>
            <a:t>Change</a:t>
          </a:r>
          <a:r>
            <a:rPr lang="en-US" sz="1200" baseline="0">
              <a:latin typeface="Arial" panose="020B0604020202020204" pitchFamily="34" charset="0"/>
              <a:cs typeface="Arial" panose="020B0604020202020204" pitchFamily="34" charset="0"/>
            </a:rPr>
            <a:t> in the number of poor in million (US $5.50/day)</a:t>
          </a:r>
          <a:endParaRPr lang="en-US" sz="1200">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0.04241</cdr:y>
    </cdr:from>
    <cdr:to>
      <cdr:x>0.28386</cdr:x>
      <cdr:y>0.11186</cdr:y>
    </cdr:to>
    <cdr:sp macro="" textlink="">
      <cdr:nvSpPr>
        <cdr:cNvPr id="2" name="TextBox 1">
          <a:extLst xmlns:a="http://schemas.openxmlformats.org/drawingml/2006/main">
            <a:ext uri="{FF2B5EF4-FFF2-40B4-BE49-F238E27FC236}">
              <a16:creationId xmlns:a16="http://schemas.microsoft.com/office/drawing/2014/main" id="{77A4A146-EBCF-4357-A212-C1D3C7669138}"/>
            </a:ext>
          </a:extLst>
        </cdr:cNvPr>
        <cdr:cNvSpPr txBox="1"/>
      </cdr:nvSpPr>
      <cdr:spPr>
        <a:xfrm xmlns:a="http://schemas.openxmlformats.org/drawingml/2006/main">
          <a:off x="0" y="289380"/>
          <a:ext cx="2676603" cy="4738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Cases,</a:t>
          </a:r>
          <a:r>
            <a:rPr lang="en-US" sz="2400" baseline="0">
              <a:latin typeface="Arial" panose="020B0604020202020204" pitchFamily="34" charset="0"/>
              <a:cs typeface="Arial" panose="020B0604020202020204" pitchFamily="34" charset="0"/>
            </a:rPr>
            <a:t> thousand</a:t>
          </a:r>
          <a:endParaRPr lang="en-US" sz="2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0.72664</cdr:x>
      <cdr:y>0.11852</cdr:y>
    </cdr:from>
    <cdr:to>
      <cdr:x>1</cdr:x>
      <cdr:y>0.18796</cdr:y>
    </cdr:to>
    <cdr:sp macro="" textlink="">
      <cdr:nvSpPr>
        <cdr:cNvPr id="3" name="TextBox 1">
          <a:extLst xmlns:a="http://schemas.openxmlformats.org/drawingml/2006/main">
            <a:ext uri="{FF2B5EF4-FFF2-40B4-BE49-F238E27FC236}">
              <a16:creationId xmlns:a16="http://schemas.microsoft.com/office/drawing/2014/main" id="{F527C5B7-2EE9-4A55-88E4-4A32547FE74B}"/>
            </a:ext>
          </a:extLst>
        </cdr:cNvPr>
        <cdr:cNvSpPr txBox="1"/>
      </cdr:nvSpPr>
      <cdr:spPr>
        <a:xfrm xmlns:a="http://schemas.openxmlformats.org/drawingml/2006/main">
          <a:off x="6687909" y="812800"/>
          <a:ext cx="2515961"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2400">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0.02114</cdr:y>
    </cdr:from>
    <cdr:to>
      <cdr:x>1</cdr:x>
      <cdr:y>0.09577</cdr:y>
    </cdr:to>
    <cdr:sp macro="" textlink="">
      <cdr:nvSpPr>
        <cdr:cNvPr id="2" name="TextBox 1">
          <a:extLst xmlns:a="http://schemas.openxmlformats.org/drawingml/2006/main">
            <a:ext uri="{FF2B5EF4-FFF2-40B4-BE49-F238E27FC236}">
              <a16:creationId xmlns:a16="http://schemas.microsoft.com/office/drawing/2014/main" id="{A5D43479-B536-4312-BE7D-B3BEA72EBC16}"/>
            </a:ext>
          </a:extLst>
        </cdr:cNvPr>
        <cdr:cNvSpPr txBox="1"/>
      </cdr:nvSpPr>
      <cdr:spPr>
        <a:xfrm xmlns:a="http://schemas.openxmlformats.org/drawingml/2006/main">
          <a:off x="0" y="50800"/>
          <a:ext cx="2667000" cy="179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Change</a:t>
          </a:r>
          <a:r>
            <a:rPr lang="en-US" sz="1200" baseline="0">
              <a:latin typeface="Arial" panose="020B0604020202020204" pitchFamily="34" charset="0"/>
              <a:cs typeface="Arial" panose="020B0604020202020204" pitchFamily="34" charset="0"/>
            </a:rPr>
            <a:t> in the number of poor in million (US $5.50/day)</a:t>
          </a:r>
          <a:endParaRPr lang="en-US" sz="1200">
            <a:latin typeface="Arial" panose="020B0604020202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4</xdr:col>
      <xdr:colOff>28575</xdr:colOff>
      <xdr:row>6</xdr:row>
      <xdr:rowOff>123825</xdr:rowOff>
    </xdr:from>
    <xdr:to>
      <xdr:col>13</xdr:col>
      <xdr:colOff>28575</xdr:colOff>
      <xdr:row>23</xdr:row>
      <xdr:rowOff>85725</xdr:rowOff>
    </xdr:to>
    <xdr:graphicFrame macro="">
      <xdr:nvGraphicFramePr>
        <xdr:cNvPr id="2" name="Diagram 1">
          <a:extLst>
            <a:ext uri="{FF2B5EF4-FFF2-40B4-BE49-F238E27FC236}">
              <a16:creationId xmlns:a16="http://schemas.microsoft.com/office/drawing/2014/main" id="{DBE734CF-D9BD-4E5F-A594-7EB34BEB6FA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164122</xdr:colOff>
      <xdr:row>19</xdr:row>
      <xdr:rowOff>186835</xdr:rowOff>
    </xdr:from>
    <xdr:to>
      <xdr:col>9</xdr:col>
      <xdr:colOff>468922</xdr:colOff>
      <xdr:row>34</xdr:row>
      <xdr:rowOff>72535</xdr:rowOff>
    </xdr:to>
    <xdr:graphicFrame macro="">
      <xdr:nvGraphicFramePr>
        <xdr:cNvPr id="2" name="Chart 1">
          <a:extLst>
            <a:ext uri="{FF2B5EF4-FFF2-40B4-BE49-F238E27FC236}">
              <a16:creationId xmlns:a16="http://schemas.microsoft.com/office/drawing/2014/main" id="{0AEA0E6B-8770-46F4-A3C2-3C7C9C094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454268</xdr:colOff>
      <xdr:row>20</xdr:row>
      <xdr:rowOff>22224</xdr:rowOff>
    </xdr:from>
    <xdr:to>
      <xdr:col>18</xdr:col>
      <xdr:colOff>587618</xdr:colOff>
      <xdr:row>34</xdr:row>
      <xdr:rowOff>98424</xdr:rowOff>
    </xdr:to>
    <xdr:graphicFrame macro="">
      <xdr:nvGraphicFramePr>
        <xdr:cNvPr id="3" name="Chart 2">
          <a:extLst>
            <a:ext uri="{FF2B5EF4-FFF2-40B4-BE49-F238E27FC236}">
              <a16:creationId xmlns:a16="http://schemas.microsoft.com/office/drawing/2014/main" id="{6CE199D6-97FF-4100-8BB9-2C18BFC45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33</xdr:col>
      <xdr:colOff>288637</xdr:colOff>
      <xdr:row>7</xdr:row>
      <xdr:rowOff>48491</xdr:rowOff>
    </xdr:from>
    <xdr:to>
      <xdr:col>40</xdr:col>
      <xdr:colOff>577273</xdr:colOff>
      <xdr:row>20</xdr:row>
      <xdr:rowOff>78509</xdr:rowOff>
    </xdr:to>
    <xdr:graphicFrame macro="">
      <xdr:nvGraphicFramePr>
        <xdr:cNvPr id="2" name="Chart 1">
          <a:extLst>
            <a:ext uri="{FF2B5EF4-FFF2-40B4-BE49-F238E27FC236}">
              <a16:creationId xmlns:a16="http://schemas.microsoft.com/office/drawing/2014/main" id="{69D957D7-C108-4439-9ECD-7C75CCF37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207818</xdr:colOff>
      <xdr:row>21</xdr:row>
      <xdr:rowOff>11546</xdr:rowOff>
    </xdr:from>
    <xdr:to>
      <xdr:col>40</xdr:col>
      <xdr:colOff>496454</xdr:colOff>
      <xdr:row>35</xdr:row>
      <xdr:rowOff>99291</xdr:rowOff>
    </xdr:to>
    <xdr:graphicFrame macro="">
      <xdr:nvGraphicFramePr>
        <xdr:cNvPr id="3" name="Chart 2">
          <a:extLst>
            <a:ext uri="{FF2B5EF4-FFF2-40B4-BE49-F238E27FC236}">
              <a16:creationId xmlns:a16="http://schemas.microsoft.com/office/drawing/2014/main" id="{B70B4E7E-F1F2-4209-B6E7-66C35F801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7</xdr:row>
      <xdr:rowOff>0</xdr:rowOff>
    </xdr:from>
    <xdr:to>
      <xdr:col>49</xdr:col>
      <xdr:colOff>288636</xdr:colOff>
      <xdr:row>20</xdr:row>
      <xdr:rowOff>30018</xdr:rowOff>
    </xdr:to>
    <xdr:graphicFrame macro="">
      <xdr:nvGraphicFramePr>
        <xdr:cNvPr id="4" name="Chart 3">
          <a:extLst>
            <a:ext uri="{FF2B5EF4-FFF2-40B4-BE49-F238E27FC236}">
              <a16:creationId xmlns:a16="http://schemas.microsoft.com/office/drawing/2014/main" id="{1948D5CF-200C-4582-988B-B34F5B3C1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0</xdr:colOff>
      <xdr:row>21</xdr:row>
      <xdr:rowOff>0</xdr:rowOff>
    </xdr:from>
    <xdr:to>
      <xdr:col>50</xdr:col>
      <xdr:colOff>381000</xdr:colOff>
      <xdr:row>38</xdr:row>
      <xdr:rowOff>63500</xdr:rowOff>
    </xdr:to>
    <xdr:graphicFrame macro="">
      <xdr:nvGraphicFramePr>
        <xdr:cNvPr id="5" name="Chart 4">
          <a:extLst>
            <a:ext uri="{FF2B5EF4-FFF2-40B4-BE49-F238E27FC236}">
              <a16:creationId xmlns:a16="http://schemas.microsoft.com/office/drawing/2014/main" id="{7A6F0BBE-BC7A-4168-BA87-473B14894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431801</xdr:colOff>
      <xdr:row>72</xdr:row>
      <xdr:rowOff>76200</xdr:rowOff>
    </xdr:from>
    <xdr:to>
      <xdr:col>32</xdr:col>
      <xdr:colOff>234950</xdr:colOff>
      <xdr:row>87</xdr:row>
      <xdr:rowOff>171450</xdr:rowOff>
    </xdr:to>
    <xdr:graphicFrame macro="">
      <xdr:nvGraphicFramePr>
        <xdr:cNvPr id="6" name="Chart 5">
          <a:extLst>
            <a:ext uri="{FF2B5EF4-FFF2-40B4-BE49-F238E27FC236}">
              <a16:creationId xmlns:a16="http://schemas.microsoft.com/office/drawing/2014/main" id="{117BFB94-066F-4B9E-B8C6-D73704665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419100</xdr:colOff>
      <xdr:row>70</xdr:row>
      <xdr:rowOff>127000</xdr:rowOff>
    </xdr:from>
    <xdr:to>
      <xdr:col>39</xdr:col>
      <xdr:colOff>177800</xdr:colOff>
      <xdr:row>86</xdr:row>
      <xdr:rowOff>107950</xdr:rowOff>
    </xdr:to>
    <xdr:graphicFrame macro="">
      <xdr:nvGraphicFramePr>
        <xdr:cNvPr id="7" name="Chart 6">
          <a:extLst>
            <a:ext uri="{FF2B5EF4-FFF2-40B4-BE49-F238E27FC236}">
              <a16:creationId xmlns:a16="http://schemas.microsoft.com/office/drawing/2014/main" id="{CF74927A-089A-4E52-B389-104530B9A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342900</xdr:colOff>
      <xdr:row>88</xdr:row>
      <xdr:rowOff>50800</xdr:rowOff>
    </xdr:from>
    <xdr:to>
      <xdr:col>32</xdr:col>
      <xdr:colOff>19050</xdr:colOff>
      <xdr:row>103</xdr:row>
      <xdr:rowOff>133350</xdr:rowOff>
    </xdr:to>
    <xdr:graphicFrame macro="">
      <xdr:nvGraphicFramePr>
        <xdr:cNvPr id="8" name="Chart 7">
          <a:extLst>
            <a:ext uri="{FF2B5EF4-FFF2-40B4-BE49-F238E27FC236}">
              <a16:creationId xmlns:a16="http://schemas.microsoft.com/office/drawing/2014/main" id="{70EBBA9D-D5FC-4F69-A7B3-9DF7AE852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88</xdr:row>
      <xdr:rowOff>0</xdr:rowOff>
    </xdr:from>
    <xdr:to>
      <xdr:col>39</xdr:col>
      <xdr:colOff>285750</xdr:colOff>
      <xdr:row>103</xdr:row>
      <xdr:rowOff>82550</xdr:rowOff>
    </xdr:to>
    <xdr:graphicFrame macro="">
      <xdr:nvGraphicFramePr>
        <xdr:cNvPr id="9" name="Chart 8">
          <a:extLst>
            <a:ext uri="{FF2B5EF4-FFF2-40B4-BE49-F238E27FC236}">
              <a16:creationId xmlns:a16="http://schemas.microsoft.com/office/drawing/2014/main" id="{432A8FAD-0328-484D-9898-E07C8F028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863600</xdr:colOff>
      <xdr:row>134</xdr:row>
      <xdr:rowOff>76200</xdr:rowOff>
    </xdr:from>
    <xdr:to>
      <xdr:col>34</xdr:col>
      <xdr:colOff>188546</xdr:colOff>
      <xdr:row>174</xdr:row>
      <xdr:rowOff>145236</xdr:rowOff>
    </xdr:to>
    <xdr:graphicFrame macro="">
      <xdr:nvGraphicFramePr>
        <xdr:cNvPr id="10" name="Chart 9">
          <a:extLst>
            <a:ext uri="{FF2B5EF4-FFF2-40B4-BE49-F238E27FC236}">
              <a16:creationId xmlns:a16="http://schemas.microsoft.com/office/drawing/2014/main" id="{AD98483D-D954-423B-B259-A9A1B772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0</xdr:colOff>
      <xdr:row>135</xdr:row>
      <xdr:rowOff>0</xdr:rowOff>
    </xdr:from>
    <xdr:to>
      <xdr:col>15</xdr:col>
      <xdr:colOff>518746</xdr:colOff>
      <xdr:row>175</xdr:row>
      <xdr:rowOff>69036</xdr:rowOff>
    </xdr:to>
    <xdr:graphicFrame macro="">
      <xdr:nvGraphicFramePr>
        <xdr:cNvPr id="11" name="Chart 10">
          <a:extLst>
            <a:ext uri="{FF2B5EF4-FFF2-40B4-BE49-F238E27FC236}">
              <a16:creationId xmlns:a16="http://schemas.microsoft.com/office/drawing/2014/main" id="{B678DFFA-434F-44A1-ADC3-E0C6439F7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690378</xdr:colOff>
      <xdr:row>69</xdr:row>
      <xdr:rowOff>7385</xdr:rowOff>
    </xdr:from>
    <xdr:to>
      <xdr:col>8</xdr:col>
      <xdr:colOff>583610</xdr:colOff>
      <xdr:row>83</xdr:row>
      <xdr:rowOff>125673</xdr:rowOff>
    </xdr:to>
    <xdr:graphicFrame macro="">
      <xdr:nvGraphicFramePr>
        <xdr:cNvPr id="12" name="Chart 11">
          <a:extLst>
            <a:ext uri="{FF2B5EF4-FFF2-40B4-BE49-F238E27FC236}">
              <a16:creationId xmlns:a16="http://schemas.microsoft.com/office/drawing/2014/main" id="{413BDE99-A940-4636-B61D-8F5388672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786366</xdr:colOff>
      <xdr:row>52</xdr:row>
      <xdr:rowOff>59071</xdr:rowOff>
    </xdr:from>
    <xdr:to>
      <xdr:col>8</xdr:col>
      <xdr:colOff>679598</xdr:colOff>
      <xdr:row>66</xdr:row>
      <xdr:rowOff>166282</xdr:rowOff>
    </xdr:to>
    <xdr:graphicFrame macro="">
      <xdr:nvGraphicFramePr>
        <xdr:cNvPr id="13" name="Chart 12">
          <a:extLst>
            <a:ext uri="{FF2B5EF4-FFF2-40B4-BE49-F238E27FC236}">
              <a16:creationId xmlns:a16="http://schemas.microsoft.com/office/drawing/2014/main" id="{8A628A2A-BC5D-4127-B13E-2F7816AAE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775290</xdr:colOff>
      <xdr:row>87</xdr:row>
      <xdr:rowOff>99680</xdr:rowOff>
    </xdr:from>
    <xdr:to>
      <xdr:col>8</xdr:col>
      <xdr:colOff>668522</xdr:colOff>
      <xdr:row>102</xdr:row>
      <xdr:rowOff>18607</xdr:rowOff>
    </xdr:to>
    <xdr:graphicFrame macro="">
      <xdr:nvGraphicFramePr>
        <xdr:cNvPr id="14" name="Chart 13">
          <a:extLst>
            <a:ext uri="{FF2B5EF4-FFF2-40B4-BE49-F238E27FC236}">
              <a16:creationId xmlns:a16="http://schemas.microsoft.com/office/drawing/2014/main" id="{81E9CFA2-53DC-4B42-83AF-8CF502390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438151</xdr:colOff>
      <xdr:row>20</xdr:row>
      <xdr:rowOff>180975</xdr:rowOff>
    </xdr:from>
    <xdr:to>
      <xdr:col>19</xdr:col>
      <xdr:colOff>19051</xdr:colOff>
      <xdr:row>35</xdr:row>
      <xdr:rowOff>155575</xdr:rowOff>
    </xdr:to>
    <xdr:graphicFrame macro="">
      <xdr:nvGraphicFramePr>
        <xdr:cNvPr id="2" name="Chart 1">
          <a:extLst>
            <a:ext uri="{FF2B5EF4-FFF2-40B4-BE49-F238E27FC236}">
              <a16:creationId xmlns:a16="http://schemas.microsoft.com/office/drawing/2014/main" id="{55B9C730-47D2-4338-BC41-17475F180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412751</xdr:colOff>
      <xdr:row>20</xdr:row>
      <xdr:rowOff>69850</xdr:rowOff>
    </xdr:from>
    <xdr:to>
      <xdr:col>25</xdr:col>
      <xdr:colOff>546101</xdr:colOff>
      <xdr:row>35</xdr:row>
      <xdr:rowOff>50800</xdr:rowOff>
    </xdr:to>
    <xdr:graphicFrame macro="">
      <xdr:nvGraphicFramePr>
        <xdr:cNvPr id="3" name="Chart 2">
          <a:extLst>
            <a:ext uri="{FF2B5EF4-FFF2-40B4-BE49-F238E27FC236}">
              <a16:creationId xmlns:a16="http://schemas.microsoft.com/office/drawing/2014/main" id="{94A4F0D8-FD08-4952-8F12-842930B8C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115839</xdr:colOff>
      <xdr:row>8</xdr:row>
      <xdr:rowOff>102154</xdr:rowOff>
    </xdr:from>
    <xdr:to>
      <xdr:col>15</xdr:col>
      <xdr:colOff>437352</xdr:colOff>
      <xdr:row>27</xdr:row>
      <xdr:rowOff>107347</xdr:rowOff>
    </xdr:to>
    <xdr:graphicFrame macro="">
      <xdr:nvGraphicFramePr>
        <xdr:cNvPr id="7" name="图表 6">
          <a:extLst>
            <a:ext uri="{FF2B5EF4-FFF2-40B4-BE49-F238E27FC236}">
              <a16:creationId xmlns:a16="http://schemas.microsoft.com/office/drawing/2014/main" id="{760D2873-7227-4657-8E10-3862BFE05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149225</xdr:colOff>
      <xdr:row>17</xdr:row>
      <xdr:rowOff>41275</xdr:rowOff>
    </xdr:from>
    <xdr:to>
      <xdr:col>12</xdr:col>
      <xdr:colOff>393700</xdr:colOff>
      <xdr:row>31</xdr:row>
      <xdr:rowOff>130175</xdr:rowOff>
    </xdr:to>
    <xdr:graphicFrame macro="">
      <xdr:nvGraphicFramePr>
        <xdr:cNvPr id="2" name="Chart 1">
          <a:extLst>
            <a:ext uri="{FF2B5EF4-FFF2-40B4-BE49-F238E27FC236}">
              <a16:creationId xmlns:a16="http://schemas.microsoft.com/office/drawing/2014/main" id="{C26DA0FE-29CF-442E-B8E7-85A7AA935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228600</xdr:colOff>
      <xdr:row>16</xdr:row>
      <xdr:rowOff>142875</xdr:rowOff>
    </xdr:from>
    <xdr:to>
      <xdr:col>22</xdr:col>
      <xdr:colOff>314325</xdr:colOff>
      <xdr:row>31</xdr:row>
      <xdr:rowOff>41275</xdr:rowOff>
    </xdr:to>
    <xdr:graphicFrame macro="">
      <xdr:nvGraphicFramePr>
        <xdr:cNvPr id="3" name="Chart 2">
          <a:extLst>
            <a:ext uri="{FF2B5EF4-FFF2-40B4-BE49-F238E27FC236}">
              <a16:creationId xmlns:a16="http://schemas.microsoft.com/office/drawing/2014/main" id="{1C8AF1E4-7193-45FD-9EF6-5BED0AF31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428153</xdr:colOff>
      <xdr:row>11</xdr:row>
      <xdr:rowOff>63436</xdr:rowOff>
    </xdr:from>
    <xdr:to>
      <xdr:col>11</xdr:col>
      <xdr:colOff>94307</xdr:colOff>
      <xdr:row>29</xdr:row>
      <xdr:rowOff>160321</xdr:rowOff>
    </xdr:to>
    <xdr:graphicFrame macro="">
      <xdr:nvGraphicFramePr>
        <xdr:cNvPr id="2" name="Chart 1">
          <a:extLst>
            <a:ext uri="{FF2B5EF4-FFF2-40B4-BE49-F238E27FC236}">
              <a16:creationId xmlns:a16="http://schemas.microsoft.com/office/drawing/2014/main" id="{5DC0B1DF-B3C4-4C0C-B2FB-D9577E4A3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3</xdr:col>
      <xdr:colOff>361950</xdr:colOff>
      <xdr:row>12</xdr:row>
      <xdr:rowOff>109537</xdr:rowOff>
    </xdr:from>
    <xdr:to>
      <xdr:col>15</xdr:col>
      <xdr:colOff>539750</xdr:colOff>
      <xdr:row>32</xdr:row>
      <xdr:rowOff>63500</xdr:rowOff>
    </xdr:to>
    <xdr:graphicFrame macro="">
      <xdr:nvGraphicFramePr>
        <xdr:cNvPr id="2" name="Chart 1">
          <a:extLst>
            <a:ext uri="{FF2B5EF4-FFF2-40B4-BE49-F238E27FC236}">
              <a16:creationId xmlns:a16="http://schemas.microsoft.com/office/drawing/2014/main" id="{8CA06B87-E2E6-44A6-A2B9-F673227F8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76200</xdr:colOff>
      <xdr:row>11</xdr:row>
      <xdr:rowOff>134937</xdr:rowOff>
    </xdr:from>
    <xdr:to>
      <xdr:col>17</xdr:col>
      <xdr:colOff>314325</xdr:colOff>
      <xdr:row>26</xdr:row>
      <xdr:rowOff>157162</xdr:rowOff>
    </xdr:to>
    <xdr:graphicFrame macro="">
      <xdr:nvGraphicFramePr>
        <xdr:cNvPr id="2" name="Chart 1">
          <a:extLst>
            <a:ext uri="{FF2B5EF4-FFF2-40B4-BE49-F238E27FC236}">
              <a16:creationId xmlns:a16="http://schemas.microsoft.com/office/drawing/2014/main" id="{3236FB48-D419-4C6D-AFA0-599A89999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523874</xdr:colOff>
      <xdr:row>9</xdr:row>
      <xdr:rowOff>15576</xdr:rowOff>
    </xdr:from>
    <xdr:to>
      <xdr:col>6</xdr:col>
      <xdr:colOff>343196</xdr:colOff>
      <xdr:row>10</xdr:row>
      <xdr:rowOff>98547</xdr:rowOff>
    </xdr:to>
    <xdr:sp macro="" textlink="">
      <xdr:nvSpPr>
        <xdr:cNvPr id="3" name="TextBox 2">
          <a:extLst>
            <a:ext uri="{FF2B5EF4-FFF2-40B4-BE49-F238E27FC236}">
              <a16:creationId xmlns:a16="http://schemas.microsoft.com/office/drawing/2014/main" id="{1CFFB8C0-D968-4AE1-A57F-44ADDA165CCE}"/>
            </a:ext>
          </a:extLst>
        </xdr:cNvPr>
        <xdr:cNvSpPr txBox="1"/>
      </xdr:nvSpPr>
      <xdr:spPr>
        <a:xfrm>
          <a:off x="4076699" y="1920576"/>
          <a:ext cx="724197" cy="2734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Times New Roman" panose="02020603050405020304" pitchFamily="18" charset="0"/>
              <a:cs typeface="Times New Roman" panose="02020603050405020304" pitchFamily="18" charset="0"/>
            </a:rPr>
            <a:t>km.</a:t>
          </a:r>
        </a:p>
      </xdr:txBody>
    </xdr:sp>
    <xdr:clientData/>
  </xdr:twoCellAnchor>
  <xdr:twoCellAnchor>
    <xdr:from>
      <xdr:col>18</xdr:col>
      <xdr:colOff>349250</xdr:colOff>
      <xdr:row>11</xdr:row>
      <xdr:rowOff>63500</xdr:rowOff>
    </xdr:from>
    <xdr:to>
      <xdr:col>23</xdr:col>
      <xdr:colOff>520700</xdr:colOff>
      <xdr:row>26</xdr:row>
      <xdr:rowOff>31751</xdr:rowOff>
    </xdr:to>
    <xdr:graphicFrame macro="">
      <xdr:nvGraphicFramePr>
        <xdr:cNvPr id="4" name="Chart 3">
          <a:extLst>
            <a:ext uri="{FF2B5EF4-FFF2-40B4-BE49-F238E27FC236}">
              <a16:creationId xmlns:a16="http://schemas.microsoft.com/office/drawing/2014/main" id="{8DA516F1-51A4-4AA3-B444-B8A50FB75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0.02301</cdr:y>
    </cdr:from>
    <cdr:to>
      <cdr:x>0.28386</cdr:x>
      <cdr:y>0.09246</cdr:y>
    </cdr:to>
    <cdr:sp macro="" textlink="">
      <cdr:nvSpPr>
        <cdr:cNvPr id="2" name="TextBox 1">
          <a:extLst xmlns:a="http://schemas.openxmlformats.org/drawingml/2006/main">
            <a:ext uri="{FF2B5EF4-FFF2-40B4-BE49-F238E27FC236}">
              <a16:creationId xmlns:a16="http://schemas.microsoft.com/office/drawing/2014/main" id="{77A4A146-EBCF-4357-A212-C1D3C7669138}"/>
            </a:ext>
          </a:extLst>
        </cdr:cNvPr>
        <cdr:cNvSpPr txBox="1"/>
      </cdr:nvSpPr>
      <cdr:spPr>
        <a:xfrm xmlns:a="http://schemas.openxmlformats.org/drawingml/2006/main">
          <a:off x="0" y="157874"/>
          <a:ext cx="2971888" cy="476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Cases,</a:t>
          </a:r>
          <a:r>
            <a:rPr lang="en-US" sz="2400" baseline="0">
              <a:latin typeface="Arial" panose="020B0604020202020204" pitchFamily="34" charset="0"/>
              <a:cs typeface="Arial" panose="020B0604020202020204" pitchFamily="34" charset="0"/>
            </a:rPr>
            <a:t> thousand</a:t>
          </a:r>
          <a:endParaRPr lang="en-US" sz="2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0.72664</cdr:x>
      <cdr:y>0.11852</cdr:y>
    </cdr:from>
    <cdr:to>
      <cdr:x>1</cdr:x>
      <cdr:y>0.18796</cdr:y>
    </cdr:to>
    <cdr:sp macro="" textlink="">
      <cdr:nvSpPr>
        <cdr:cNvPr id="3" name="TextBox 1">
          <a:extLst xmlns:a="http://schemas.openxmlformats.org/drawingml/2006/main">
            <a:ext uri="{FF2B5EF4-FFF2-40B4-BE49-F238E27FC236}">
              <a16:creationId xmlns:a16="http://schemas.microsoft.com/office/drawing/2014/main" id="{F527C5B7-2EE9-4A55-88E4-4A32547FE74B}"/>
            </a:ext>
          </a:extLst>
        </cdr:cNvPr>
        <cdr:cNvSpPr txBox="1"/>
      </cdr:nvSpPr>
      <cdr:spPr>
        <a:xfrm xmlns:a="http://schemas.openxmlformats.org/drawingml/2006/main">
          <a:off x="6687909" y="812800"/>
          <a:ext cx="2515961" cy="4762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2400">
            <a:latin typeface="Arial" panose="020B0604020202020204" pitchFamily="34" charset="0"/>
            <a:cs typeface="Arial" panose="020B06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0.82946</cdr:x>
      <cdr:y>0.05544</cdr:y>
    </cdr:from>
    <cdr:to>
      <cdr:x>1</cdr:x>
      <cdr:y>0.13643</cdr:y>
    </cdr:to>
    <cdr:sp macro="" textlink="">
      <cdr:nvSpPr>
        <cdr:cNvPr id="2" name="TextBox 3">
          <a:extLst xmlns:a="http://schemas.openxmlformats.org/drawingml/2006/main">
            <a:ext uri="{FF2B5EF4-FFF2-40B4-BE49-F238E27FC236}">
              <a16:creationId xmlns:a16="http://schemas.microsoft.com/office/drawing/2014/main" id="{1ED27C47-097B-413F-B7F1-5FF49BB5F563}"/>
            </a:ext>
          </a:extLst>
        </cdr:cNvPr>
        <cdr:cNvSpPr txBox="1"/>
      </cdr:nvSpPr>
      <cdr:spPr>
        <a:xfrm xmlns:a="http://schemas.openxmlformats.org/drawingml/2006/main">
          <a:off x="2717800" y="154019"/>
          <a:ext cx="558800"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900">
              <a:latin typeface="Arial" panose="020B0604020202020204" pitchFamily="34" charset="0"/>
              <a:cs typeface="Arial" panose="020B0604020202020204" pitchFamily="34" charset="0"/>
            </a:rPr>
            <a:t>minute</a:t>
          </a:r>
        </a:p>
      </cdr:txBody>
    </cdr:sp>
  </cdr:relSizeAnchor>
  <cdr:relSizeAnchor xmlns:cdr="http://schemas.openxmlformats.org/drawingml/2006/chartDrawing">
    <cdr:from>
      <cdr:x>0</cdr:x>
      <cdr:y>0.04571</cdr:y>
    </cdr:from>
    <cdr:to>
      <cdr:x>0.12597</cdr:x>
      <cdr:y>0.1267</cdr:y>
    </cdr:to>
    <cdr:sp macro="" textlink="">
      <cdr:nvSpPr>
        <cdr:cNvPr id="3" name="TextBox 3">
          <a:extLst xmlns:a="http://schemas.openxmlformats.org/drawingml/2006/main">
            <a:ext uri="{FF2B5EF4-FFF2-40B4-BE49-F238E27FC236}">
              <a16:creationId xmlns:a16="http://schemas.microsoft.com/office/drawing/2014/main" id="{ACFD45BA-D185-447D-9523-252F79FA57B9}"/>
            </a:ext>
          </a:extLst>
        </cdr:cNvPr>
        <cdr:cNvSpPr txBox="1"/>
      </cdr:nvSpPr>
      <cdr:spPr>
        <a:xfrm xmlns:a="http://schemas.openxmlformats.org/drawingml/2006/main">
          <a:off x="0" y="127000"/>
          <a:ext cx="412750" cy="2249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en-US" sz="900">
              <a:latin typeface="Arial" panose="020B0604020202020204" pitchFamily="34" charset="0"/>
              <a:cs typeface="Arial" panose="020B0604020202020204" pitchFamily="34" charset="0"/>
            </a:rPr>
            <a:t>km.</a:t>
          </a:r>
        </a:p>
      </cdr:txBody>
    </cdr:sp>
  </cdr:relSizeAnchor>
</c:userShapes>
</file>

<file path=xl/drawings/drawing51.xml><?xml version="1.0" encoding="utf-8"?>
<xdr:wsDr xmlns:xdr="http://schemas.openxmlformats.org/drawingml/2006/spreadsheetDrawing" xmlns:a="http://schemas.openxmlformats.org/drawingml/2006/main">
  <xdr:twoCellAnchor>
    <xdr:from>
      <xdr:col>4</xdr:col>
      <xdr:colOff>473075</xdr:colOff>
      <xdr:row>8</xdr:row>
      <xdr:rowOff>66675</xdr:rowOff>
    </xdr:from>
    <xdr:to>
      <xdr:col>11</xdr:col>
      <xdr:colOff>431800</xdr:colOff>
      <xdr:row>28</xdr:row>
      <xdr:rowOff>139700</xdr:rowOff>
    </xdr:to>
    <xdr:graphicFrame macro="">
      <xdr:nvGraphicFramePr>
        <xdr:cNvPr id="2" name="Chart 1">
          <a:extLst>
            <a:ext uri="{FF2B5EF4-FFF2-40B4-BE49-F238E27FC236}">
              <a16:creationId xmlns:a16="http://schemas.microsoft.com/office/drawing/2014/main" id="{080B84C0-28B5-4835-A66F-9884F61BC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23813</xdr:colOff>
      <xdr:row>5</xdr:row>
      <xdr:rowOff>35718</xdr:rowOff>
    </xdr:from>
    <xdr:to>
      <xdr:col>5</xdr:col>
      <xdr:colOff>381000</xdr:colOff>
      <xdr:row>20</xdr:row>
      <xdr:rowOff>19049</xdr:rowOff>
    </xdr:to>
    <xdr:graphicFrame macro="">
      <xdr:nvGraphicFramePr>
        <xdr:cNvPr id="2" name="Chart 1">
          <a:extLst>
            <a:ext uri="{FF2B5EF4-FFF2-40B4-BE49-F238E27FC236}">
              <a16:creationId xmlns:a16="http://schemas.microsoft.com/office/drawing/2014/main" id="{9A075B86-B11B-4AB2-B414-D15751259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18</xdr:col>
      <xdr:colOff>95250</xdr:colOff>
      <xdr:row>9</xdr:row>
      <xdr:rowOff>400050</xdr:rowOff>
    </xdr:from>
    <xdr:to>
      <xdr:col>37</xdr:col>
      <xdr:colOff>509905</xdr:colOff>
      <xdr:row>29</xdr:row>
      <xdr:rowOff>166006</xdr:rowOff>
    </xdr:to>
    <xdr:graphicFrame macro="">
      <xdr:nvGraphicFramePr>
        <xdr:cNvPr id="2" name="Chart 1">
          <a:extLst>
            <a:ext uri="{FF2B5EF4-FFF2-40B4-BE49-F238E27FC236}">
              <a16:creationId xmlns:a16="http://schemas.microsoft.com/office/drawing/2014/main" id="{25F71E7E-3A69-4FCB-88A8-0F736B8D8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cdr:y>
    </cdr:from>
    <cdr:to>
      <cdr:x>0.09956</cdr:x>
      <cdr:y>0.13822</cdr:y>
    </cdr:to>
    <cdr:sp macro="" textlink="">
      <cdr:nvSpPr>
        <cdr:cNvPr id="2" name="TextBox 1">
          <a:extLst xmlns:a="http://schemas.openxmlformats.org/drawingml/2006/main">
            <a:ext uri="{FF2B5EF4-FFF2-40B4-BE49-F238E27FC236}">
              <a16:creationId xmlns:a16="http://schemas.microsoft.com/office/drawing/2014/main" id="{F78194DC-EAA7-4DCB-A451-4F5525A61253}"/>
            </a:ext>
          </a:extLst>
        </cdr:cNvPr>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January 2018=100</a:t>
          </a:r>
        </a:p>
      </cdr:txBody>
    </cdr:sp>
  </cdr:relSizeAnchor>
</c:userShapes>
</file>

<file path=xl/drawings/drawing55.xml><?xml version="1.0" encoding="utf-8"?>
<xdr:wsDr xmlns:xdr="http://schemas.openxmlformats.org/drawingml/2006/spreadsheetDrawing" xmlns:a="http://schemas.openxmlformats.org/drawingml/2006/main">
  <xdr:twoCellAnchor>
    <xdr:from>
      <xdr:col>13</xdr:col>
      <xdr:colOff>71438</xdr:colOff>
      <xdr:row>12</xdr:row>
      <xdr:rowOff>180975</xdr:rowOff>
    </xdr:from>
    <xdr:to>
      <xdr:col>28</xdr:col>
      <xdr:colOff>71438</xdr:colOff>
      <xdr:row>48</xdr:row>
      <xdr:rowOff>180975</xdr:rowOff>
    </xdr:to>
    <xdr:graphicFrame macro="">
      <xdr:nvGraphicFramePr>
        <xdr:cNvPr id="2" name="Chart 1">
          <a:extLst>
            <a:ext uri="{FF2B5EF4-FFF2-40B4-BE49-F238E27FC236}">
              <a16:creationId xmlns:a16="http://schemas.microsoft.com/office/drawing/2014/main" id="{7927BB70-1403-4A55-8FD0-060F24551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0.20312</cdr:x>
      <cdr:y>0.19206</cdr:y>
    </cdr:from>
    <cdr:to>
      <cdr:x>0.475</cdr:x>
      <cdr:y>0.26458</cdr:y>
    </cdr:to>
    <cdr:sp macro="" textlink="">
      <cdr:nvSpPr>
        <cdr:cNvPr id="2" name="TextBox 1">
          <a:extLst xmlns:a="http://schemas.openxmlformats.org/drawingml/2006/main">
            <a:ext uri="{FF2B5EF4-FFF2-40B4-BE49-F238E27FC236}">
              <a16:creationId xmlns:a16="http://schemas.microsoft.com/office/drawing/2014/main" id="{F3CCF99C-7777-442A-BF97-899AB0573890}"/>
            </a:ext>
          </a:extLst>
        </cdr:cNvPr>
        <cdr:cNvSpPr txBox="1"/>
      </cdr:nvSpPr>
      <cdr:spPr>
        <a:xfrm xmlns:a="http://schemas.openxmlformats.org/drawingml/2006/main">
          <a:off x="1857374" y="1317133"/>
          <a:ext cx="2486025" cy="497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GDP China</a:t>
          </a:r>
        </a:p>
      </cdr:txBody>
    </cdr:sp>
  </cdr:relSizeAnchor>
  <cdr:relSizeAnchor xmlns:cdr="http://schemas.openxmlformats.org/drawingml/2006/chartDrawing">
    <cdr:from>
      <cdr:x>0.64584</cdr:x>
      <cdr:y>0.32848</cdr:y>
    </cdr:from>
    <cdr:to>
      <cdr:x>0.86563</cdr:x>
      <cdr:y>0.53681</cdr:y>
    </cdr:to>
    <cdr:sp macro="" textlink="">
      <cdr:nvSpPr>
        <cdr:cNvPr id="3" name="TextBox 1">
          <a:extLst xmlns:a="http://schemas.openxmlformats.org/drawingml/2006/main">
            <a:ext uri="{FF2B5EF4-FFF2-40B4-BE49-F238E27FC236}">
              <a16:creationId xmlns:a16="http://schemas.microsoft.com/office/drawing/2014/main" id="{6109D8DF-2DA0-4F63-9A0F-982BA9489D79}"/>
            </a:ext>
          </a:extLst>
        </cdr:cNvPr>
        <cdr:cNvSpPr txBox="1"/>
      </cdr:nvSpPr>
      <cdr:spPr>
        <a:xfrm xmlns:a="http://schemas.openxmlformats.org/drawingml/2006/main">
          <a:off x="5905530" y="2252685"/>
          <a:ext cx="2009760" cy="1428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3200">
              <a:latin typeface="Arial" panose="020B0604020202020204" pitchFamily="34" charset="0"/>
              <a:cs typeface="Arial" panose="020B0604020202020204" pitchFamily="34" charset="0"/>
            </a:rPr>
            <a:t>GDP EAP excl. China </a:t>
          </a:r>
        </a:p>
      </cdr:txBody>
    </cdr:sp>
  </cdr:relSizeAnchor>
  <cdr:relSizeAnchor xmlns:cdr="http://schemas.openxmlformats.org/drawingml/2006/chartDrawing">
    <cdr:from>
      <cdr:x>0</cdr:x>
      <cdr:y>0</cdr:y>
    </cdr:from>
    <cdr:to>
      <cdr:x>0.3625</cdr:x>
      <cdr:y>0.12256</cdr:y>
    </cdr:to>
    <cdr:sp macro="" textlink="">
      <cdr:nvSpPr>
        <cdr:cNvPr id="4" name="TextBox 3">
          <a:extLst xmlns:a="http://schemas.openxmlformats.org/drawingml/2006/main">
            <a:ext uri="{FF2B5EF4-FFF2-40B4-BE49-F238E27FC236}">
              <a16:creationId xmlns:a16="http://schemas.microsoft.com/office/drawing/2014/main" id="{E1C4D720-6B23-495A-90CA-B9E70DC521C7}"/>
            </a:ext>
          </a:extLst>
        </cdr:cNvPr>
        <cdr:cNvSpPr txBox="1"/>
      </cdr:nvSpPr>
      <cdr:spPr>
        <a:xfrm xmlns:a="http://schemas.openxmlformats.org/drawingml/2006/main">
          <a:off x="0" y="0"/>
          <a:ext cx="1657350" cy="447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13</xdr:col>
      <xdr:colOff>56030</xdr:colOff>
      <xdr:row>11</xdr:row>
      <xdr:rowOff>56029</xdr:rowOff>
    </xdr:from>
    <xdr:to>
      <xdr:col>28</xdr:col>
      <xdr:colOff>544598</xdr:colOff>
      <xdr:row>51</xdr:row>
      <xdr:rowOff>150305</xdr:rowOff>
    </xdr:to>
    <xdr:graphicFrame macro="">
      <xdr:nvGraphicFramePr>
        <xdr:cNvPr id="2" name="Chart 1">
          <a:extLst>
            <a:ext uri="{FF2B5EF4-FFF2-40B4-BE49-F238E27FC236}">
              <a16:creationId xmlns:a16="http://schemas.microsoft.com/office/drawing/2014/main" id="{FEF431E1-5E1A-4047-BEBD-F20580073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0.00208</cdr:x>
      <cdr:y>0</cdr:y>
    </cdr:from>
    <cdr:to>
      <cdr:x>0.33894</cdr:x>
      <cdr:y>0.13333</cdr:y>
    </cdr:to>
    <cdr:sp macro="" textlink="">
      <cdr:nvSpPr>
        <cdr:cNvPr id="2" name="TextBox 1"/>
        <cdr:cNvSpPr txBox="1"/>
      </cdr:nvSpPr>
      <cdr:spPr>
        <a:xfrm xmlns:a="http://schemas.openxmlformats.org/drawingml/2006/main">
          <a:off x="20056" y="0"/>
          <a:ext cx="3248247" cy="8766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dr:relSizeAnchor xmlns:cdr="http://schemas.openxmlformats.org/drawingml/2006/chartDrawing">
    <cdr:from>
      <cdr:x>0.65112</cdr:x>
      <cdr:y>0</cdr:y>
    </cdr:from>
    <cdr:to>
      <cdr:x>0.98082</cdr:x>
      <cdr:y>0.13333</cdr:y>
    </cdr:to>
    <cdr:sp macro="" textlink="">
      <cdr:nvSpPr>
        <cdr:cNvPr id="13" name="TextBox 1"/>
        <cdr:cNvSpPr txBox="1"/>
      </cdr:nvSpPr>
      <cdr:spPr>
        <a:xfrm xmlns:a="http://schemas.openxmlformats.org/drawingml/2006/main">
          <a:off x="6368854" y="0"/>
          <a:ext cx="3224915" cy="8924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3200">
              <a:latin typeface="Arial" panose="020B0604020202020204" pitchFamily="34" charset="0"/>
              <a:cs typeface="Arial" panose="020B0604020202020204" pitchFamily="34" charset="0"/>
            </a:rPr>
            <a:t>Percent of GDP</a:t>
          </a:r>
        </a:p>
      </cdr:txBody>
    </cdr:sp>
  </cdr:relSizeAnchor>
  <cdr:relSizeAnchor xmlns:cdr="http://schemas.openxmlformats.org/drawingml/2006/chartDrawing">
    <cdr:from>
      <cdr:x>0.59257</cdr:x>
      <cdr:y>0.0738</cdr:y>
    </cdr:from>
    <cdr:to>
      <cdr:x>0.7742</cdr:x>
      <cdr:y>0.1706</cdr:y>
    </cdr:to>
    <cdr:sp macro="" textlink="">
      <cdr:nvSpPr>
        <cdr:cNvPr id="4" name="TextBox 1">
          <a:extLst xmlns:a="http://schemas.openxmlformats.org/drawingml/2006/main">
            <a:ext uri="{FF2B5EF4-FFF2-40B4-BE49-F238E27FC236}">
              <a16:creationId xmlns:a16="http://schemas.microsoft.com/office/drawing/2014/main" id="{91A517DA-9151-4E7C-BE0A-2BFC4B0EF076}"/>
            </a:ext>
          </a:extLst>
        </cdr:cNvPr>
        <cdr:cNvSpPr txBox="1"/>
      </cdr:nvSpPr>
      <cdr:spPr>
        <a:xfrm xmlns:a="http://schemas.openxmlformats.org/drawingml/2006/main">
          <a:off x="5783931" y="498930"/>
          <a:ext cx="1772891" cy="6545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4000" b="1">
              <a:latin typeface="Arial" panose="020B0604020202020204" pitchFamily="34" charset="0"/>
              <a:cs typeface="Arial" panose="020B0604020202020204" pitchFamily="34" charset="0"/>
            </a:rPr>
            <a:t>–</a:t>
          </a:r>
          <a:r>
            <a:rPr lang="en-US" sz="3200">
              <a:latin typeface="Arial" panose="020B0604020202020204" pitchFamily="34" charset="0"/>
              <a:cs typeface="Arial" panose="020B0604020202020204" pitchFamily="34" charset="0"/>
            </a:rPr>
            <a:t> Median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163286</xdr:colOff>
      <xdr:row>3</xdr:row>
      <xdr:rowOff>217714</xdr:rowOff>
    </xdr:from>
    <xdr:to>
      <xdr:col>15</xdr:col>
      <xdr:colOff>122465</xdr:colOff>
      <xdr:row>27</xdr:row>
      <xdr:rowOff>217714</xdr:rowOff>
    </xdr:to>
    <xdr:graphicFrame macro="">
      <xdr:nvGraphicFramePr>
        <xdr:cNvPr id="2" name="Chart 1">
          <a:extLst>
            <a:ext uri="{FF2B5EF4-FFF2-40B4-BE49-F238E27FC236}">
              <a16:creationId xmlns:a16="http://schemas.microsoft.com/office/drawing/2014/main" id="{F07FE712-7F0C-4E50-8133-D1C814AEA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408054</xdr:colOff>
      <xdr:row>13</xdr:row>
      <xdr:rowOff>117877</xdr:rowOff>
    </xdr:from>
    <xdr:to>
      <xdr:col>25</xdr:col>
      <xdr:colOff>349026</xdr:colOff>
      <xdr:row>50</xdr:row>
      <xdr:rowOff>26651</xdr:rowOff>
    </xdr:to>
    <xdr:graphicFrame macro="">
      <xdr:nvGraphicFramePr>
        <xdr:cNvPr id="2" name="Chart 1">
          <a:extLst>
            <a:ext uri="{FF2B5EF4-FFF2-40B4-BE49-F238E27FC236}">
              <a16:creationId xmlns:a16="http://schemas.microsoft.com/office/drawing/2014/main" id="{33ECFE86-6A86-4C4F-8A4A-05FA73987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165100</xdr:colOff>
      <xdr:row>19</xdr:row>
      <xdr:rowOff>6350</xdr:rowOff>
    </xdr:from>
    <xdr:to>
      <xdr:col>7</xdr:col>
      <xdr:colOff>120650</xdr:colOff>
      <xdr:row>19</xdr:row>
      <xdr:rowOff>158750</xdr:rowOff>
    </xdr:to>
    <xdr:sp macro="" textlink="">
      <xdr:nvSpPr>
        <xdr:cNvPr id="3" name="Rectangle 2">
          <a:extLst>
            <a:ext uri="{FF2B5EF4-FFF2-40B4-BE49-F238E27FC236}">
              <a16:creationId xmlns:a16="http://schemas.microsoft.com/office/drawing/2014/main" id="{6309858F-B923-46DE-9F61-20C700E289D1}"/>
            </a:ext>
          </a:extLst>
        </xdr:cNvPr>
        <xdr:cNvSpPr/>
      </xdr:nvSpPr>
      <xdr:spPr>
        <a:xfrm>
          <a:off x="4603750" y="3825875"/>
          <a:ext cx="612775" cy="152400"/>
        </a:xfrm>
        <a:prstGeom prst="rect">
          <a:avLst/>
        </a:prstGeom>
        <a:solidFill>
          <a:srgbClr val="FF0000">
            <a:alpha val="58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519538</xdr:colOff>
      <xdr:row>17</xdr:row>
      <xdr:rowOff>181825</xdr:rowOff>
    </xdr:from>
    <xdr:to>
      <xdr:col>7</xdr:col>
      <xdr:colOff>386188</xdr:colOff>
      <xdr:row>19</xdr:row>
      <xdr:rowOff>19408</xdr:rowOff>
    </xdr:to>
    <xdr:sp macro="" textlink="">
      <xdr:nvSpPr>
        <xdr:cNvPr id="4" name="TextBox 3">
          <a:extLst>
            <a:ext uri="{FF2B5EF4-FFF2-40B4-BE49-F238E27FC236}">
              <a16:creationId xmlns:a16="http://schemas.microsoft.com/office/drawing/2014/main" id="{6579D7F6-FC64-4D8D-9D14-5DC96DE4B5B1}"/>
            </a:ext>
          </a:extLst>
        </xdr:cNvPr>
        <xdr:cNvSpPr txBox="1"/>
      </xdr:nvSpPr>
      <xdr:spPr>
        <a:xfrm>
          <a:off x="4300963" y="3620350"/>
          <a:ext cx="1181100" cy="218583"/>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FF0000"/>
              </a:solidFill>
              <a:latin typeface="Arial" panose="020B0604020202020204" pitchFamily="34" charset="0"/>
              <a:cs typeface="Arial" panose="020B0604020202020204" pitchFamily="34" charset="0"/>
            </a:rPr>
            <a:t>New COVID-19</a:t>
          </a:r>
        </a:p>
        <a:p>
          <a:endParaRPr lang="en-US" sz="105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cdr:x>
      <cdr:y>0.00173</cdr:y>
    </cdr:from>
    <cdr:to>
      <cdr:x>0.3497</cdr:x>
      <cdr:y>0.07341</cdr:y>
    </cdr:to>
    <cdr:sp macro="" textlink="">
      <cdr:nvSpPr>
        <cdr:cNvPr id="2" name="TextBox 1">
          <a:extLst xmlns:a="http://schemas.openxmlformats.org/drawingml/2006/main">
            <a:ext uri="{FF2B5EF4-FFF2-40B4-BE49-F238E27FC236}">
              <a16:creationId xmlns:a16="http://schemas.microsoft.com/office/drawing/2014/main" id="{4570206F-F6A6-4EB7-A979-1F78C14BE5D9}"/>
            </a:ext>
          </a:extLst>
        </cdr:cNvPr>
        <cdr:cNvSpPr txBox="1"/>
      </cdr:nvSpPr>
      <cdr:spPr>
        <a:xfrm xmlns:a="http://schemas.openxmlformats.org/drawingml/2006/main">
          <a:off x="0" y="11864"/>
          <a:ext cx="3197657" cy="491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dr:relSizeAnchor xmlns:cdr="http://schemas.openxmlformats.org/drawingml/2006/chartDrawing">
    <cdr:from>
      <cdr:x>0.60119</cdr:x>
      <cdr:y>0.91806</cdr:y>
    </cdr:from>
    <cdr:to>
      <cdr:x>0.98958</cdr:x>
      <cdr:y>0.99583</cdr:y>
    </cdr:to>
    <cdr:sp macro="" textlink="">
      <cdr:nvSpPr>
        <cdr:cNvPr id="3" name="TextBox 2">
          <a:extLst xmlns:a="http://schemas.openxmlformats.org/drawingml/2006/main">
            <a:ext uri="{FF2B5EF4-FFF2-40B4-BE49-F238E27FC236}">
              <a16:creationId xmlns:a16="http://schemas.microsoft.com/office/drawing/2014/main" id="{60EE07CF-98B4-430B-9722-4E06953CACEF}"/>
            </a:ext>
          </a:extLst>
        </cdr:cNvPr>
        <cdr:cNvSpPr txBox="1"/>
      </cdr:nvSpPr>
      <cdr:spPr>
        <a:xfrm xmlns:a="http://schemas.openxmlformats.org/drawingml/2006/main">
          <a:off x="5497286" y="6296055"/>
          <a:ext cx="3551434" cy="533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Pacific islands</a:t>
          </a:r>
        </a:p>
      </cdr:txBody>
    </cdr:sp>
  </cdr:relSizeAnchor>
  <cdr:relSizeAnchor xmlns:cdr="http://schemas.openxmlformats.org/drawingml/2006/chartDrawing">
    <cdr:from>
      <cdr:x>0.09375</cdr:x>
      <cdr:y>0.91667</cdr:y>
    </cdr:from>
    <cdr:to>
      <cdr:x>0.52396</cdr:x>
      <cdr:y>0.99722</cdr:y>
    </cdr:to>
    <cdr:sp macro="" textlink="">
      <cdr:nvSpPr>
        <cdr:cNvPr id="4" name="TextBox 3">
          <a:extLst xmlns:a="http://schemas.openxmlformats.org/drawingml/2006/main">
            <a:ext uri="{FF2B5EF4-FFF2-40B4-BE49-F238E27FC236}">
              <a16:creationId xmlns:a16="http://schemas.microsoft.com/office/drawing/2014/main" id="{B5FB37EC-D9B8-4D63-A237-51DF6351E294}"/>
            </a:ext>
          </a:extLst>
        </cdr:cNvPr>
        <cdr:cNvSpPr txBox="1"/>
      </cdr:nvSpPr>
      <cdr:spPr>
        <a:xfrm xmlns:a="http://schemas.openxmlformats.org/drawingml/2006/main">
          <a:off x="857250" y="6286523"/>
          <a:ext cx="3933840" cy="5524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East Asia</a:t>
          </a:r>
          <a:r>
            <a:rPr lang="en-US" sz="3200" baseline="0">
              <a:latin typeface="Arial" panose="020B0604020202020204" pitchFamily="34" charset="0"/>
              <a:cs typeface="Arial" panose="020B0604020202020204" pitchFamily="34" charset="0"/>
            </a:rPr>
            <a:t> countries</a:t>
          </a:r>
          <a:endParaRPr lang="en-US" sz="32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445620</xdr:colOff>
      <xdr:row>19</xdr:row>
      <xdr:rowOff>97865</xdr:rowOff>
    </xdr:from>
    <xdr:to>
      <xdr:col>23</xdr:col>
      <xdr:colOff>445621</xdr:colOff>
      <xdr:row>57</xdr:row>
      <xdr:rowOff>122704</xdr:rowOff>
    </xdr:to>
    <xdr:graphicFrame macro="">
      <xdr:nvGraphicFramePr>
        <xdr:cNvPr id="2" name="Chart 1">
          <a:extLst>
            <a:ext uri="{FF2B5EF4-FFF2-40B4-BE49-F238E27FC236}">
              <a16:creationId xmlns:a16="http://schemas.microsoft.com/office/drawing/2014/main" id="{6ADF4209-D848-4D9D-A6AE-A454E1B7F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cdr:y>
    </cdr:from>
    <cdr:to>
      <cdr:x>0.21754</cdr:x>
      <cdr:y>0.12892</cdr:y>
    </cdr:to>
    <cdr:sp macro="" textlink="">
      <cdr:nvSpPr>
        <cdr:cNvPr id="2" name="TextBox 1">
          <a:extLst xmlns:a="http://schemas.openxmlformats.org/drawingml/2006/main">
            <a:ext uri="{FF2B5EF4-FFF2-40B4-BE49-F238E27FC236}">
              <a16:creationId xmlns:a16="http://schemas.microsoft.com/office/drawing/2014/main" id="{728F694E-01E2-49F0-90F6-D9DB5BA5AEC2}"/>
            </a:ext>
          </a:extLst>
        </cdr:cNvPr>
        <cdr:cNvSpPr txBox="1"/>
      </cdr:nvSpPr>
      <cdr:spPr>
        <a:xfrm xmlns:a="http://schemas.openxmlformats.org/drawingml/2006/main">
          <a:off x="0" y="0"/>
          <a:ext cx="19685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total</a:t>
          </a:r>
        </a:p>
      </cdr:txBody>
    </cdr:sp>
  </cdr:relSizeAnchor>
</c:userShapes>
</file>

<file path=xl/drawings/drawing63.xml><?xml version="1.0" encoding="utf-8"?>
<xdr:wsDr xmlns:xdr="http://schemas.openxmlformats.org/drawingml/2006/spreadsheetDrawing" xmlns:a="http://schemas.openxmlformats.org/drawingml/2006/main">
  <xdr:twoCellAnchor>
    <xdr:from>
      <xdr:col>6</xdr:col>
      <xdr:colOff>234950</xdr:colOff>
      <xdr:row>10</xdr:row>
      <xdr:rowOff>134937</xdr:rowOff>
    </xdr:from>
    <xdr:to>
      <xdr:col>21</xdr:col>
      <xdr:colOff>298450</xdr:colOff>
      <xdr:row>47</xdr:row>
      <xdr:rowOff>7937</xdr:rowOff>
    </xdr:to>
    <xdr:graphicFrame macro="">
      <xdr:nvGraphicFramePr>
        <xdr:cNvPr id="2" name="Chart 1">
          <a:extLst>
            <a:ext uri="{FF2B5EF4-FFF2-40B4-BE49-F238E27FC236}">
              <a16:creationId xmlns:a16="http://schemas.microsoft.com/office/drawing/2014/main" id="{7F02FA1D-D20D-4DE0-9291-8F28617C9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65.xml><?xml version="1.0" encoding="utf-8"?>
<xdr:wsDr xmlns:xdr="http://schemas.openxmlformats.org/drawingml/2006/spreadsheetDrawing" xmlns:a="http://schemas.openxmlformats.org/drawingml/2006/main">
  <xdr:twoCellAnchor>
    <xdr:from>
      <xdr:col>10</xdr:col>
      <xdr:colOff>313618</xdr:colOff>
      <xdr:row>9</xdr:row>
      <xdr:rowOff>52915</xdr:rowOff>
    </xdr:from>
    <xdr:to>
      <xdr:col>25</xdr:col>
      <xdr:colOff>390876</xdr:colOff>
      <xdr:row>46</xdr:row>
      <xdr:rowOff>178856</xdr:rowOff>
    </xdr:to>
    <xdr:graphicFrame macro="">
      <xdr:nvGraphicFramePr>
        <xdr:cNvPr id="2" name="Chart 1">
          <a:extLst>
            <a:ext uri="{FF2B5EF4-FFF2-40B4-BE49-F238E27FC236}">
              <a16:creationId xmlns:a16="http://schemas.microsoft.com/office/drawing/2014/main" id="{19E89619-7894-4409-A027-1F03C0BF3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0.00551</cdr:x>
      <cdr:y>0.00733</cdr:y>
    </cdr:from>
    <cdr:to>
      <cdr:x>0.37228</cdr:x>
      <cdr:y>0.19048</cdr:y>
    </cdr:to>
    <cdr:sp macro="" textlink="">
      <cdr:nvSpPr>
        <cdr:cNvPr id="2" name="TextBox 1">
          <a:extLst xmlns:a="http://schemas.openxmlformats.org/drawingml/2006/main">
            <a:ext uri="{FF2B5EF4-FFF2-40B4-BE49-F238E27FC236}">
              <a16:creationId xmlns:a16="http://schemas.microsoft.com/office/drawing/2014/main" id="{5337C8A1-51E5-45C7-8707-D7218C344DBA}"/>
            </a:ext>
          </a:extLst>
        </cdr:cNvPr>
        <cdr:cNvSpPr txBox="1"/>
      </cdr:nvSpPr>
      <cdr:spPr>
        <a:xfrm xmlns:a="http://schemas.openxmlformats.org/drawingml/2006/main">
          <a:off x="50808" y="52589"/>
          <a:ext cx="3382073" cy="13139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67.xml><?xml version="1.0" encoding="utf-8"?>
<xdr:wsDr xmlns:xdr="http://schemas.openxmlformats.org/drawingml/2006/spreadsheetDrawing" xmlns:a="http://schemas.openxmlformats.org/drawingml/2006/main">
  <xdr:twoCellAnchor>
    <xdr:from>
      <xdr:col>7</xdr:col>
      <xdr:colOff>161925</xdr:colOff>
      <xdr:row>15</xdr:row>
      <xdr:rowOff>4762</xdr:rowOff>
    </xdr:from>
    <xdr:to>
      <xdr:col>22</xdr:col>
      <xdr:colOff>225425</xdr:colOff>
      <xdr:row>51</xdr:row>
      <xdr:rowOff>68262</xdr:rowOff>
    </xdr:to>
    <xdr:graphicFrame macro="">
      <xdr:nvGraphicFramePr>
        <xdr:cNvPr id="2" name="Chart 1">
          <a:extLst>
            <a:ext uri="{FF2B5EF4-FFF2-40B4-BE49-F238E27FC236}">
              <a16:creationId xmlns:a16="http://schemas.microsoft.com/office/drawing/2014/main" id="{4152B2A1-B0A1-445D-967D-2427D57A2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69.xml><?xml version="1.0" encoding="utf-8"?>
<xdr:wsDr xmlns:xdr="http://schemas.openxmlformats.org/drawingml/2006/spreadsheetDrawing" xmlns:a="http://schemas.openxmlformats.org/drawingml/2006/main">
  <xdr:twoCellAnchor>
    <xdr:from>
      <xdr:col>10</xdr:col>
      <xdr:colOff>187052</xdr:colOff>
      <xdr:row>14</xdr:row>
      <xdr:rowOff>154236</xdr:rowOff>
    </xdr:from>
    <xdr:to>
      <xdr:col>25</xdr:col>
      <xdr:colOff>263253</xdr:colOff>
      <xdr:row>52</xdr:row>
      <xdr:rowOff>95587</xdr:rowOff>
    </xdr:to>
    <xdr:graphicFrame macro="">
      <xdr:nvGraphicFramePr>
        <xdr:cNvPr id="2" name="Chart 1">
          <a:extLst>
            <a:ext uri="{FF2B5EF4-FFF2-40B4-BE49-F238E27FC236}">
              <a16:creationId xmlns:a16="http://schemas.microsoft.com/office/drawing/2014/main" id="{7074F5CE-0D50-451F-841B-92AC2F453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0.00655</cdr:y>
    </cdr:from>
    <cdr:to>
      <cdr:x>0.49088</cdr:x>
      <cdr:y>0.07365</cdr:y>
    </cdr:to>
    <cdr:sp macro="" textlink="">
      <cdr:nvSpPr>
        <cdr:cNvPr id="2" name="TextBox 1">
          <a:extLst xmlns:a="http://schemas.openxmlformats.org/drawingml/2006/main">
            <a:ext uri="{FF2B5EF4-FFF2-40B4-BE49-F238E27FC236}">
              <a16:creationId xmlns:a16="http://schemas.microsoft.com/office/drawing/2014/main" id="{960CFA60-EEE2-41DE-9329-076E41B04349}"/>
            </a:ext>
          </a:extLst>
        </cdr:cNvPr>
        <cdr:cNvSpPr txBox="1"/>
      </cdr:nvSpPr>
      <cdr:spPr>
        <a:xfrm xmlns:a="http://schemas.openxmlformats.org/drawingml/2006/main">
          <a:off x="0" y="44920"/>
          <a:ext cx="4488600" cy="460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800">
              <a:latin typeface="Arial" panose="020B0604020202020204" pitchFamily="34" charset="0"/>
              <a:cs typeface="Arial" panose="020B0604020202020204" pitchFamily="34" charset="0"/>
            </a:rPr>
            <a:t>Fatality Rate (log scale)</a:t>
          </a:r>
        </a:p>
      </cdr:txBody>
    </cdr:sp>
  </cdr:relSizeAnchor>
  <cdr:relSizeAnchor xmlns:cdr="http://schemas.openxmlformats.org/drawingml/2006/chartDrawing">
    <cdr:from>
      <cdr:x>0.19457</cdr:x>
      <cdr:y>0.90344</cdr:y>
    </cdr:from>
    <cdr:to>
      <cdr:x>0.88623</cdr:x>
      <cdr:y>0.98036</cdr:y>
    </cdr:to>
    <cdr:sp macro="" textlink="">
      <cdr:nvSpPr>
        <cdr:cNvPr id="3" name="TextBox 2">
          <a:extLst xmlns:a="http://schemas.openxmlformats.org/drawingml/2006/main">
            <a:ext uri="{FF2B5EF4-FFF2-40B4-BE49-F238E27FC236}">
              <a16:creationId xmlns:a16="http://schemas.microsoft.com/office/drawing/2014/main" id="{72558A34-C519-4790-BB10-CB319DAECA02}"/>
            </a:ext>
          </a:extLst>
        </cdr:cNvPr>
        <cdr:cNvSpPr txBox="1"/>
      </cdr:nvSpPr>
      <cdr:spPr>
        <a:xfrm xmlns:a="http://schemas.openxmlformats.org/drawingml/2006/main">
          <a:off x="955676" y="3505200"/>
          <a:ext cx="3397250" cy="298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ysClr val="windowText" lastClr="000000"/>
              </a:solidFill>
              <a:latin typeface="Arial" panose="020B0604020202020204" pitchFamily="34" charset="0"/>
              <a:cs typeface="Arial" panose="020B0604020202020204" pitchFamily="34" charset="0"/>
            </a:rPr>
            <a:t>Number</a:t>
          </a:r>
          <a:r>
            <a:rPr lang="en-US" sz="2400" baseline="0">
              <a:solidFill>
                <a:sysClr val="windowText" lastClr="000000"/>
              </a:solidFill>
              <a:latin typeface="Arial" panose="020B0604020202020204" pitchFamily="34" charset="0"/>
              <a:cs typeface="Arial" panose="020B0604020202020204" pitchFamily="34" charset="0"/>
            </a:rPr>
            <a:t> of people affected by one case</a:t>
          </a:r>
          <a:endParaRPr lang="en-US" sz="24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0.00966</cdr:x>
      <cdr:y>0.11388</cdr:y>
    </cdr:from>
    <cdr:to>
      <cdr:x>0.08742</cdr:x>
      <cdr:y>0.18039</cdr:y>
    </cdr:to>
    <cdr:sp macro="" textlink="">
      <cdr:nvSpPr>
        <cdr:cNvPr id="4" name="TextBox 3">
          <a:extLst xmlns:a="http://schemas.openxmlformats.org/drawingml/2006/main">
            <a:ext uri="{FF2B5EF4-FFF2-40B4-BE49-F238E27FC236}">
              <a16:creationId xmlns:a16="http://schemas.microsoft.com/office/drawing/2014/main" id="{A56F994A-08D5-4458-84E9-90F65350A962}"/>
            </a:ext>
          </a:extLst>
        </cdr:cNvPr>
        <cdr:cNvSpPr txBox="1"/>
      </cdr:nvSpPr>
      <cdr:spPr>
        <a:xfrm xmlns:a="http://schemas.openxmlformats.org/drawingml/2006/main">
          <a:off x="88320" y="780962"/>
          <a:ext cx="711021" cy="456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a:latin typeface="Arial" panose="020B0604020202020204" pitchFamily="34" charset="0"/>
              <a:cs typeface="Arial" panose="020B0604020202020204" pitchFamily="34" charset="0"/>
            </a:rPr>
            <a:t>100</a:t>
          </a:r>
        </a:p>
      </cdr:txBody>
    </cdr:sp>
  </cdr:relSizeAnchor>
  <cdr:relSizeAnchor xmlns:cdr="http://schemas.openxmlformats.org/drawingml/2006/chartDrawing">
    <cdr:from>
      <cdr:x>0.01876</cdr:x>
      <cdr:y>0.21867</cdr:y>
    </cdr:from>
    <cdr:to>
      <cdr:x>0.09652</cdr:x>
      <cdr:y>0.28519</cdr:y>
    </cdr:to>
    <cdr:sp macro="" textlink="">
      <cdr:nvSpPr>
        <cdr:cNvPr id="5" name="TextBox 1">
          <a:extLst xmlns:a="http://schemas.openxmlformats.org/drawingml/2006/main">
            <a:ext uri="{FF2B5EF4-FFF2-40B4-BE49-F238E27FC236}">
              <a16:creationId xmlns:a16="http://schemas.microsoft.com/office/drawing/2014/main" id="{0CFB0AC8-67CE-4710-AC87-8480C85FA5B7}"/>
            </a:ext>
          </a:extLst>
        </cdr:cNvPr>
        <cdr:cNvSpPr txBox="1"/>
      </cdr:nvSpPr>
      <cdr:spPr>
        <a:xfrm xmlns:a="http://schemas.openxmlformats.org/drawingml/2006/main">
          <a:off x="171539" y="1499673"/>
          <a:ext cx="711021" cy="456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50</a:t>
          </a:r>
        </a:p>
      </cdr:txBody>
    </cdr:sp>
  </cdr:relSizeAnchor>
  <cdr:relSizeAnchor xmlns:cdr="http://schemas.openxmlformats.org/drawingml/2006/chartDrawing">
    <cdr:from>
      <cdr:x>0.02169</cdr:x>
      <cdr:y>0.43777</cdr:y>
    </cdr:from>
    <cdr:to>
      <cdr:x>0.09945</cdr:x>
      <cdr:y>0.50428</cdr:y>
    </cdr:to>
    <cdr:sp macro="" textlink="">
      <cdr:nvSpPr>
        <cdr:cNvPr id="6" name="TextBox 1">
          <a:extLst xmlns:a="http://schemas.openxmlformats.org/drawingml/2006/main">
            <a:ext uri="{FF2B5EF4-FFF2-40B4-BE49-F238E27FC236}">
              <a16:creationId xmlns:a16="http://schemas.microsoft.com/office/drawing/2014/main" id="{F8F94489-A8B4-4B08-A264-99C7762B9E60}"/>
            </a:ext>
          </a:extLst>
        </cdr:cNvPr>
        <cdr:cNvSpPr txBox="1"/>
      </cdr:nvSpPr>
      <cdr:spPr>
        <a:xfrm xmlns:a="http://schemas.openxmlformats.org/drawingml/2006/main">
          <a:off x="198371" y="3002208"/>
          <a:ext cx="711021" cy="456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10</a:t>
          </a:r>
        </a:p>
      </cdr:txBody>
    </cdr:sp>
  </cdr:relSizeAnchor>
  <cdr:relSizeAnchor xmlns:cdr="http://schemas.openxmlformats.org/drawingml/2006/chartDrawing">
    <cdr:from>
      <cdr:x>0.0305</cdr:x>
      <cdr:y>0.51797</cdr:y>
    </cdr:from>
    <cdr:to>
      <cdr:x>0.10826</cdr:x>
      <cdr:y>0.58448</cdr:y>
    </cdr:to>
    <cdr:sp macro="" textlink="">
      <cdr:nvSpPr>
        <cdr:cNvPr id="7" name="TextBox 1">
          <a:extLst xmlns:a="http://schemas.openxmlformats.org/drawingml/2006/main">
            <a:ext uri="{FF2B5EF4-FFF2-40B4-BE49-F238E27FC236}">
              <a16:creationId xmlns:a16="http://schemas.microsoft.com/office/drawing/2014/main" id="{8CF80164-122A-4284-B370-82232A2BFE88}"/>
            </a:ext>
          </a:extLst>
        </cdr:cNvPr>
        <cdr:cNvSpPr txBox="1"/>
      </cdr:nvSpPr>
      <cdr:spPr>
        <a:xfrm xmlns:a="http://schemas.openxmlformats.org/drawingml/2006/main">
          <a:off x="278863" y="3552243"/>
          <a:ext cx="711021" cy="456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0.02316</cdr:x>
      <cdr:y>0.67838</cdr:y>
    </cdr:from>
    <cdr:to>
      <cdr:x>0.10092</cdr:x>
      <cdr:y>0.74489</cdr:y>
    </cdr:to>
    <cdr:sp macro="" textlink="">
      <cdr:nvSpPr>
        <cdr:cNvPr id="8" name="TextBox 1">
          <a:extLst xmlns:a="http://schemas.openxmlformats.org/drawingml/2006/main">
            <a:ext uri="{FF2B5EF4-FFF2-40B4-BE49-F238E27FC236}">
              <a16:creationId xmlns:a16="http://schemas.microsoft.com/office/drawing/2014/main" id="{D5450B4A-D263-4E38-8019-9ABE4ED81378}"/>
            </a:ext>
          </a:extLst>
        </cdr:cNvPr>
        <cdr:cNvSpPr txBox="1"/>
      </cdr:nvSpPr>
      <cdr:spPr>
        <a:xfrm xmlns:a="http://schemas.openxmlformats.org/drawingml/2006/main">
          <a:off x="211787" y="4652314"/>
          <a:ext cx="711021" cy="4561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latin typeface="Arial" panose="020B0604020202020204" pitchFamily="34" charset="0"/>
              <a:cs typeface="Arial" panose="020B0604020202020204" pitchFamily="34" charset="0"/>
            </a:rPr>
            <a:t>0.1</a:t>
          </a:r>
        </a:p>
      </cdr:txBody>
    </cdr:sp>
  </cdr:relSizeAnchor>
  <cdr:relSizeAnchor xmlns:cdr="http://schemas.openxmlformats.org/drawingml/2006/chartDrawing">
    <cdr:from>
      <cdr:x>0.60532</cdr:x>
      <cdr:y>0.4632</cdr:y>
    </cdr:from>
    <cdr:to>
      <cdr:x>0.81512</cdr:x>
      <cdr:y>0.52663</cdr:y>
    </cdr:to>
    <cdr:sp macro="" textlink="">
      <cdr:nvSpPr>
        <cdr:cNvPr id="9" name="TextBox 6">
          <a:extLst xmlns:a="http://schemas.openxmlformats.org/drawingml/2006/main">
            <a:ext uri="{FF2B5EF4-FFF2-40B4-BE49-F238E27FC236}">
              <a16:creationId xmlns:a16="http://schemas.microsoft.com/office/drawing/2014/main" id="{6E1B7042-A14C-4312-9EE3-F88E5A7AE0F7}"/>
            </a:ext>
          </a:extLst>
        </cdr:cNvPr>
        <cdr:cNvSpPr txBox="1"/>
      </cdr:nvSpPr>
      <cdr:spPr>
        <a:xfrm xmlns:a="http://schemas.openxmlformats.org/drawingml/2006/main">
          <a:off x="5535009" y="3176609"/>
          <a:ext cx="1918416" cy="4350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Spreads faster</a:t>
          </a:r>
        </a:p>
      </cdr:txBody>
    </cdr:sp>
  </cdr:relSizeAnchor>
  <cdr:relSizeAnchor xmlns:cdr="http://schemas.openxmlformats.org/drawingml/2006/chartDrawing">
    <cdr:from>
      <cdr:x>0.68307</cdr:x>
      <cdr:y>0.43665</cdr:y>
    </cdr:from>
    <cdr:to>
      <cdr:x>0.83126</cdr:x>
      <cdr:y>0.4386</cdr:y>
    </cdr:to>
    <cdr:cxnSp macro="">
      <cdr:nvCxnSpPr>
        <cdr:cNvPr id="14" name="Straight Arrow Connector 13">
          <a:extLst xmlns:a="http://schemas.openxmlformats.org/drawingml/2006/main">
            <a:ext uri="{FF2B5EF4-FFF2-40B4-BE49-F238E27FC236}">
              <a16:creationId xmlns:a16="http://schemas.microsoft.com/office/drawing/2014/main" id="{17F1A22B-682E-40DE-82BB-BDEC68243B48}"/>
            </a:ext>
          </a:extLst>
        </cdr:cNvPr>
        <cdr:cNvCxnSpPr/>
      </cdr:nvCxnSpPr>
      <cdr:spPr>
        <a:xfrm xmlns:a="http://schemas.openxmlformats.org/drawingml/2006/main" flipV="1">
          <a:off x="6246030" y="2994518"/>
          <a:ext cx="1354966" cy="13416"/>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0.67721</cdr:x>
      <cdr:y>0.14517</cdr:y>
    </cdr:from>
    <cdr:to>
      <cdr:x>0.67897</cdr:x>
      <cdr:y>0.35365</cdr:y>
    </cdr:to>
    <cdr:cxnSp macro="">
      <cdr:nvCxnSpPr>
        <cdr:cNvPr id="19" name="Straight Arrow Connector 18">
          <a:extLst xmlns:a="http://schemas.openxmlformats.org/drawingml/2006/main">
            <a:ext uri="{FF2B5EF4-FFF2-40B4-BE49-F238E27FC236}">
              <a16:creationId xmlns:a16="http://schemas.microsoft.com/office/drawing/2014/main" id="{A0A003F3-499B-4669-A829-0B20F2875D84}"/>
            </a:ext>
          </a:extLst>
        </cdr:cNvPr>
        <cdr:cNvCxnSpPr/>
      </cdr:nvCxnSpPr>
      <cdr:spPr>
        <a:xfrm xmlns:a="http://schemas.openxmlformats.org/drawingml/2006/main" flipH="1" flipV="1">
          <a:off x="6192368" y="995610"/>
          <a:ext cx="16142" cy="1429733"/>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0.68337</cdr:x>
      <cdr:y>0.28127</cdr:y>
    </cdr:from>
    <cdr:to>
      <cdr:x>0.86206</cdr:x>
      <cdr:y>0.34471</cdr:y>
    </cdr:to>
    <cdr:sp macro="" textlink="">
      <cdr:nvSpPr>
        <cdr:cNvPr id="21" name="TextBox 6">
          <a:extLst xmlns:a="http://schemas.openxmlformats.org/drawingml/2006/main">
            <a:ext uri="{FF2B5EF4-FFF2-40B4-BE49-F238E27FC236}">
              <a16:creationId xmlns:a16="http://schemas.microsoft.com/office/drawing/2014/main" id="{0ED6CF4A-64B3-47CE-AF98-2F7246CA5C65}"/>
            </a:ext>
          </a:extLst>
        </cdr:cNvPr>
        <cdr:cNvSpPr txBox="1"/>
      </cdr:nvSpPr>
      <cdr:spPr>
        <a:xfrm xmlns:a="http://schemas.openxmlformats.org/drawingml/2006/main">
          <a:off x="6248759" y="1928969"/>
          <a:ext cx="1633963" cy="4350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More deadly</a:t>
          </a:r>
        </a:p>
      </cdr:txBody>
    </cdr:sp>
  </cdr:relSizeAnchor>
</c:userShapes>
</file>

<file path=xl/drawings/drawing70.xml><?xml version="1.0" encoding="utf-8"?>
<c:userShapes xmlns:c="http://schemas.openxmlformats.org/drawingml/2006/chart">
  <cdr:relSizeAnchor xmlns:cdr="http://schemas.openxmlformats.org/drawingml/2006/chartDrawing">
    <cdr:from>
      <cdr:x>0.00551</cdr:x>
      <cdr:y>0.00733</cdr:y>
    </cdr:from>
    <cdr:to>
      <cdr:x>0.39912</cdr:x>
      <cdr:y>0.19048</cdr:y>
    </cdr:to>
    <cdr:sp macro="" textlink="">
      <cdr:nvSpPr>
        <cdr:cNvPr id="2" name="TextBox 1">
          <a:extLst xmlns:a="http://schemas.openxmlformats.org/drawingml/2006/main">
            <a:ext uri="{FF2B5EF4-FFF2-40B4-BE49-F238E27FC236}">
              <a16:creationId xmlns:a16="http://schemas.microsoft.com/office/drawing/2014/main" id="{2634764B-DA1B-4F3E-8FB6-B4D0EED7FDEB}"/>
            </a:ext>
          </a:extLst>
        </cdr:cNvPr>
        <cdr:cNvSpPr txBox="1"/>
      </cdr:nvSpPr>
      <cdr:spPr>
        <a:xfrm xmlns:a="http://schemas.openxmlformats.org/drawingml/2006/main">
          <a:off x="50669" y="52206"/>
          <a:ext cx="3619566" cy="13044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dr:relSizeAnchor xmlns:cdr="http://schemas.openxmlformats.org/drawingml/2006/chartDrawing">
    <cdr:from>
      <cdr:x>0.10578</cdr:x>
      <cdr:y>0.10767</cdr:y>
    </cdr:from>
    <cdr:to>
      <cdr:x>0.25073</cdr:x>
      <cdr:y>0.17278</cdr:y>
    </cdr:to>
    <cdr:sp macro="" textlink="">
      <cdr:nvSpPr>
        <cdr:cNvPr id="3" name="TextBox 1">
          <a:extLst xmlns:a="http://schemas.openxmlformats.org/drawingml/2006/main">
            <a:ext uri="{FF2B5EF4-FFF2-40B4-BE49-F238E27FC236}">
              <a16:creationId xmlns:a16="http://schemas.microsoft.com/office/drawing/2014/main" id="{15DF2F08-09CE-40BA-9BF9-8518BE208C89}"/>
            </a:ext>
          </a:extLst>
        </cdr:cNvPr>
        <cdr:cNvSpPr txBox="1"/>
      </cdr:nvSpPr>
      <cdr:spPr>
        <a:xfrm xmlns:a="http://schemas.openxmlformats.org/drawingml/2006/main">
          <a:off x="972766" y="766864"/>
          <a:ext cx="1332895" cy="46374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500">
              <a:solidFill>
                <a:srgbClr val="FF0000"/>
              </a:solidFill>
              <a:latin typeface="Arial" panose="020B0604020202020204" pitchFamily="34" charset="0"/>
            </a:rPr>
            <a:t>225.82</a:t>
          </a:r>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504825</xdr:colOff>
      <xdr:row>11</xdr:row>
      <xdr:rowOff>80962</xdr:rowOff>
    </xdr:from>
    <xdr:to>
      <xdr:col>21</xdr:col>
      <xdr:colOff>568325</xdr:colOff>
      <xdr:row>47</xdr:row>
      <xdr:rowOff>144462</xdr:rowOff>
    </xdr:to>
    <xdr:graphicFrame macro="">
      <xdr:nvGraphicFramePr>
        <xdr:cNvPr id="2" name="Chart 1">
          <a:extLst>
            <a:ext uri="{FF2B5EF4-FFF2-40B4-BE49-F238E27FC236}">
              <a16:creationId xmlns:a16="http://schemas.microsoft.com/office/drawing/2014/main" id="{0BDAF604-9033-4475-8569-40443C44E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73.xml><?xml version="1.0" encoding="utf-8"?>
<xdr:wsDr xmlns:xdr="http://schemas.openxmlformats.org/drawingml/2006/spreadsheetDrawing" xmlns:a="http://schemas.openxmlformats.org/drawingml/2006/main">
  <xdr:twoCellAnchor>
    <xdr:from>
      <xdr:col>14</xdr:col>
      <xdr:colOff>600075</xdr:colOff>
      <xdr:row>34</xdr:row>
      <xdr:rowOff>76200</xdr:rowOff>
    </xdr:from>
    <xdr:to>
      <xdr:col>29</xdr:col>
      <xdr:colOff>600075</xdr:colOff>
      <xdr:row>70</xdr:row>
      <xdr:rowOff>76200</xdr:rowOff>
    </xdr:to>
    <xdr:graphicFrame macro="">
      <xdr:nvGraphicFramePr>
        <xdr:cNvPr id="2" name="Chart 1">
          <a:extLst>
            <a:ext uri="{FF2B5EF4-FFF2-40B4-BE49-F238E27FC236}">
              <a16:creationId xmlns:a16="http://schemas.microsoft.com/office/drawing/2014/main" id="{F3A0B0E6-8786-4AC6-A5CD-329E52E1E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cdr:x>
      <cdr:y>0</cdr:y>
    </cdr:from>
    <cdr:to>
      <cdr:x>0.41042</cdr:x>
      <cdr:y>0.1717</cdr:y>
    </cdr:to>
    <cdr:sp macro="" textlink="">
      <cdr:nvSpPr>
        <cdr:cNvPr id="2" name="TextBox 1">
          <a:extLst xmlns:a="http://schemas.openxmlformats.org/drawingml/2006/main">
            <a:ext uri="{FF2B5EF4-FFF2-40B4-BE49-F238E27FC236}">
              <a16:creationId xmlns:a16="http://schemas.microsoft.com/office/drawing/2014/main" id="{6FBD71CD-359C-4B80-AC34-AC2FEF02647F}"/>
            </a:ext>
          </a:extLst>
        </cdr:cNvPr>
        <cdr:cNvSpPr txBox="1"/>
      </cdr:nvSpPr>
      <cdr:spPr>
        <a:xfrm xmlns:a="http://schemas.openxmlformats.org/drawingml/2006/main">
          <a:off x="0" y="0"/>
          <a:ext cx="1876425" cy="514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12</xdr:col>
      <xdr:colOff>446168</xdr:colOff>
      <xdr:row>9</xdr:row>
      <xdr:rowOff>83552</xdr:rowOff>
    </xdr:from>
    <xdr:to>
      <xdr:col>28</xdr:col>
      <xdr:colOff>232273</xdr:colOff>
      <xdr:row>46</xdr:row>
      <xdr:rowOff>140367</xdr:rowOff>
    </xdr:to>
    <xdr:graphicFrame macro="">
      <xdr:nvGraphicFramePr>
        <xdr:cNvPr id="2" name="Chart 1">
          <a:extLst>
            <a:ext uri="{FF2B5EF4-FFF2-40B4-BE49-F238E27FC236}">
              <a16:creationId xmlns:a16="http://schemas.microsoft.com/office/drawing/2014/main" id="{16B48797-7D70-41EA-9ADB-D7F9E6774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cdr:y>
    </cdr:from>
    <cdr:to>
      <cdr:x>0.35869</cdr:x>
      <cdr:y>0.07957</cdr:y>
    </cdr:to>
    <cdr:sp macro="" textlink="">
      <cdr:nvSpPr>
        <cdr:cNvPr id="2" name="TextBox 1">
          <a:extLst xmlns:a="http://schemas.openxmlformats.org/drawingml/2006/main">
            <a:ext uri="{FF2B5EF4-FFF2-40B4-BE49-F238E27FC236}">
              <a16:creationId xmlns:a16="http://schemas.microsoft.com/office/drawing/2014/main" id="{B88B53A4-C7AA-4026-A001-C795E0807D59}"/>
            </a:ext>
          </a:extLst>
        </cdr:cNvPr>
        <cdr:cNvSpPr txBox="1"/>
      </cdr:nvSpPr>
      <cdr:spPr>
        <a:xfrm xmlns:a="http://schemas.openxmlformats.org/drawingml/2006/main">
          <a:off x="0" y="0"/>
          <a:ext cx="3279877" cy="54570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rPr>
            <a:t>Percent of GDP</a:t>
          </a:r>
        </a:p>
      </cdr:txBody>
    </cdr:sp>
  </cdr:relSizeAnchor>
</c:userShapes>
</file>

<file path=xl/drawings/drawing77.xml><?xml version="1.0" encoding="utf-8"?>
<xdr:wsDr xmlns:xdr="http://schemas.openxmlformats.org/drawingml/2006/spreadsheetDrawing" xmlns:a="http://schemas.openxmlformats.org/drawingml/2006/main">
  <xdr:twoCellAnchor>
    <xdr:from>
      <xdr:col>13</xdr:col>
      <xdr:colOff>602166</xdr:colOff>
      <xdr:row>15</xdr:row>
      <xdr:rowOff>60112</xdr:rowOff>
    </xdr:from>
    <xdr:to>
      <xdr:col>31</xdr:col>
      <xdr:colOff>209550</xdr:colOff>
      <xdr:row>42</xdr:row>
      <xdr:rowOff>133350</xdr:rowOff>
    </xdr:to>
    <xdr:graphicFrame macro="">
      <xdr:nvGraphicFramePr>
        <xdr:cNvPr id="2" name="Chart 1">
          <a:extLst>
            <a:ext uri="{FF2B5EF4-FFF2-40B4-BE49-F238E27FC236}">
              <a16:creationId xmlns:a16="http://schemas.microsoft.com/office/drawing/2014/main" id="{EF8CC533-8C2F-46B0-8FAA-385619E4D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cdr:x>
      <cdr:y>0</cdr:y>
    </cdr:from>
    <cdr:to>
      <cdr:x>0.35</cdr:x>
      <cdr:y>0.08056</cdr:y>
    </cdr:to>
    <cdr:sp macro="" textlink="">
      <cdr:nvSpPr>
        <cdr:cNvPr id="2" name="TextBox 1">
          <a:extLst xmlns:a="http://schemas.openxmlformats.org/drawingml/2006/main">
            <a:ext uri="{FF2B5EF4-FFF2-40B4-BE49-F238E27FC236}">
              <a16:creationId xmlns:a16="http://schemas.microsoft.com/office/drawing/2014/main" id="{36F11AB5-1BBB-4EDA-A75C-C7A468C24906}"/>
            </a:ext>
          </a:extLst>
        </cdr:cNvPr>
        <cdr:cNvSpPr txBox="1"/>
      </cdr:nvSpPr>
      <cdr:spPr>
        <a:xfrm xmlns:a="http://schemas.openxmlformats.org/drawingml/2006/main">
          <a:off x="0" y="0"/>
          <a:ext cx="3200400"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userShapes>
</file>

<file path=xl/drawings/drawing79.xml><?xml version="1.0" encoding="utf-8"?>
<xdr:wsDr xmlns:xdr="http://schemas.openxmlformats.org/drawingml/2006/spreadsheetDrawing" xmlns:a="http://schemas.openxmlformats.org/drawingml/2006/main">
  <xdr:twoCellAnchor>
    <xdr:from>
      <xdr:col>7</xdr:col>
      <xdr:colOff>47625</xdr:colOff>
      <xdr:row>13</xdr:row>
      <xdr:rowOff>176212</xdr:rowOff>
    </xdr:from>
    <xdr:to>
      <xdr:col>22</xdr:col>
      <xdr:colOff>111125</xdr:colOff>
      <xdr:row>50</xdr:row>
      <xdr:rowOff>49212</xdr:rowOff>
    </xdr:to>
    <xdr:graphicFrame macro="">
      <xdr:nvGraphicFramePr>
        <xdr:cNvPr id="2" name="Chart 1">
          <a:extLst>
            <a:ext uri="{FF2B5EF4-FFF2-40B4-BE49-F238E27FC236}">
              <a16:creationId xmlns:a16="http://schemas.microsoft.com/office/drawing/2014/main" id="{C061E02D-DF1D-4168-8B60-351144BEE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0</xdr:rowOff>
    </xdr:from>
    <xdr:to>
      <xdr:col>11</xdr:col>
      <xdr:colOff>228600</xdr:colOff>
      <xdr:row>54</xdr:row>
      <xdr:rowOff>25400</xdr:rowOff>
    </xdr:to>
    <xdr:graphicFrame macro="">
      <xdr:nvGraphicFramePr>
        <xdr:cNvPr id="2" name="Chart 1">
          <a:extLst>
            <a:ext uri="{FF2B5EF4-FFF2-40B4-BE49-F238E27FC236}">
              <a16:creationId xmlns:a16="http://schemas.microsoft.com/office/drawing/2014/main" id="{134DDC86-F224-4FC6-B012-10AFC6F30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19</xdr:row>
      <xdr:rowOff>0</xdr:rowOff>
    </xdr:from>
    <xdr:to>
      <xdr:col>23</xdr:col>
      <xdr:colOff>203200</xdr:colOff>
      <xdr:row>54</xdr:row>
      <xdr:rowOff>114300</xdr:rowOff>
    </xdr:to>
    <xdr:graphicFrame macro="">
      <xdr:nvGraphicFramePr>
        <xdr:cNvPr id="3" name="Chart 2">
          <a:extLst>
            <a:ext uri="{FF2B5EF4-FFF2-40B4-BE49-F238E27FC236}">
              <a16:creationId xmlns:a16="http://schemas.microsoft.com/office/drawing/2014/main" id="{C8B2E381-51D7-4A57-8CBC-718812769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19</xdr:row>
      <xdr:rowOff>0</xdr:rowOff>
    </xdr:from>
    <xdr:to>
      <xdr:col>36</xdr:col>
      <xdr:colOff>101600</xdr:colOff>
      <xdr:row>53</xdr:row>
      <xdr:rowOff>152400</xdr:rowOff>
    </xdr:to>
    <xdr:graphicFrame macro="">
      <xdr:nvGraphicFramePr>
        <xdr:cNvPr id="4" name="Chart 3">
          <a:extLst>
            <a:ext uri="{FF2B5EF4-FFF2-40B4-BE49-F238E27FC236}">
              <a16:creationId xmlns:a16="http://schemas.microsoft.com/office/drawing/2014/main" id="{0BEEE00C-16C2-455A-A7AA-779A0A4B2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19</xdr:row>
      <xdr:rowOff>0</xdr:rowOff>
    </xdr:from>
    <xdr:to>
      <xdr:col>48</xdr:col>
      <xdr:colOff>101600</xdr:colOff>
      <xdr:row>53</xdr:row>
      <xdr:rowOff>152400</xdr:rowOff>
    </xdr:to>
    <xdr:graphicFrame macro="">
      <xdr:nvGraphicFramePr>
        <xdr:cNvPr id="5" name="Chart 4">
          <a:extLst>
            <a:ext uri="{FF2B5EF4-FFF2-40B4-BE49-F238E27FC236}">
              <a16:creationId xmlns:a16="http://schemas.microsoft.com/office/drawing/2014/main" id="{5E969F35-ECE1-4175-BFDA-CF8DE4B8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81.xml><?xml version="1.0" encoding="utf-8"?>
<xdr:wsDr xmlns:xdr="http://schemas.openxmlformats.org/drawingml/2006/spreadsheetDrawing" xmlns:a="http://schemas.openxmlformats.org/drawingml/2006/main">
  <xdr:twoCellAnchor>
    <xdr:from>
      <xdr:col>6</xdr:col>
      <xdr:colOff>385762</xdr:colOff>
      <xdr:row>9</xdr:row>
      <xdr:rowOff>122237</xdr:rowOff>
    </xdr:from>
    <xdr:to>
      <xdr:col>21</xdr:col>
      <xdr:colOff>449262</xdr:colOff>
      <xdr:row>45</xdr:row>
      <xdr:rowOff>185737</xdr:rowOff>
    </xdr:to>
    <xdr:graphicFrame macro="">
      <xdr:nvGraphicFramePr>
        <xdr:cNvPr id="2" name="Chart 1">
          <a:extLst>
            <a:ext uri="{FF2B5EF4-FFF2-40B4-BE49-F238E27FC236}">
              <a16:creationId xmlns:a16="http://schemas.microsoft.com/office/drawing/2014/main" id="{949B98B6-89A6-426D-8436-5592329A3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0.00552</cdr:x>
      <cdr:y>0.00734</cdr:y>
    </cdr:from>
    <cdr:to>
      <cdr:x>0.435</cdr:x>
      <cdr:y>0.08876</cdr:y>
    </cdr:to>
    <cdr:sp macro="" textlink="">
      <cdr:nvSpPr>
        <cdr:cNvPr id="2" name="TextBox 1">
          <a:extLst xmlns:a="http://schemas.openxmlformats.org/drawingml/2006/main">
            <a:ext uri="{FF2B5EF4-FFF2-40B4-BE49-F238E27FC236}">
              <a16:creationId xmlns:a16="http://schemas.microsoft.com/office/drawing/2014/main" id="{A26D3DBF-4E86-439A-B46F-B7278F551226}"/>
            </a:ext>
          </a:extLst>
        </cdr:cNvPr>
        <cdr:cNvSpPr txBox="1"/>
      </cdr:nvSpPr>
      <cdr:spPr>
        <a:xfrm xmlns:a="http://schemas.openxmlformats.org/drawingml/2006/main">
          <a:off x="50799" y="50800"/>
          <a:ext cx="3954463" cy="56356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a:p xmlns:a="http://schemas.openxmlformats.org/drawingml/2006/main">
          <a:endParaRPr lang="en-US" sz="3200">
            <a:latin typeface="Arial" panose="020B060402020202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67</xdr:col>
      <xdr:colOff>517524</xdr:colOff>
      <xdr:row>27</xdr:row>
      <xdr:rowOff>184149</xdr:rowOff>
    </xdr:from>
    <xdr:to>
      <xdr:col>84</xdr:col>
      <xdr:colOff>95249</xdr:colOff>
      <xdr:row>65</xdr:row>
      <xdr:rowOff>174624</xdr:rowOff>
    </xdr:to>
    <xdr:graphicFrame macro="">
      <xdr:nvGraphicFramePr>
        <xdr:cNvPr id="2" name="Chart 1">
          <a:extLst>
            <a:ext uri="{FF2B5EF4-FFF2-40B4-BE49-F238E27FC236}">
              <a16:creationId xmlns:a16="http://schemas.microsoft.com/office/drawing/2014/main" id="{A096EAF7-897D-46F1-A2E5-BBB09A4A5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cdr:x>
      <cdr:y>0</cdr:y>
    </cdr:from>
    <cdr:to>
      <cdr:x>0.23827</cdr:x>
      <cdr:y>0.07353</cdr:y>
    </cdr:to>
    <cdr:sp macro="" textlink="">
      <cdr:nvSpPr>
        <cdr:cNvPr id="2" name="TextBox 1">
          <a:extLst xmlns:a="http://schemas.openxmlformats.org/drawingml/2006/main">
            <a:ext uri="{FF2B5EF4-FFF2-40B4-BE49-F238E27FC236}">
              <a16:creationId xmlns:a16="http://schemas.microsoft.com/office/drawing/2014/main" id="{ABCFBEF8-8902-480A-8092-5D15AAA5176F}"/>
            </a:ext>
          </a:extLst>
        </cdr:cNvPr>
        <cdr:cNvSpPr txBox="1"/>
      </cdr:nvSpPr>
      <cdr:spPr>
        <a:xfrm xmlns:a="http://schemas.openxmlformats.org/drawingml/2006/main">
          <a:off x="0" y="0"/>
          <a:ext cx="2188482" cy="5102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85.xml><?xml version="1.0" encoding="utf-8"?>
<xdr:wsDr xmlns:xdr="http://schemas.openxmlformats.org/drawingml/2006/spreadsheetDrawing" xmlns:a="http://schemas.openxmlformats.org/drawingml/2006/main">
  <xdr:twoCellAnchor>
    <xdr:from>
      <xdr:col>10</xdr:col>
      <xdr:colOff>57149</xdr:colOff>
      <xdr:row>11</xdr:row>
      <xdr:rowOff>171449</xdr:rowOff>
    </xdr:from>
    <xdr:to>
      <xdr:col>25</xdr:col>
      <xdr:colOff>57149</xdr:colOff>
      <xdr:row>47</xdr:row>
      <xdr:rowOff>171449</xdr:rowOff>
    </xdr:to>
    <xdr:graphicFrame macro="">
      <xdr:nvGraphicFramePr>
        <xdr:cNvPr id="2" name="Chart 1">
          <a:extLst>
            <a:ext uri="{FF2B5EF4-FFF2-40B4-BE49-F238E27FC236}">
              <a16:creationId xmlns:a16="http://schemas.microsoft.com/office/drawing/2014/main" id="{84D0B5A2-774B-458A-B60B-38ECD48AF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0.1875</cdr:x>
      <cdr:y>0.07639</cdr:y>
    </cdr:to>
    <cdr:sp macro="" textlink="">
      <cdr:nvSpPr>
        <cdr:cNvPr id="2" name="TextBox 1">
          <a:extLst xmlns:a="http://schemas.openxmlformats.org/drawingml/2006/main">
            <a:ext uri="{FF2B5EF4-FFF2-40B4-BE49-F238E27FC236}">
              <a16:creationId xmlns:a16="http://schemas.microsoft.com/office/drawing/2014/main" id="{D885A814-6367-4395-9F83-DC356867A6AB}"/>
            </a:ext>
          </a:extLst>
        </cdr:cNvPr>
        <cdr:cNvSpPr txBox="1"/>
      </cdr:nvSpPr>
      <cdr:spPr>
        <a:xfrm xmlns:a="http://schemas.openxmlformats.org/drawingml/2006/main">
          <a:off x="0" y="0"/>
          <a:ext cx="1714500"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87.xml><?xml version="1.0" encoding="utf-8"?>
<xdr:wsDr xmlns:xdr="http://schemas.openxmlformats.org/drawingml/2006/spreadsheetDrawing" xmlns:a="http://schemas.openxmlformats.org/drawingml/2006/main">
  <xdr:twoCellAnchor>
    <xdr:from>
      <xdr:col>8</xdr:col>
      <xdr:colOff>536575</xdr:colOff>
      <xdr:row>8</xdr:row>
      <xdr:rowOff>182562</xdr:rowOff>
    </xdr:from>
    <xdr:to>
      <xdr:col>23</xdr:col>
      <xdr:colOff>600075</xdr:colOff>
      <xdr:row>45</xdr:row>
      <xdr:rowOff>55562</xdr:rowOff>
    </xdr:to>
    <xdr:graphicFrame macro="">
      <xdr:nvGraphicFramePr>
        <xdr:cNvPr id="2" name="Chart 1">
          <a:extLst>
            <a:ext uri="{FF2B5EF4-FFF2-40B4-BE49-F238E27FC236}">
              <a16:creationId xmlns:a16="http://schemas.microsoft.com/office/drawing/2014/main" id="{5F28AC8F-3C23-482C-AA65-20A14F4BF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89.xml><?xml version="1.0" encoding="utf-8"?>
<xdr:wsDr xmlns:xdr="http://schemas.openxmlformats.org/drawingml/2006/spreadsheetDrawing" xmlns:a="http://schemas.openxmlformats.org/drawingml/2006/main">
  <xdr:twoCellAnchor>
    <xdr:from>
      <xdr:col>13</xdr:col>
      <xdr:colOff>410398</xdr:colOff>
      <xdr:row>11</xdr:row>
      <xdr:rowOff>146521</xdr:rowOff>
    </xdr:from>
    <xdr:to>
      <xdr:col>28</xdr:col>
      <xdr:colOff>486598</xdr:colOff>
      <xdr:row>49</xdr:row>
      <xdr:rowOff>76671</xdr:rowOff>
    </xdr:to>
    <xdr:graphicFrame macro="">
      <xdr:nvGraphicFramePr>
        <xdr:cNvPr id="2" name="Chart 1">
          <a:extLst>
            <a:ext uri="{FF2B5EF4-FFF2-40B4-BE49-F238E27FC236}">
              <a16:creationId xmlns:a16="http://schemas.microsoft.com/office/drawing/2014/main" id="{DBDB9291-C991-4B5C-9371-068E255C0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0.04213</cdr:y>
    </cdr:from>
    <cdr:to>
      <cdr:x>0.30642</cdr:x>
      <cdr:y>0.10373</cdr:y>
    </cdr:to>
    <cdr:sp macro="" textlink="">
      <cdr:nvSpPr>
        <cdr:cNvPr id="2" name="TextBox 1">
          <a:extLst xmlns:a="http://schemas.openxmlformats.org/drawingml/2006/main">
            <a:ext uri="{FF2B5EF4-FFF2-40B4-BE49-F238E27FC236}">
              <a16:creationId xmlns:a16="http://schemas.microsoft.com/office/drawing/2014/main" id="{404C1AD8-1EC1-4900-B6B0-8722B4AE6F55}"/>
            </a:ext>
          </a:extLst>
        </cdr:cNvPr>
        <cdr:cNvSpPr txBox="1"/>
      </cdr:nvSpPr>
      <cdr:spPr>
        <a:xfrm xmlns:a="http://schemas.openxmlformats.org/drawingml/2006/main">
          <a:off x="0" y="288925"/>
          <a:ext cx="2801938" cy="422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a:latin typeface="Arial" panose="020B0604020202020204" pitchFamily="34" charset="0"/>
              <a:cs typeface="Arial" panose="020B0604020202020204" pitchFamily="34" charset="0"/>
            </a:rPr>
            <a:t>Percent of GDP</a:t>
          </a:r>
        </a:p>
      </cdr:txBody>
    </cdr:sp>
  </cdr:relSizeAnchor>
</c:userShapes>
</file>

<file path=xl/drawings/drawing90.xml><?xml version="1.0" encoding="utf-8"?>
<c:userShapes xmlns:c="http://schemas.openxmlformats.org/drawingml/2006/chart">
  <cdr:relSizeAnchor xmlns:cdr="http://schemas.openxmlformats.org/drawingml/2006/chartDrawing">
    <cdr:from>
      <cdr:x>0.00551</cdr:x>
      <cdr:y>0.00733</cdr:y>
    </cdr:from>
    <cdr:to>
      <cdr:x>0.39604</cdr:x>
      <cdr:y>0.19048</cdr:y>
    </cdr:to>
    <cdr:sp macro="" textlink="">
      <cdr:nvSpPr>
        <cdr:cNvPr id="2" name="TextBox 1">
          <a:extLst xmlns:a="http://schemas.openxmlformats.org/drawingml/2006/main">
            <a:ext uri="{FF2B5EF4-FFF2-40B4-BE49-F238E27FC236}">
              <a16:creationId xmlns:a16="http://schemas.microsoft.com/office/drawing/2014/main" id="{2CB77AC2-3FDD-4DD1-821F-4930F4B4D099}"/>
            </a:ext>
          </a:extLst>
        </cdr:cNvPr>
        <cdr:cNvSpPr txBox="1"/>
      </cdr:nvSpPr>
      <cdr:spPr>
        <a:xfrm xmlns:a="http://schemas.openxmlformats.org/drawingml/2006/main">
          <a:off x="51120" y="50479"/>
          <a:ext cx="3623470" cy="12619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91.xml><?xml version="1.0" encoding="utf-8"?>
<xdr:wsDr xmlns:xdr="http://schemas.openxmlformats.org/drawingml/2006/spreadsheetDrawing" xmlns:a="http://schemas.openxmlformats.org/drawingml/2006/main">
  <xdr:twoCellAnchor>
    <xdr:from>
      <xdr:col>6</xdr:col>
      <xdr:colOff>352425</xdr:colOff>
      <xdr:row>13</xdr:row>
      <xdr:rowOff>4762</xdr:rowOff>
    </xdr:from>
    <xdr:to>
      <xdr:col>21</xdr:col>
      <xdr:colOff>415925</xdr:colOff>
      <xdr:row>49</xdr:row>
      <xdr:rowOff>68262</xdr:rowOff>
    </xdr:to>
    <xdr:graphicFrame macro="">
      <xdr:nvGraphicFramePr>
        <xdr:cNvPr id="2" name="Chart 1">
          <a:extLst>
            <a:ext uri="{FF2B5EF4-FFF2-40B4-BE49-F238E27FC236}">
              <a16:creationId xmlns:a16="http://schemas.microsoft.com/office/drawing/2014/main" id="{6A55BE7D-3602-4BDF-A5D7-BE76DF8C8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0.00552</cdr:x>
      <cdr:y>0.00734</cdr:y>
    </cdr:from>
    <cdr:to>
      <cdr:x>0.34448</cdr:x>
      <cdr:y>0.09564</cdr:y>
    </cdr:to>
    <cdr:sp macro="" textlink="">
      <cdr:nvSpPr>
        <cdr:cNvPr id="2" name="TextBox 1">
          <a:extLst xmlns:a="http://schemas.openxmlformats.org/drawingml/2006/main">
            <a:ext uri="{FF2B5EF4-FFF2-40B4-BE49-F238E27FC236}">
              <a16:creationId xmlns:a16="http://schemas.microsoft.com/office/drawing/2014/main" id="{DAAA0407-6DC6-42CD-968B-B5C2AE8AA825}"/>
            </a:ext>
          </a:extLst>
        </cdr:cNvPr>
        <cdr:cNvSpPr txBox="1"/>
      </cdr:nvSpPr>
      <cdr:spPr>
        <a:xfrm xmlns:a="http://schemas.openxmlformats.org/drawingml/2006/main">
          <a:off x="50799" y="50800"/>
          <a:ext cx="3121025" cy="611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93.xml><?xml version="1.0" encoding="utf-8"?>
<xdr:wsDr xmlns:xdr="http://schemas.openxmlformats.org/drawingml/2006/spreadsheetDrawing" xmlns:a="http://schemas.openxmlformats.org/drawingml/2006/main">
  <xdr:twoCellAnchor>
    <xdr:from>
      <xdr:col>12</xdr:col>
      <xdr:colOff>480787</xdr:colOff>
      <xdr:row>10</xdr:row>
      <xdr:rowOff>78921</xdr:rowOff>
    </xdr:from>
    <xdr:to>
      <xdr:col>27</xdr:col>
      <xdr:colOff>556987</xdr:colOff>
      <xdr:row>48</xdr:row>
      <xdr:rowOff>9071</xdr:rowOff>
    </xdr:to>
    <xdr:graphicFrame macro="">
      <xdr:nvGraphicFramePr>
        <xdr:cNvPr id="2" name="Chart 1">
          <a:extLst>
            <a:ext uri="{FF2B5EF4-FFF2-40B4-BE49-F238E27FC236}">
              <a16:creationId xmlns:a16="http://schemas.microsoft.com/office/drawing/2014/main" id="{27089CF6-0CDA-415B-97EA-01E00CC0C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0.00551</cdr:x>
      <cdr:y>0.00733</cdr:y>
    </cdr:from>
    <cdr:to>
      <cdr:x>0.37744</cdr:x>
      <cdr:y>0.19048</cdr:y>
    </cdr:to>
    <cdr:sp macro="" textlink="">
      <cdr:nvSpPr>
        <cdr:cNvPr id="2" name="TextBox 1">
          <a:extLst xmlns:a="http://schemas.openxmlformats.org/drawingml/2006/main">
            <a:ext uri="{FF2B5EF4-FFF2-40B4-BE49-F238E27FC236}">
              <a16:creationId xmlns:a16="http://schemas.microsoft.com/office/drawing/2014/main" id="{742247D7-02DA-4337-B8F0-BE771F0C297E}"/>
            </a:ext>
          </a:extLst>
        </cdr:cNvPr>
        <cdr:cNvSpPr txBox="1"/>
      </cdr:nvSpPr>
      <cdr:spPr>
        <a:xfrm xmlns:a="http://schemas.openxmlformats.org/drawingml/2006/main">
          <a:off x="50650" y="50062"/>
          <a:ext cx="3419170" cy="12515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2</xdr:col>
      <xdr:colOff>457200</xdr:colOff>
      <xdr:row>4</xdr:row>
      <xdr:rowOff>152400</xdr:rowOff>
    </xdr:from>
    <xdr:to>
      <xdr:col>12</xdr:col>
      <xdr:colOff>219075</xdr:colOff>
      <xdr:row>21</xdr:row>
      <xdr:rowOff>161925</xdr:rowOff>
    </xdr:to>
    <xdr:pic>
      <xdr:nvPicPr>
        <xdr:cNvPr id="2" name="Picture 1">
          <a:extLst>
            <a:ext uri="{FF2B5EF4-FFF2-40B4-BE49-F238E27FC236}">
              <a16:creationId xmlns:a16="http://schemas.microsoft.com/office/drawing/2014/main" id="{807CCAA6-3CEC-4A6E-B6A6-2ACF5F4299C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5600" y="923925"/>
          <a:ext cx="5857875" cy="3295650"/>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514350</xdr:colOff>
      <xdr:row>4</xdr:row>
      <xdr:rowOff>57150</xdr:rowOff>
    </xdr:from>
    <xdr:to>
      <xdr:col>10</xdr:col>
      <xdr:colOff>466725</xdr:colOff>
      <xdr:row>21</xdr:row>
      <xdr:rowOff>114300</xdr:rowOff>
    </xdr:to>
    <xdr:pic>
      <xdr:nvPicPr>
        <xdr:cNvPr id="2" name="Picture 1">
          <a:extLst>
            <a:ext uri="{FF2B5EF4-FFF2-40B4-BE49-F238E27FC236}">
              <a16:creationId xmlns:a16="http://schemas.microsoft.com/office/drawing/2014/main" id="{7A073E0D-1F0A-4815-8CB9-3B26A381BB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2350" y="828675"/>
          <a:ext cx="4829175" cy="3343275"/>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238125</xdr:colOff>
      <xdr:row>6</xdr:row>
      <xdr:rowOff>76200</xdr:rowOff>
    </xdr:from>
    <xdr:to>
      <xdr:col>12</xdr:col>
      <xdr:colOff>76201</xdr:colOff>
      <xdr:row>25</xdr:row>
      <xdr:rowOff>0</xdr:rowOff>
    </xdr:to>
    <xdr:pic>
      <xdr:nvPicPr>
        <xdr:cNvPr id="2" name="Picture 1">
          <a:extLst>
            <a:ext uri="{FF2B5EF4-FFF2-40B4-BE49-F238E27FC236}">
              <a16:creationId xmlns:a16="http://schemas.microsoft.com/office/drawing/2014/main" id="{1F8C6330-7C64-4E5D-8C0C-9B2FA7464291}"/>
            </a:ext>
          </a:extLst>
        </xdr:cNvPr>
        <xdr:cNvPicPr/>
      </xdr:nvPicPr>
      <xdr:blipFill>
        <a:blip xmlns:r="http://schemas.openxmlformats.org/officeDocument/2006/relationships" r:embed="rId1"/>
        <a:stretch>
          <a:fillRect/>
        </a:stretch>
      </xdr:blipFill>
      <xdr:spPr>
        <a:xfrm>
          <a:off x="3895725" y="1362075"/>
          <a:ext cx="5324475" cy="35433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6</xdr:col>
      <xdr:colOff>469900</xdr:colOff>
      <xdr:row>3</xdr:row>
      <xdr:rowOff>342900</xdr:rowOff>
    </xdr:from>
    <xdr:to>
      <xdr:col>14</xdr:col>
      <xdr:colOff>317500</xdr:colOff>
      <xdr:row>27</xdr:row>
      <xdr:rowOff>38100</xdr:rowOff>
    </xdr:to>
    <xdr:pic>
      <xdr:nvPicPr>
        <xdr:cNvPr id="2" name="Immagine 3">
          <a:extLst>
            <a:ext uri="{FF2B5EF4-FFF2-40B4-BE49-F238E27FC236}">
              <a16:creationId xmlns:a16="http://schemas.microsoft.com/office/drawing/2014/main" id="{C9854F76-66FC-44C1-B8B8-600BB089DC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700" y="1143000"/>
          <a:ext cx="6858000" cy="5029200"/>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635000</xdr:colOff>
      <xdr:row>33</xdr:row>
      <xdr:rowOff>127000</xdr:rowOff>
    </xdr:to>
    <xdr:pic>
      <xdr:nvPicPr>
        <xdr:cNvPr id="2" name="Immagine 4">
          <a:extLst>
            <a:ext uri="{FF2B5EF4-FFF2-40B4-BE49-F238E27FC236}">
              <a16:creationId xmlns:a16="http://schemas.microsoft.com/office/drawing/2014/main" id="{E780907D-62F6-4842-96F8-D41AFEAD6E2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0" y="2463800"/>
          <a:ext cx="7645400" cy="5207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Users/wb312984/AppData/Local/Microsoft/Windows/Temporary%20Internet%20Files/Content.Outlook/ODUUZFEL/PHL%20Quarlterly%20GD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data\Andrew\GEP10\chap2\KO%20charts%20and%20tabl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Samuel\QIV%2007-08%20data\dail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GDF%202007\Data\DRS\External%20deb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STBCJUL.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01-25%20Bcos%20Dic-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Total%20Debt%20(JG).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Total%20loa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Argentina%20Loans%20by%20Sector%20C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Users\SM\AppData\Local\Microsoft\Windows\Temporary%20Internet%20Files\Low\Content.IE5\XIZWT4B9\STARTS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CGEIR\PMA\Briefs%20and%20Speeches\Daily%20Market%20Report%20for%20JYK\Daily%20Market%20Report%2002-14-2017.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worldbankgroup-my.sharepoint.com/Users/wb312984/OneDrive%20-%20WBG/EAP%20Economic%20Update%20April%202020/Part%20I/Figures/FINANCIAL/Figure%20Equity%20and%20Spread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CGEIR\PMA\DATA%20&amp;%20MODELS\DATA\Financial%20-%20Asia\2016Q4\Quarterly_FSM_EAP_2016Q4_Trumponomics_2017013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wb565016\Downloads\EAPUpdate2020_Graphs.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youyangli\Documents\WITS2016_ChinaBilateralGoodsTrad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MONETARY/MTI%20database%2020200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GMT\GEP\GEP19a\Working\Chapter%201\Charts\EMDEs\Older%20versions\1.7.B%20China%20investment%20revised%20good_upda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b312984\OneDrive%20-%20WBG\EAP%20Economic%20Update%20April%202020\Typesetting\Sent%20to\March%2026%20Part%20I%20and%20II%20Revisions\Figures%20Complete%20Part%20I%20and%20II%20March%2025%202020%20(2nd%20Set%20Figures)%20REVIS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EAP%20Econ%20Update%20Apr2020%20Part%20I%20Figures%2003-16-20_ForTypeset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Archive/End-March%20Figures/Figures%20Complete%20Part%20I%20and%20II%20March%2025%202020%20(2nd%20Set%20Figures)%20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L"/>
      <sheetName val="THA"/>
      <sheetName val="MYS"/>
      <sheetName val="IDN"/>
      <sheetName val="MNG"/>
      <sheetName val="A"/>
      <sheetName val="Indicators_quarterly"/>
    </sheetNames>
    <sheetDataSet>
      <sheetData sheetId="0"/>
      <sheetData sheetId="1">
        <row r="61">
          <cell r="G61" t="str">
            <v>Q1.14</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BCJUL"/>
      <sheetName val="PET-P"/>
      <sheetName val="VALOR"/>
      <sheetName val="Dif"/>
      <sheetName val="CHECK"/>
      <sheetName val="ORIGINAL"/>
      <sheetName val="PS-P"/>
      <sheetName val="E-P"/>
      <sheetName val="Ctas-Ind (1)"/>
      <sheetName val="#¡REF"/>
      <sheetName val="ESTBCJUL.XLW"/>
      <sheetName val="Observaciones"/>
      <sheetName val="Part by sector"/>
      <sheetName val="Forecast"/>
      <sheetName val="J(Priv.Cap)"/>
    </sheetNames>
    <definedNames>
      <definedName name="INDICE"/>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edt-XmonedaySet"/>
      <sheetName val="02-T_DEP"/>
      <sheetName val="03-Arrend-Financ."/>
      <sheetName val="04-Dep"/>
      <sheetName val="07-dptos"/>
      <sheetName val="08-LIM-CALL"/>
      <sheetName val="09-EST12"/>
      <sheetName val="10-RANS"/>
      <sheetName val="11-TOTALES"/>
      <sheetName val="12-RAN1"/>
      <sheetName val="13-RAN3"/>
      <sheetName val="14-Indicadores"/>
      <sheetName val="15-Palanca Global"/>
      <sheetName val="16-Pond"/>
      <sheetName val="17-Cred.Directos"/>
      <sheetName val="18-CredXTipo"/>
      <sheetName val="19-Credt-Segun Garantia"/>
      <sheetName val="23-Req Patrim"/>
      <sheetName val="24-Port Inver"/>
      <sheetName val="25-Oprac 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Codes"/>
      <sheetName val="DS Codes2"/>
      <sheetName val="IIF"/>
      <sheetName val="WDF"/>
      <sheetName val="WDF2"/>
      <sheetName val="IMF"/>
      <sheetName val="WEO"/>
      <sheetName val="DSAFO32ADVVERINF32"/>
      <sheetName val="weoreptc"/>
      <sheetName val="weo Oct2013"/>
      <sheetName val="WEO Apr2013"/>
      <sheetName val="DS"/>
      <sheetName val="IIFR"/>
      <sheetName val="CPS"/>
      <sheetName val="korea bl"/>
      <sheetName val="BIS"/>
      <sheetName val="ECB for Interp"/>
      <sheetName val="hanx16a"/>
      <sheetName val="hanx16b"/>
      <sheetName val="anx16a"/>
      <sheetName val="anx16b"/>
      <sheetName val="bispdf1"/>
      <sheetName val="bispdf"/>
      <sheetName val="Table"/>
      <sheetName val="DC"/>
      <sheetName val="GDPNC"/>
      <sheetName val="GDP$B"/>
      <sheetName val="DebtSec1"/>
      <sheetName val="DebtSec2"/>
      <sheetName val="DebtSecDomC"/>
      <sheetName val="DebtSecDomF"/>
      <sheetName val="DebtSecIntlC"/>
      <sheetName val="DebtSecIntlF"/>
      <sheetName val="ExtCorpDebt"/>
      <sheetName val="ExtGovDebt"/>
      <sheetName val="GD%GDP"/>
      <sheetName val="DC%GDP"/>
      <sheetName val="DebtSecFGDP"/>
      <sheetName val="DebtSecCGDP"/>
      <sheetName val="DebtSecDomCGDP"/>
      <sheetName val="DebtSecDomFGDP"/>
      <sheetName val="DebtSecIntlCGDP"/>
      <sheetName val="DebtSecIntlFGDP"/>
      <sheetName val="ExtCorpDebGDP"/>
      <sheetName val="ExtGovDebtGDP"/>
      <sheetName val="Sheet2"/>
      <sheetName val="Consolidated"/>
      <sheetName val="Simplified"/>
      <sheetName val="Simplified2"/>
      <sheetName val="Top20"/>
      <sheetName val="Top20 2"/>
      <sheetName val="Table G3 EM"/>
      <sheetName val="Table EASIA"/>
      <sheetName val="Table LATAM"/>
      <sheetName val="Table LATAM2"/>
      <sheetName val="Charts"/>
      <sheetName val="Table bkp"/>
      <sheetName val="Regions"/>
      <sheetName val="TableauInput"/>
      <sheetName val="Sheet3"/>
      <sheetName val="Sheet1"/>
      <sheetName val="Sheet5"/>
      <sheetName val="hanx11b"/>
      <sheetName val="hanx11c"/>
      <sheetName val="hanx11d"/>
      <sheetName val="pdf paste"/>
    </sheetNames>
    <sheetDataSet>
      <sheetData sheetId="0"/>
      <sheetData sheetId="1"/>
      <sheetData sheetId="2"/>
      <sheetData sheetId="3"/>
      <sheetData sheetId="4"/>
      <sheetData sheetId="5">
        <row r="1">
          <cell r="A1" t="str">
            <v>Table C5. Gross Central Government Debt Position by Currency of Denomination (US$ millions)</v>
          </cell>
          <cell r="B1">
            <v>0</v>
          </cell>
          <cell r="C1">
            <v>0</v>
          </cell>
          <cell r="D1">
            <v>0</v>
          </cell>
          <cell r="E1">
            <v>0</v>
          </cell>
        </row>
      </sheetData>
      <sheetData sheetId="6">
        <row r="2">
          <cell r="A2" t="str">
            <v>Afghanistan</v>
          </cell>
        </row>
      </sheetData>
      <sheetData sheetId="7"/>
      <sheetData sheetId="8">
        <row r="1">
          <cell r="F1">
            <v>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1">
          <cell r="C11" t="str">
            <v>n/a</v>
          </cell>
        </row>
      </sheetData>
      <sheetData sheetId="36">
        <row r="11">
          <cell r="C11" t="e">
            <v>#VALUE!</v>
          </cell>
        </row>
      </sheetData>
      <sheetData sheetId="37">
        <row r="11">
          <cell r="C11">
            <v>0</v>
          </cell>
        </row>
      </sheetData>
      <sheetData sheetId="38">
        <row r="11">
          <cell r="C11">
            <v>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sheetName val="Observacion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by sector"/>
      <sheetName val="Total loans"/>
      <sheetName val="Loans by subsector"/>
      <sheetName val="Loans by sector"/>
      <sheetName val="Observaciones"/>
    </sheetNames>
    <sheetDataSet>
      <sheetData sheetId="0"/>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By_Asset_Class"/>
      <sheetName val="Equity"/>
      <sheetName val="Currency"/>
      <sheetName val="Equity_by_Sector"/>
      <sheetName val="Indicators"/>
      <sheetName val="GBI_EM"/>
      <sheetName val="EMBI"/>
      <sheetName val="Commodity"/>
      <sheetName val="ELMI+"/>
      <sheetName val="Yield_Curv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er_Stock Price Indices"/>
      <sheetName val="spreads figure"/>
      <sheetName val="equities figure"/>
      <sheetName val="JPM_EMBI_Global_Diversif_20 (2)"/>
      <sheetName val="JPM_EMBI_Global_Diversif_2020-0"/>
      <sheetName val="JPMorgan EMBIG"/>
      <sheetName val="equities"/>
      <sheetName val="Tickers"/>
      <sheetName val="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_Premium"/>
      <sheetName val="Basis_Swap"/>
      <sheetName val="FX"/>
      <sheetName val="Bonds"/>
      <sheetName val="Leverage"/>
      <sheetName val="Yield_Curve"/>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2 (pg 11)"/>
      <sheetName val="Figure 5-2"/>
      <sheetName val="Figure 10-3"/>
      <sheetName val="Figure 10-4"/>
      <sheetName val="Figure 1-2 (page 41)"/>
      <sheetName val="Figure 2-1"/>
      <sheetName val="Figure 2-2"/>
      <sheetName val="Figure 3-4"/>
      <sheetName val="Figure 8-2"/>
      <sheetName val="Figure 8-3"/>
      <sheetName val="Figure 8-4"/>
      <sheetName val="Figure 8-5"/>
      <sheetName val="Figure 8-6"/>
      <sheetName val="Figure 1-2 (pg 152)"/>
      <sheetName val="Figure 1-7"/>
    </sheetNames>
    <sheetDataSet>
      <sheetData sheetId="0"/>
      <sheetData sheetId="1">
        <row r="4">
          <cell r="I4" t="str">
            <v>Total Commodity Exports</v>
          </cell>
          <cell r="J4" t="str">
            <v>Commodity Exports to China</v>
          </cell>
          <cell r="P4" t="str">
            <v>Estimated income from Chinese tourists</v>
          </cell>
          <cell r="Q4" t="str">
            <v>Estimated income from non-Chinese tourists</v>
          </cell>
        </row>
        <row r="5">
          <cell r="H5" t="str">
            <v>Mongolia</v>
          </cell>
          <cell r="I5">
            <v>41.839491176252857</v>
          </cell>
          <cell r="J5">
            <v>33.68127477473444</v>
          </cell>
        </row>
        <row r="6">
          <cell r="H6" t="str">
            <v>Singapore</v>
          </cell>
          <cell r="I6">
            <v>25.660146652694085</v>
          </cell>
          <cell r="J6">
            <v>2.3699341094196198</v>
          </cell>
        </row>
        <row r="7">
          <cell r="H7" t="str">
            <v>Malaysia</v>
          </cell>
          <cell r="I7">
            <v>20.114029695432457</v>
          </cell>
          <cell r="J7">
            <v>2.6514959479876818</v>
          </cell>
          <cell r="N7" t="str">
            <v>Palau</v>
          </cell>
          <cell r="P7">
            <v>18</v>
          </cell>
          <cell r="Q7">
            <v>36.406394241476761</v>
          </cell>
        </row>
        <row r="8">
          <cell r="H8" t="str">
            <v>Vietnam</v>
          </cell>
          <cell r="I8">
            <v>15.487650567698108</v>
          </cell>
          <cell r="J8">
            <v>4.0132133638901442</v>
          </cell>
          <cell r="N8" t="str">
            <v>Vanuatu</v>
          </cell>
          <cell r="P8">
            <v>37</v>
          </cell>
          <cell r="Q8">
            <v>11.515090909090901</v>
          </cell>
        </row>
        <row r="9">
          <cell r="H9" t="str">
            <v>Lao PDR</v>
          </cell>
          <cell r="I9">
            <v>14.642980187567998</v>
          </cell>
          <cell r="J9">
            <v>6.5912576622405847</v>
          </cell>
          <cell r="N9" t="str">
            <v>Fiji</v>
          </cell>
          <cell r="P9">
            <v>7</v>
          </cell>
          <cell r="Q9">
            <v>31.086454545454551</v>
          </cell>
        </row>
        <row r="10">
          <cell r="H10" t="str">
            <v>Thailand</v>
          </cell>
          <cell r="I10">
            <v>13.646508547342753</v>
          </cell>
          <cell r="J10">
            <v>2.1054746417780916</v>
          </cell>
          <cell r="N10" t="str">
            <v>Samoa</v>
          </cell>
          <cell r="P10">
            <v>10</v>
          </cell>
          <cell r="Q10">
            <v>15.253695310037788</v>
          </cell>
        </row>
        <row r="11">
          <cell r="H11" t="str">
            <v>Fiji</v>
          </cell>
          <cell r="I11">
            <v>8.4575608517951011</v>
          </cell>
          <cell r="J11">
            <v>0.37512867978269021</v>
          </cell>
          <cell r="N11" t="str">
            <v>Kiribati</v>
          </cell>
          <cell r="P11">
            <v>4</v>
          </cell>
          <cell r="Q11">
            <v>15.157145454545457</v>
          </cell>
        </row>
        <row r="12">
          <cell r="H12" t="str">
            <v>Indonesia</v>
          </cell>
          <cell r="I12">
            <v>8.2443086567286148</v>
          </cell>
          <cell r="J12">
            <v>1.3107361115888501</v>
          </cell>
          <cell r="N12" t="str">
            <v>Tonga</v>
          </cell>
          <cell r="P12">
            <v>7</v>
          </cell>
          <cell r="Q12">
            <v>8.1085390909090904</v>
          </cell>
        </row>
        <row r="13">
          <cell r="H13" t="str">
            <v>Hong Kong, China</v>
          </cell>
          <cell r="I13">
            <v>6.8732757089923897</v>
          </cell>
          <cell r="J13">
            <v>4.0386865765755227</v>
          </cell>
          <cell r="N13" t="str">
            <v>Micronesia</v>
          </cell>
          <cell r="P13">
            <v>5</v>
          </cell>
          <cell r="Q13">
            <v>6.3851542472733058</v>
          </cell>
        </row>
        <row r="14">
          <cell r="H14" t="str">
            <v>Cambodia</v>
          </cell>
          <cell r="I14">
            <v>4.3944250394542239</v>
          </cell>
          <cell r="J14">
            <v>0.5011386034951314</v>
          </cell>
          <cell r="N14" t="str">
            <v>Tuvalu</v>
          </cell>
          <cell r="P14">
            <v>5</v>
          </cell>
          <cell r="Q14">
            <v>5.8896347489614733</v>
          </cell>
        </row>
        <row r="15">
          <cell r="H15" t="str">
            <v>Korea, Rep.</v>
          </cell>
          <cell r="I15">
            <v>3.5516046055965909</v>
          </cell>
          <cell r="J15">
            <v>0.64264509983781926</v>
          </cell>
          <cell r="N15" t="str">
            <v>Solomon Islands</v>
          </cell>
          <cell r="P15">
            <v>5</v>
          </cell>
          <cell r="Q15">
            <v>3.6914581818181809</v>
          </cell>
        </row>
        <row r="16">
          <cell r="H16" t="str">
            <v>Philippines</v>
          </cell>
          <cell r="I16">
            <v>2.9128023379970673</v>
          </cell>
          <cell r="J16">
            <v>0.44392266140513709</v>
          </cell>
          <cell r="N16" t="str">
            <v>Marshall Islands</v>
          </cell>
          <cell r="P16">
            <v>3</v>
          </cell>
          <cell r="Q16">
            <v>2.4773730952575113</v>
          </cell>
        </row>
        <row r="17">
          <cell r="H17" t="str">
            <v>Japan</v>
          </cell>
          <cell r="I17">
            <v>1.6649808344129562</v>
          </cell>
          <cell r="J17">
            <v>0.28319053570260561</v>
          </cell>
          <cell r="N17" t="str">
            <v>Timor-Leste</v>
          </cell>
          <cell r="P17">
            <v>0.5</v>
          </cell>
          <cell r="Q17">
            <v>1.9079667296967662</v>
          </cell>
        </row>
        <row r="18">
          <cell r="N18" t="str">
            <v>PNG</v>
          </cell>
          <cell r="P18">
            <v>0.5</v>
          </cell>
          <cell r="Q18">
            <v>1.505628181818182</v>
          </cell>
        </row>
        <row r="20">
          <cell r="N20" t="str">
            <v>Cambodia</v>
          </cell>
          <cell r="P20">
            <v>11</v>
          </cell>
          <cell r="Q20">
            <v>18.328536363636363</v>
          </cell>
        </row>
        <row r="21">
          <cell r="N21" t="str">
            <v>Thailand</v>
          </cell>
          <cell r="P21">
            <v>5.9883999999999995</v>
          </cell>
          <cell r="Q21">
            <v>11.976800000000001</v>
          </cell>
        </row>
        <row r="22">
          <cell r="N22" t="str">
            <v>Philippines</v>
          </cell>
          <cell r="P22">
            <v>5</v>
          </cell>
          <cell r="Q22">
            <v>11.871000000000002</v>
          </cell>
        </row>
        <row r="23">
          <cell r="N23" t="str">
            <v>Malaysia</v>
          </cell>
          <cell r="P23">
            <v>4</v>
          </cell>
          <cell r="Q23">
            <v>9.3773545454545459</v>
          </cell>
        </row>
        <row r="24">
          <cell r="N24" t="str">
            <v>Lao P.D.R.</v>
          </cell>
          <cell r="P24">
            <v>4</v>
          </cell>
          <cell r="Q24">
            <v>9.0306909090909073</v>
          </cell>
        </row>
        <row r="25">
          <cell r="N25" t="str">
            <v>Mongolia</v>
          </cell>
          <cell r="P25">
            <v>4</v>
          </cell>
          <cell r="Q25">
            <v>6.69236090909091</v>
          </cell>
        </row>
        <row r="26">
          <cell r="N26" t="str">
            <v>China</v>
          </cell>
          <cell r="Q26">
            <v>10.086950909090909</v>
          </cell>
        </row>
        <row r="27">
          <cell r="N27" t="str">
            <v>Vietnam</v>
          </cell>
          <cell r="P27">
            <v>2</v>
          </cell>
          <cell r="Q27">
            <v>7.4961590909090905</v>
          </cell>
        </row>
        <row r="28">
          <cell r="N28" t="str">
            <v>Indonesia</v>
          </cell>
          <cell r="P28">
            <v>1</v>
          </cell>
          <cell r="Q28">
            <v>5.120835454545456</v>
          </cell>
        </row>
        <row r="29">
          <cell r="N29" t="str">
            <v>Myanmar</v>
          </cell>
          <cell r="P29">
            <v>3</v>
          </cell>
          <cell r="Q29">
            <v>2.1838136363636371</v>
          </cell>
        </row>
      </sheetData>
      <sheetData sheetId="2"/>
      <sheetData sheetId="3"/>
      <sheetData sheetId="4"/>
      <sheetData sheetId="5">
        <row r="4">
          <cell r="B4" t="str">
            <v>Total Goods Exports</v>
          </cell>
          <cell r="C4" t="str">
            <v>Goods Exports to China</v>
          </cell>
          <cell r="G4" t="str">
            <v>Total Goods Imports</v>
          </cell>
          <cell r="H4" t="str">
            <v>Goods imports from China</v>
          </cell>
          <cell r="L4" t="str">
            <v xml:space="preserve">Total Services Exports </v>
          </cell>
          <cell r="M4" t="str">
            <v xml:space="preserve">Services Exports to China </v>
          </cell>
          <cell r="Q4" t="str">
            <v xml:space="preserve">Total Services Exports  </v>
          </cell>
          <cell r="R4" t="str">
            <v xml:space="preserve">Services Exports to China </v>
          </cell>
        </row>
        <row r="5">
          <cell r="A5" t="str">
            <v>Vietnam</v>
          </cell>
          <cell r="B5">
            <v>86.021083108796645</v>
          </cell>
          <cell r="C5">
            <v>10.693128342847711</v>
          </cell>
          <cell r="F5" t="str">
            <v>Vietnam</v>
          </cell>
          <cell r="G5">
            <v>85.240458473212087</v>
          </cell>
          <cell r="H5">
            <v>24.375791136102599</v>
          </cell>
          <cell r="K5" t="str">
            <v>Cambodia</v>
          </cell>
          <cell r="L5">
            <v>11.1545173</v>
          </cell>
          <cell r="M5">
            <v>0.53871646699999998</v>
          </cell>
          <cell r="P5" t="str">
            <v xml:space="preserve">Vanauatu </v>
          </cell>
          <cell r="Q5">
            <v>74</v>
          </cell>
          <cell r="R5">
            <v>2.2999999999999998</v>
          </cell>
        </row>
        <row r="6">
          <cell r="A6" t="str">
            <v>Malaysia</v>
          </cell>
          <cell r="B6">
            <v>62.874902549635046</v>
          </cell>
          <cell r="C6">
            <v>7.8847603096787608</v>
          </cell>
          <cell r="F6" t="str">
            <v>Cambodia</v>
          </cell>
          <cell r="G6">
            <v>61.366345265350162</v>
          </cell>
          <cell r="H6">
            <v>22.574963088496641</v>
          </cell>
          <cell r="K6" t="str">
            <v>Thailand</v>
          </cell>
          <cell r="L6">
            <v>10.893104960000001</v>
          </cell>
          <cell r="M6">
            <v>0.92386744300000001</v>
          </cell>
          <cell r="P6" t="str">
            <v>Kiribati</v>
          </cell>
          <cell r="Q6">
            <v>25.23026806</v>
          </cell>
          <cell r="R6">
            <v>1.1533124960000001</v>
          </cell>
        </row>
        <row r="7">
          <cell r="A7" t="str">
            <v>Thailand</v>
          </cell>
          <cell r="B7">
            <v>52.233742798477273</v>
          </cell>
          <cell r="C7">
            <v>5.7716624655301665</v>
          </cell>
          <cell r="F7" t="str">
            <v>Malaysia</v>
          </cell>
          <cell r="G7">
            <v>55.89118005141674</v>
          </cell>
          <cell r="H7">
            <v>11.38783231698231</v>
          </cell>
          <cell r="K7" t="str">
            <v>Malaysia</v>
          </cell>
          <cell r="L7">
            <v>8.854777898</v>
          </cell>
          <cell r="M7">
            <v>0.95584117700000004</v>
          </cell>
          <cell r="P7" t="str">
            <v>Tonga</v>
          </cell>
          <cell r="Q7">
            <v>17.122406519999998</v>
          </cell>
          <cell r="R7">
            <v>6.5691664999999996E-2</v>
          </cell>
        </row>
        <row r="8">
          <cell r="A8" t="str">
            <v>Cambodia</v>
          </cell>
          <cell r="B8">
            <v>49.948885031665334</v>
          </cell>
          <cell r="C8">
            <v>3.0223172595663965</v>
          </cell>
          <cell r="F8" t="str">
            <v>Thailand</v>
          </cell>
          <cell r="G8">
            <v>47.093226726650904</v>
          </cell>
          <cell r="H8">
            <v>10.192728040039388</v>
          </cell>
          <cell r="K8" t="str">
            <v>Lao PDR</v>
          </cell>
          <cell r="L8">
            <v>8.6853801470000001</v>
          </cell>
          <cell r="M8">
            <v>1.4284770739999999</v>
          </cell>
          <cell r="P8" t="str">
            <v>Papua New Guinea</v>
          </cell>
          <cell r="Q8">
            <v>4.040322443</v>
          </cell>
          <cell r="R8">
            <v>0.30465222600000003</v>
          </cell>
        </row>
        <row r="9">
          <cell r="A9" t="str">
            <v>Mongolia</v>
          </cell>
          <cell r="B9">
            <v>43.947823928079501</v>
          </cell>
          <cell r="C9">
            <v>34.711899745790539</v>
          </cell>
          <cell r="F9" t="str">
            <v>Fiji</v>
          </cell>
          <cell r="G9">
            <v>46.984054894481154</v>
          </cell>
          <cell r="H9">
            <v>7.2035862445607073</v>
          </cell>
          <cell r="K9" t="str">
            <v>Vietnam</v>
          </cell>
          <cell r="L9">
            <v>8.2847074450000004</v>
          </cell>
          <cell r="M9">
            <v>0.70088607800000002</v>
          </cell>
        </row>
        <row r="10">
          <cell r="A10" t="str">
            <v>Korea, Rep.</v>
          </cell>
          <cell r="B10">
            <v>35.016699136572207</v>
          </cell>
          <cell r="C10">
            <v>8.7950646705466298</v>
          </cell>
          <cell r="F10" t="str">
            <v>Mongolia</v>
          </cell>
          <cell r="G10">
            <v>29.853249685513717</v>
          </cell>
          <cell r="H10">
            <v>9.2988067231264413</v>
          </cell>
          <cell r="K10" t="str">
            <v>Korea</v>
          </cell>
          <cell r="L10">
            <v>7.6946826039999996</v>
          </cell>
          <cell r="M10">
            <v>1.4664301580000001</v>
          </cell>
        </row>
        <row r="11">
          <cell r="A11" t="str">
            <v>Lao PDR</v>
          </cell>
          <cell r="B11">
            <v>19.766099890484558</v>
          </cell>
          <cell r="C11">
            <v>7.1385696876322928</v>
          </cell>
          <cell r="F11" t="str">
            <v>Korea, Rep.</v>
          </cell>
          <cell r="G11">
            <v>28.709411237047867</v>
          </cell>
          <cell r="H11">
            <v>6.1477702098556541</v>
          </cell>
          <cell r="K11" t="str">
            <v>Myanmar</v>
          </cell>
          <cell r="L11">
            <v>7.4731948360000002</v>
          </cell>
          <cell r="M11">
            <v>3.7447636000000002</v>
          </cell>
        </row>
        <row r="12">
          <cell r="A12" t="str">
            <v>Fiji</v>
          </cell>
          <cell r="B12">
            <v>18.779716898905473</v>
          </cell>
          <cell r="C12">
            <v>0.96513352955528409</v>
          </cell>
          <cell r="F12" t="str">
            <v>Philippines</v>
          </cell>
          <cell r="G12">
            <v>28.176205675526095</v>
          </cell>
          <cell r="H12">
            <v>5.2201365993995354</v>
          </cell>
          <cell r="K12" t="str">
            <v>Mongolia</v>
          </cell>
          <cell r="L12">
            <v>7.46</v>
          </cell>
          <cell r="M12">
            <v>2.9</v>
          </cell>
        </row>
        <row r="13">
          <cell r="A13" t="str">
            <v>Philippines</v>
          </cell>
          <cell r="B13">
            <v>18.469397514772542</v>
          </cell>
          <cell r="C13">
            <v>2.0309878145734368</v>
          </cell>
          <cell r="F13" t="str">
            <v>Lao PDR</v>
          </cell>
          <cell r="G13">
            <v>25.984742155904836</v>
          </cell>
          <cell r="H13">
            <v>4.7398540040287251</v>
          </cell>
          <cell r="K13" t="str">
            <v>Philippines</v>
          </cell>
          <cell r="L13">
            <v>7.044027378</v>
          </cell>
          <cell r="M13">
            <v>0.60981500099999997</v>
          </cell>
        </row>
        <row r="14">
          <cell r="A14" t="str">
            <v>Indonesia</v>
          </cell>
          <cell r="B14">
            <v>15.505237273951076</v>
          </cell>
          <cell r="C14">
            <v>1.8012654528647183</v>
          </cell>
          <cell r="F14" t="str">
            <v>Indonesia</v>
          </cell>
          <cell r="G14">
            <v>14.55693688961912</v>
          </cell>
          <cell r="H14">
            <v>3.3052040900443287</v>
          </cell>
          <cell r="K14" t="str">
            <v>Indonesia</v>
          </cell>
          <cell r="L14">
            <v>2.2895468160000001</v>
          </cell>
          <cell r="M14">
            <v>0.18708050900000001</v>
          </cell>
        </row>
        <row r="15">
          <cell r="A15" t="str">
            <v>Japan</v>
          </cell>
          <cell r="B15">
            <v>13.090643797521345</v>
          </cell>
          <cell r="C15">
            <v>2.3104916913073485</v>
          </cell>
          <cell r="F15" t="str">
            <v>Japan</v>
          </cell>
          <cell r="G15">
            <v>12.319160926668197</v>
          </cell>
          <cell r="H15">
            <v>3.1776570300318712</v>
          </cell>
        </row>
      </sheetData>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Sector"/>
      <sheetName val="Electronics"/>
      <sheetName val="Garment &amp; Textiles"/>
      <sheetName val="WITS 2016 Data"/>
      <sheetName val="Product Key"/>
      <sheetName val="Automotives"/>
      <sheetName val="Machinery&amp;Equipment"/>
      <sheetName val="Food Products"/>
      <sheetName val="Transportation"/>
      <sheetName val="Captial Goods"/>
    </sheetNames>
    <sheetDataSet>
      <sheetData sheetId="0">
        <row r="87">
          <cell r="AT87" t="str">
            <v>Total Services Exports  (% of GDP)</v>
          </cell>
        </row>
        <row r="153">
          <cell r="O153">
            <v>81.222163248677788</v>
          </cell>
          <cell r="P153">
            <v>11.57587766414815</v>
          </cell>
          <cell r="T153">
            <v>68.041623199798806</v>
          </cell>
          <cell r="U153">
            <v>22.526984792765319</v>
          </cell>
        </row>
        <row r="154">
          <cell r="O154">
            <v>70.680474539271444</v>
          </cell>
          <cell r="P154">
            <v>6.6801687060826325</v>
          </cell>
          <cell r="T154">
            <v>63.683932321178375</v>
          </cell>
          <cell r="U154">
            <v>10.739371259929188</v>
          </cell>
        </row>
        <row r="155">
          <cell r="O155">
            <v>45.667893617392338</v>
          </cell>
          <cell r="P155">
            <v>2.5212265794288986</v>
          </cell>
          <cell r="T155">
            <v>48.145935174985475</v>
          </cell>
          <cell r="U155">
            <v>22.132228885817497</v>
          </cell>
        </row>
        <row r="156">
          <cell r="O156">
            <v>42.764720350022003</v>
          </cell>
          <cell r="P156">
            <v>5.2336159968186076</v>
          </cell>
          <cell r="T156">
            <v>40.518025609328767</v>
          </cell>
          <cell r="U156">
            <v>9.972984760259223</v>
          </cell>
        </row>
        <row r="157">
          <cell r="O157">
            <v>39.179532156970282</v>
          </cell>
          <cell r="P157">
            <v>3.6632414134018121</v>
          </cell>
          <cell r="T157">
            <v>33.182623857451198</v>
          </cell>
          <cell r="U157">
            <v>9.3914700916939555</v>
          </cell>
        </row>
        <row r="158">
          <cell r="O158">
            <v>31.427514189003904</v>
          </cell>
          <cell r="P158">
            <v>8.1538204982421867</v>
          </cell>
          <cell r="T158">
            <v>30.059217467593232</v>
          </cell>
          <cell r="U158">
            <v>5.7447321323432972</v>
          </cell>
        </row>
        <row r="159">
          <cell r="O159">
            <v>15.548359414405859</v>
          </cell>
          <cell r="P159">
            <v>1.5870610203051994</v>
          </cell>
          <cell r="T159">
            <v>21.387390115831163</v>
          </cell>
          <cell r="U159">
            <v>4.4424371317184361</v>
          </cell>
        </row>
        <row r="160">
          <cell r="O160">
            <v>11.432187089303646</v>
          </cell>
          <cell r="P160">
            <v>2.0280516382402514</v>
          </cell>
          <cell r="T160">
            <v>18.994495488174039</v>
          </cell>
          <cell r="U160">
            <v>7.3953930085993118</v>
          </cell>
        </row>
        <row r="161">
          <cell r="O161">
            <v>7.2656521979952187</v>
          </cell>
          <cell r="P161">
            <v>0.49063548925606659</v>
          </cell>
          <cell r="T161">
            <v>18.677106710394945</v>
          </cell>
          <cell r="U161">
            <v>5.7076140308877337</v>
          </cell>
        </row>
        <row r="162">
          <cell r="O162">
            <v>5.1855384926745334</v>
          </cell>
          <cell r="P162">
            <v>0.54731202539170698</v>
          </cell>
          <cell r="T162">
            <v>17.810558954186149</v>
          </cell>
          <cell r="U162">
            <v>4.4807704625695166</v>
          </cell>
        </row>
        <row r="163">
          <cell r="O163">
            <v>1.9263649873939037</v>
          </cell>
          <cell r="P163">
            <v>1.0232326798820417</v>
          </cell>
          <cell r="T163">
            <v>9.7391124523215193</v>
          </cell>
          <cell r="U163">
            <v>3.00284908193807</v>
          </cell>
        </row>
        <row r="164">
          <cell r="O164">
            <v>2.4262267985110433</v>
          </cell>
          <cell r="P164">
            <v>1.2917598777217968E-2</v>
          </cell>
          <cell r="T164">
            <v>7.6014131034599028</v>
          </cell>
          <cell r="U164">
            <v>2.9004040344717699</v>
          </cell>
        </row>
      </sheetData>
      <sheetData sheetId="1">
        <row r="83">
          <cell r="B83" t="str">
            <v>Total Electronic Products Exports</v>
          </cell>
        </row>
        <row r="84">
          <cell r="B84">
            <v>37.168479277640834</v>
          </cell>
          <cell r="C84">
            <v>5.8455697117940222</v>
          </cell>
        </row>
        <row r="85">
          <cell r="B85">
            <v>27.889402641129145</v>
          </cell>
          <cell r="C85">
            <v>2.5691546121262308</v>
          </cell>
        </row>
        <row r="86">
          <cell r="B86">
            <v>21.21746795668399</v>
          </cell>
          <cell r="C86">
            <v>3.2309430466483504</v>
          </cell>
        </row>
        <row r="87">
          <cell r="B87">
            <v>10.00665522259977</v>
          </cell>
          <cell r="C87">
            <v>0.9256858997963594</v>
          </cell>
        </row>
        <row r="88">
          <cell r="B88">
            <v>8.6920432146234319</v>
          </cell>
          <cell r="C88">
            <v>1.1536433051603527</v>
          </cell>
        </row>
        <row r="89">
          <cell r="B89">
            <v>8.5807422812074492</v>
          </cell>
          <cell r="C89">
            <v>2.8003838824999265</v>
          </cell>
        </row>
        <row r="90">
          <cell r="B90">
            <v>2.0298821520717638</v>
          </cell>
          <cell r="C90">
            <v>7.8102240469202276E-4</v>
          </cell>
        </row>
        <row r="91">
          <cell r="B91">
            <v>1.5663686177592844</v>
          </cell>
          <cell r="C91">
            <v>0.39441298897228499</v>
          </cell>
        </row>
        <row r="92">
          <cell r="B92">
            <v>1.0251612079999119</v>
          </cell>
          <cell r="C92">
            <v>0.29347303366324334</v>
          </cell>
        </row>
        <row r="93">
          <cell r="B93">
            <v>0.70817488928095451</v>
          </cell>
          <cell r="C93">
            <v>2.2590465558282122E-2</v>
          </cell>
        </row>
        <row r="94">
          <cell r="B94">
            <v>0.10417681896167495</v>
          </cell>
          <cell r="C94">
            <v>6.3390833451441947E-2</v>
          </cell>
        </row>
        <row r="95">
          <cell r="B95">
            <v>5.6438737139411194E-2</v>
          </cell>
          <cell r="C95">
            <v>1.5005463608220676E-4</v>
          </cell>
        </row>
        <row r="96">
          <cell r="B96">
            <v>1.2456718073334013E-2</v>
          </cell>
          <cell r="C96">
            <v>1.8251617289853214E-3</v>
          </cell>
        </row>
      </sheetData>
      <sheetData sheetId="2">
        <row r="79">
          <cell r="U79" t="str">
            <v>Total Garment &amp; Textiles Imports</v>
          </cell>
        </row>
        <row r="80">
          <cell r="U80">
            <v>21.109876291149369</v>
          </cell>
          <cell r="V80">
            <v>13.40891420433293</v>
          </cell>
        </row>
        <row r="81">
          <cell r="U81">
            <v>7.9715746681189241</v>
          </cell>
          <cell r="V81">
            <v>3.5543554553253873</v>
          </cell>
        </row>
        <row r="82">
          <cell r="U82">
            <v>6.4892040427704893</v>
          </cell>
          <cell r="V82">
            <v>4.5425314750636394</v>
          </cell>
        </row>
        <row r="83">
          <cell r="U83">
            <v>2.3349946953455119</v>
          </cell>
          <cell r="V83">
            <v>0.68109480872487049</v>
          </cell>
        </row>
        <row r="84">
          <cell r="U84">
            <v>1.3755340248314072</v>
          </cell>
          <cell r="V84">
            <v>0.65527448466663141</v>
          </cell>
        </row>
        <row r="85">
          <cell r="U85">
            <v>1.1507316538268089</v>
          </cell>
          <cell r="V85">
            <v>0.4625740890566436</v>
          </cell>
        </row>
        <row r="86">
          <cell r="U86">
            <v>1.0809570103565656</v>
          </cell>
          <cell r="V86">
            <v>0.31215093194992277</v>
          </cell>
        </row>
        <row r="87">
          <cell r="U87">
            <v>1.0356793893210752</v>
          </cell>
          <cell r="V87">
            <v>0.43184485090938535</v>
          </cell>
        </row>
        <row r="88">
          <cell r="U88">
            <v>0.88674999926534059</v>
          </cell>
          <cell r="V88">
            <v>0.31307054202075707</v>
          </cell>
        </row>
        <row r="89">
          <cell r="U89">
            <v>0.77511165451585307</v>
          </cell>
          <cell r="V89">
            <v>0.12742991768025921</v>
          </cell>
        </row>
        <row r="90">
          <cell r="U90">
            <v>0.74783773071394555</v>
          </cell>
          <cell r="V90">
            <v>0.45878578792052105</v>
          </cell>
        </row>
        <row r="91">
          <cell r="U91">
            <v>0.60201763034756439</v>
          </cell>
          <cell r="V91">
            <v>0.24738174995217874</v>
          </cell>
        </row>
        <row r="92">
          <cell r="U92">
            <v>0.59267204335153056</v>
          </cell>
          <cell r="V92">
            <v>0.23118845659787202</v>
          </cell>
        </row>
      </sheetData>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Template"/>
      <sheetName val="Spot exchange rate"/>
      <sheetName val="Short term interest rate"/>
      <sheetName val="Central bank policy rate"/>
      <sheetName val="Government bond yield"/>
      <sheetName val="Equity market"/>
      <sheetName val="CDS"/>
      <sheetName val="Effective exchange rate"/>
      <sheetName val="Consumer prices"/>
      <sheetName val="M2 growth"/>
      <sheetName val="Credit growth"/>
      <sheetName val="Imports and exports"/>
      <sheetName val="Trade balance"/>
      <sheetName val="FDI and Portfolio Flows"/>
      <sheetName val="FDI"/>
      <sheetName val="PMI"/>
      <sheetName val="Tourists arrival"/>
      <sheetName val="Fiscal revenues andexpenditures"/>
      <sheetName val="Fiscal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Quarterly (Correction)"/>
      <sheetName val="Quarterly (est missing quarter)"/>
      <sheetName val="2C"/>
      <sheetName val="2C (2)"/>
      <sheetName val="2C (Correction)"/>
      <sheetName val="Sheet2"/>
      <sheetName val="price index"/>
      <sheetName val="New chart"/>
    </sheetNames>
    <sheetDataSet>
      <sheetData sheetId="0"/>
      <sheetData sheetId="1"/>
      <sheetData sheetId="2"/>
      <sheetData sheetId="3"/>
      <sheetData sheetId="4"/>
      <sheetData sheetId="5">
        <row r="239">
          <cell r="B239">
            <v>100810.33949999999</v>
          </cell>
        </row>
      </sheetData>
      <sheetData sheetId="6"/>
      <sheetData sheetId="7">
        <row r="11">
          <cell r="L11">
            <v>1.575</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II.1.1 A"/>
      <sheetName val="Figure II.1.1 B"/>
      <sheetName val="New Overview Figure 3 &amp; 4"/>
      <sheetName val="Figure I.1.3 B"/>
      <sheetName val="Figure I.1.5 C"/>
      <sheetName val="Figure II.1.10"/>
      <sheetName val="Figure II.1.5 B"/>
      <sheetName val="Figure I.1.9"/>
      <sheetName val="Figure I.1.10"/>
      <sheetName val="Figure I.2.12"/>
      <sheetName val="Figure I.2.13"/>
      <sheetName val="Figure I.2.14"/>
      <sheetName val="Figure I.2.15"/>
      <sheetName val="Figure I.2.16"/>
      <sheetName val="Figure I.2.17"/>
      <sheetName val="Figure I.2.18"/>
      <sheetName val="Figure I.2.19"/>
      <sheetName val="Figure 3-5"/>
      <sheetName val="Figure 3-4 C-D"/>
      <sheetName val="Figure B.I.1A"/>
      <sheetName val="Figure B.I.1.A"/>
      <sheetName val="Figure 2-1C"/>
      <sheetName val="Figure 2-1D"/>
      <sheetName val="Figure 3-1B"/>
      <sheetName val="Figure 3-3B"/>
      <sheetName val="Figure 3-2A"/>
      <sheetName val="Figure 5-3"/>
      <sheetName val="Figure 6-3A"/>
      <sheetName val="Figure 6-3 C"/>
      <sheetName val="Figure 6-4"/>
      <sheetName val="Figure 6-3-E"/>
      <sheetName val="Figure 6-5-C"/>
      <sheetName val="Figure 6-4-D"/>
      <sheetName val="Figure 6-3-B"/>
      <sheetName val="Figure 6-5B"/>
      <sheetName val="Figure 6-4-F"/>
      <sheetName val="Figure 6-3-D"/>
      <sheetName val="Figure 6-5-D"/>
      <sheetName val="Figure 6-1"/>
      <sheetName val="Figure 6-1-B-D"/>
      <sheetName val="Figure 6-2A"/>
      <sheetName val="Figure 6-2B"/>
      <sheetName val="Figure 6-2D"/>
      <sheetName val="Annex Table 1"/>
      <sheetName val="Figure 4-1"/>
    </sheetNames>
    <sheetDataSet>
      <sheetData sheetId="0">
        <row r="21">
          <cell r="D21" t="str">
            <v>growth</v>
          </cell>
        </row>
      </sheetData>
      <sheetData sheetId="1">
        <row r="21">
          <cell r="D21" t="str">
            <v>growth</v>
          </cell>
        </row>
      </sheetData>
      <sheetData sheetId="2" refreshError="1"/>
      <sheetData sheetId="3" refreshError="1"/>
      <sheetData sheetId="4" refreshError="1"/>
      <sheetData sheetId="5">
        <row r="3">
          <cell r="M3">
            <v>2013</v>
          </cell>
        </row>
      </sheetData>
      <sheetData sheetId="6">
        <row r="12">
          <cell r="B12" t="str">
            <v>Bonds</v>
          </cell>
        </row>
      </sheetData>
      <sheetData sheetId="7" refreshError="1"/>
      <sheetData sheetId="8" refreshError="1"/>
      <sheetData sheetId="9">
        <row r="5">
          <cell r="A5" t="str">
            <v>China</v>
          </cell>
        </row>
      </sheetData>
      <sheetData sheetId="10" refreshError="1"/>
      <sheetData sheetId="11" refreshError="1"/>
      <sheetData sheetId="12" refreshError="1"/>
      <sheetData sheetId="13">
        <row r="3">
          <cell r="B3" t="str">
            <v>GDP</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E2" t="str">
            <v>Household debt</v>
          </cell>
        </row>
      </sheetData>
      <sheetData sheetId="27">
        <row r="1">
          <cell r="B1" t="str">
            <v>Previous EMDE crises</v>
          </cell>
        </row>
      </sheetData>
      <sheetData sheetId="28">
        <row r="1">
          <cell r="B1" t="str">
            <v>Previous EMDE crises</v>
          </cell>
        </row>
      </sheetData>
      <sheetData sheetId="29">
        <row r="1">
          <cell r="B1" t="str">
            <v>Previous EMDE crises</v>
          </cell>
        </row>
      </sheetData>
      <sheetData sheetId="30">
        <row r="1">
          <cell r="B1" t="str">
            <v>Previous EMDE crises</v>
          </cell>
        </row>
      </sheetData>
      <sheetData sheetId="31" refreshError="1"/>
      <sheetData sheetId="32">
        <row r="3">
          <cell r="A3" t="str">
            <v>SLB</v>
          </cell>
        </row>
      </sheetData>
      <sheetData sheetId="33" refreshError="1"/>
      <sheetData sheetId="34">
        <row r="2">
          <cell r="C2">
            <v>2019</v>
          </cell>
        </row>
      </sheetData>
      <sheetData sheetId="35">
        <row r="5">
          <cell r="E5" t="str">
            <v>China</v>
          </cell>
        </row>
      </sheetData>
      <sheetData sheetId="36">
        <row r="2">
          <cell r="D2" t="str">
            <v>2018</v>
          </cell>
        </row>
      </sheetData>
      <sheetData sheetId="37">
        <row r="4">
          <cell r="D4">
            <v>2019</v>
          </cell>
        </row>
      </sheetData>
      <sheetData sheetId="38">
        <row r="6">
          <cell r="E6" t="str">
            <v>EMDE equities</v>
          </cell>
        </row>
      </sheetData>
      <sheetData sheetId="39" refreshError="1"/>
      <sheetData sheetId="40">
        <row r="3">
          <cell r="D3" t="str">
            <v>Exports</v>
          </cell>
        </row>
      </sheetData>
      <sheetData sheetId="41">
        <row r="10">
          <cell r="C10" t="str">
            <v>Exports</v>
          </cell>
        </row>
      </sheetData>
      <sheetData sheetId="42">
        <row r="7">
          <cell r="C7" t="str">
            <v>Exports</v>
          </cell>
        </row>
      </sheetData>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COVID19 Map"/>
      <sheetName val="Figure 2A"/>
      <sheetName val="Figure 2B"/>
      <sheetName val="Figures 2 C-D"/>
      <sheetName val="Figure 3B"/>
      <sheetName val="Figure 5A PMI"/>
      <sheetName val="Figure 5B IR"/>
      <sheetName val="Figure 5D"/>
      <sheetName val="Figure 5C"/>
      <sheetName val="Figure 7A Trade"/>
      <sheetName val="Figure 7B"/>
      <sheetName val="Figure 8A"/>
      <sheetName val="Figure 8B"/>
      <sheetName val="Figure 9A"/>
      <sheetName val="Figure 9B"/>
      <sheetName val="Figure 10A"/>
      <sheetName val="Figure 11A"/>
      <sheetName val="Figure 11B"/>
      <sheetName val="Figure 13 A-D"/>
      <sheetName val="Figure 15"/>
      <sheetName val="Figure 17A"/>
      <sheetName val="Figure 17B"/>
      <sheetName val="Figure 18A"/>
      <sheetName val="Figure 18B"/>
      <sheetName val="Figure 19A"/>
      <sheetName val="Figure 19B"/>
      <sheetName val="Table IB1"/>
      <sheetName val="Figure IC"/>
      <sheetName val="Table IC2"/>
      <sheetName val="Figure 3 A-C-D PENDING"/>
      <sheetName val="Figure 4 PENDING"/>
      <sheetName val="Figure 6 A-B PENDING"/>
      <sheetName val="Figure 7 C-D PENDING"/>
      <sheetName val="Figure I.A.1.1 PENDING"/>
      <sheetName val="Figure 10B PENDING"/>
      <sheetName val="Figure 12 PENDING"/>
      <sheetName val="Figure 14 PENDING"/>
    </sheetNames>
    <sheetDataSet>
      <sheetData sheetId="0"/>
      <sheetData sheetId="1"/>
      <sheetData sheetId="2"/>
      <sheetData sheetId="3"/>
      <sheetData sheetId="4"/>
      <sheetData sheetId="5"/>
      <sheetData sheetId="6"/>
      <sheetData sheetId="7"/>
      <sheetData sheetId="8"/>
      <sheetData sheetId="9">
        <row r="6">
          <cell r="H6" t="str">
            <v>2000-19 Average</v>
          </cell>
        </row>
      </sheetData>
      <sheetData sheetId="10">
        <row r="5">
          <cell r="S5" t="str">
            <v>New measures</v>
          </cell>
        </row>
      </sheetData>
      <sheetData sheetId="11">
        <row r="5">
          <cell r="C5" t="str">
            <v>Q2-2017</v>
          </cell>
        </row>
      </sheetData>
      <sheetData sheetId="12">
        <row r="3">
          <cell r="E3" t="str">
            <v>Q1-2018</v>
          </cell>
        </row>
      </sheetData>
      <sheetData sheetId="13">
        <row r="2">
          <cell r="B2" t="str">
            <v>Current Account Balance (RHS)</v>
          </cell>
        </row>
      </sheetData>
      <sheetData sheetId="14">
        <row r="2">
          <cell r="B2" t="str">
            <v>Growth rate</v>
          </cell>
        </row>
      </sheetData>
      <sheetData sheetId="15">
        <row r="2">
          <cell r="B2" t="str">
            <v>Total credit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II.1.1 A"/>
      <sheetName val="Figure II.1.1 B"/>
      <sheetName val="New Overview Figure 3 &amp; 4"/>
      <sheetName val="Figure I.1.3 B"/>
      <sheetName val="Figure I.1.5 C"/>
      <sheetName val="Figure II.1.10"/>
      <sheetName val="Figure II.1.5 B"/>
      <sheetName val="Figure I.1.9"/>
      <sheetName val="Figure I.1.10"/>
      <sheetName val="Figure I.2.12"/>
      <sheetName val="Figure I.2.13"/>
      <sheetName val="Figure I.2.14"/>
      <sheetName val="Figure I.2.15"/>
      <sheetName val="Figure I.2.16"/>
      <sheetName val="Figure I.2.17"/>
      <sheetName val="Figure I.2.18"/>
      <sheetName val="Figure I.2.19"/>
      <sheetName val="Figure 3-5"/>
      <sheetName val="Figure 3-4 C-D"/>
      <sheetName val="Figure B.I.1A"/>
      <sheetName val="Figure B.I.1.A"/>
      <sheetName val="Figure 2-1C"/>
      <sheetName val="Figure 2-1D"/>
      <sheetName val="Figure 3-1B"/>
      <sheetName val="Figure 3-3B"/>
      <sheetName val="Figure 3-2A"/>
      <sheetName val="Figure 5-3"/>
      <sheetName val="Figure 6-3A"/>
      <sheetName val="Figure 6-3 C"/>
      <sheetName val="Figure 6-4"/>
      <sheetName val="Figure 6-3-E"/>
      <sheetName val="Figure 6-5-C"/>
      <sheetName val="Figure 6-4-D"/>
      <sheetName val="Figure 6-3-B"/>
      <sheetName val="Figure 6-5B"/>
      <sheetName val="Figure 6-4-F"/>
      <sheetName val="Figure 6-3-D"/>
      <sheetName val="Figure 6-5-D"/>
      <sheetName val="Figure 6-1"/>
      <sheetName val="Figure 6-1-B-D"/>
      <sheetName val="Figure 6-2A"/>
      <sheetName val="Figure 6-2B"/>
      <sheetName val="Figure 6-2D"/>
      <sheetName val="Annex Table 1"/>
      <sheetName val="Figure 4-1"/>
    </sheetNames>
    <sheetDataSet>
      <sheetData sheetId="0"/>
      <sheetData sheetId="1"/>
      <sheetData sheetId="2"/>
      <sheetData sheetId="3">
        <row r="3">
          <cell r="D3" t="str">
            <v>Total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gdp_gyoy</v>
          </cell>
        </row>
      </sheetData>
      <sheetData sheetId="20">
        <row r="3">
          <cell r="C3" t="str">
            <v>2019q1</v>
          </cell>
        </row>
      </sheetData>
      <sheetData sheetId="21">
        <row r="2">
          <cell r="B2">
            <v>43160</v>
          </cell>
        </row>
      </sheetData>
      <sheetData sheetId="22">
        <row r="3">
          <cell r="N3">
            <v>2019</v>
          </cell>
        </row>
      </sheetData>
      <sheetData sheetId="23"/>
      <sheetData sheetId="24">
        <row r="6">
          <cell r="B6" t="str">
            <v>High income</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E7F62-AD00-43C0-A2F8-AEA5E94BB3D4}">
  <dimension ref="F2"/>
  <sheetViews>
    <sheetView tabSelected="1" zoomScale="50" zoomScaleNormal="50" workbookViewId="0">
      <selection activeCell="C7" sqref="C7"/>
    </sheetView>
  </sheetViews>
  <sheetFormatPr defaultRowHeight="14.5" x14ac:dyDescent="0.35"/>
  <sheetData>
    <row r="2" spans="6:6" ht="33.5" x14ac:dyDescent="0.75">
      <c r="F2" s="1" t="s">
        <v>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862C-FF79-4CF4-A603-1704D10C55D6}">
  <dimension ref="E3"/>
  <sheetViews>
    <sheetView zoomScale="70" zoomScaleNormal="70" workbookViewId="0">
      <selection activeCell="B1" sqref="B1:C1048576"/>
    </sheetView>
  </sheetViews>
  <sheetFormatPr defaultRowHeight="14.5" x14ac:dyDescent="0.35"/>
  <sheetData>
    <row r="3" spans="5:5" ht="28.5" x14ac:dyDescent="0.65">
      <c r="E3" s="27" t="s">
        <v>126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97FD7-8C1D-418D-AF01-C93E72D73168}">
  <dimension ref="A1:R19"/>
  <sheetViews>
    <sheetView topLeftCell="A3" zoomScale="20" zoomScaleNormal="20" workbookViewId="0">
      <selection activeCell="AJ16" sqref="AJ16"/>
    </sheetView>
  </sheetViews>
  <sheetFormatPr defaultColWidth="12.54296875" defaultRowHeight="15.5" x14ac:dyDescent="0.35"/>
  <cols>
    <col min="1" max="16384" width="12.54296875" style="11"/>
  </cols>
  <sheetData>
    <row r="1" spans="1:15" ht="40.5" customHeight="1" x14ac:dyDescent="0.6">
      <c r="A1" s="28"/>
      <c r="B1" s="29"/>
      <c r="C1" s="29"/>
      <c r="D1" s="29"/>
      <c r="E1" s="29"/>
      <c r="F1" s="29"/>
      <c r="G1" s="29"/>
      <c r="H1" s="29"/>
      <c r="I1" s="29"/>
      <c r="J1" s="29"/>
      <c r="K1" s="29"/>
      <c r="L1" s="29"/>
    </row>
    <row r="2" spans="1:15" ht="26" x14ac:dyDescent="0.6">
      <c r="A2" s="29"/>
      <c r="B2" s="29"/>
      <c r="C2" s="29"/>
      <c r="D2" s="29"/>
      <c r="E2" s="29"/>
      <c r="F2" s="29"/>
      <c r="G2" s="29"/>
      <c r="H2" s="29"/>
      <c r="I2" s="29"/>
      <c r="J2" s="29"/>
      <c r="K2" s="29"/>
      <c r="L2" s="29"/>
    </row>
    <row r="3" spans="1:15" ht="26" x14ac:dyDescent="0.6">
      <c r="A3" s="30" t="s">
        <v>127</v>
      </c>
      <c r="B3" s="29"/>
      <c r="C3" s="29"/>
      <c r="D3" s="29"/>
      <c r="E3" s="29"/>
      <c r="F3" s="29"/>
      <c r="G3" s="29" t="s">
        <v>128</v>
      </c>
      <c r="H3" s="29"/>
      <c r="I3" s="29"/>
      <c r="J3" s="29"/>
      <c r="K3" s="29"/>
      <c r="L3" s="29"/>
    </row>
    <row r="4" spans="1:15" ht="26" x14ac:dyDescent="0.6">
      <c r="A4" s="29"/>
      <c r="B4" s="29"/>
      <c r="C4" s="29"/>
      <c r="D4" s="29"/>
      <c r="E4" s="29"/>
      <c r="F4" s="29"/>
      <c r="G4" s="29"/>
      <c r="H4" s="29"/>
      <c r="I4" s="29"/>
      <c r="J4" s="29"/>
      <c r="K4" s="29"/>
      <c r="L4" s="29"/>
    </row>
    <row r="5" spans="1:15" ht="26" x14ac:dyDescent="0.6">
      <c r="A5" s="31" t="s">
        <v>129</v>
      </c>
      <c r="B5" s="31"/>
      <c r="C5" s="31"/>
      <c r="D5" s="31"/>
      <c r="E5" s="29"/>
      <c r="F5" s="29"/>
      <c r="G5" s="31" t="s">
        <v>130</v>
      </c>
      <c r="H5" s="31"/>
      <c r="I5" s="31"/>
      <c r="J5" s="31"/>
      <c r="K5" s="29"/>
      <c r="L5" s="29"/>
    </row>
    <row r="6" spans="1:15" ht="26" x14ac:dyDescent="0.6">
      <c r="A6" s="31" t="s">
        <v>131</v>
      </c>
      <c r="B6" s="31"/>
      <c r="C6" s="31"/>
      <c r="D6" s="31"/>
      <c r="E6" s="29"/>
      <c r="F6" s="29"/>
      <c r="G6" s="31"/>
      <c r="H6" s="31"/>
      <c r="I6" s="31">
        <v>2003</v>
      </c>
      <c r="J6" s="31">
        <v>2015</v>
      </c>
      <c r="K6" s="29"/>
      <c r="L6" s="29"/>
    </row>
    <row r="7" spans="1:15" ht="26" x14ac:dyDescent="0.6">
      <c r="A7" s="31"/>
      <c r="B7" s="31"/>
      <c r="C7" s="31">
        <v>2003</v>
      </c>
      <c r="D7" s="31">
        <v>2015</v>
      </c>
      <c r="E7" s="29"/>
      <c r="F7" s="29"/>
      <c r="G7" s="31" t="s">
        <v>106</v>
      </c>
      <c r="H7" s="31" t="s">
        <v>55</v>
      </c>
      <c r="I7" s="32">
        <v>4.8</v>
      </c>
      <c r="J7" s="32">
        <v>19.2</v>
      </c>
      <c r="K7" s="29"/>
      <c r="L7" s="29"/>
    </row>
    <row r="8" spans="1:15" ht="26" x14ac:dyDescent="0.6">
      <c r="A8" s="31" t="s">
        <v>106</v>
      </c>
      <c r="B8" s="31" t="s">
        <v>55</v>
      </c>
      <c r="C8" s="32">
        <v>1.3</v>
      </c>
      <c r="D8" s="32">
        <v>3.5</v>
      </c>
      <c r="E8" s="29"/>
      <c r="F8" s="29"/>
      <c r="G8" s="31" t="s">
        <v>119</v>
      </c>
      <c r="H8" s="31" t="s">
        <v>41</v>
      </c>
      <c r="I8" s="32">
        <v>18</v>
      </c>
      <c r="J8" s="32">
        <v>40.4</v>
      </c>
      <c r="K8" s="29"/>
      <c r="L8" s="29"/>
    </row>
    <row r="9" spans="1:15" ht="26" x14ac:dyDescent="0.6">
      <c r="A9" s="31" t="s">
        <v>119</v>
      </c>
      <c r="B9" s="31" t="s">
        <v>41</v>
      </c>
      <c r="C9" s="32">
        <v>6.1</v>
      </c>
      <c r="D9" s="32">
        <v>12.6</v>
      </c>
      <c r="E9" s="29"/>
      <c r="F9" s="29"/>
      <c r="G9" s="31" t="s">
        <v>98</v>
      </c>
      <c r="H9" s="31" t="s">
        <v>43</v>
      </c>
      <c r="I9" s="32">
        <v>6</v>
      </c>
      <c r="J9" s="32">
        <v>21.1</v>
      </c>
      <c r="K9" s="29"/>
      <c r="L9" s="29"/>
    </row>
    <row r="10" spans="1:15" ht="26" x14ac:dyDescent="0.6">
      <c r="A10" s="31" t="s">
        <v>98</v>
      </c>
      <c r="B10" s="31" t="s">
        <v>43</v>
      </c>
      <c r="C10" s="32">
        <v>3.5</v>
      </c>
      <c r="D10" s="32">
        <v>9</v>
      </c>
      <c r="E10" s="29"/>
      <c r="F10" s="29"/>
      <c r="G10" s="31" t="s">
        <v>100</v>
      </c>
      <c r="H10" s="31" t="s">
        <v>54</v>
      </c>
      <c r="I10" s="32">
        <v>4.9000000000000004</v>
      </c>
      <c r="J10" s="32">
        <v>20.100000000000001</v>
      </c>
      <c r="K10" s="29"/>
      <c r="L10" s="29"/>
    </row>
    <row r="11" spans="1:15" ht="26" x14ac:dyDescent="0.6">
      <c r="A11" s="31" t="s">
        <v>100</v>
      </c>
      <c r="B11" s="31" t="s">
        <v>54</v>
      </c>
      <c r="C11" s="32">
        <v>1.2</v>
      </c>
      <c r="D11" s="32">
        <v>4.4000000000000004</v>
      </c>
      <c r="E11" s="29"/>
      <c r="F11" s="29"/>
      <c r="G11" s="31" t="s">
        <v>104</v>
      </c>
      <c r="H11" s="31" t="s">
        <v>44</v>
      </c>
      <c r="I11" s="32">
        <v>5</v>
      </c>
      <c r="J11" s="32">
        <v>21.3</v>
      </c>
      <c r="K11" s="29"/>
      <c r="L11" s="29"/>
    </row>
    <row r="12" spans="1:15" ht="26" x14ac:dyDescent="0.6">
      <c r="A12" s="31" t="s">
        <v>104</v>
      </c>
      <c r="B12" s="31" t="s">
        <v>44</v>
      </c>
      <c r="C12" s="32">
        <v>1.9</v>
      </c>
      <c r="D12" s="32">
        <v>9.1999999999999993</v>
      </c>
      <c r="E12" s="29"/>
      <c r="F12" s="29"/>
      <c r="G12" s="31" t="s">
        <v>102</v>
      </c>
      <c r="H12" s="31" t="s">
        <v>132</v>
      </c>
      <c r="I12" s="32">
        <v>9.8000000000000007</v>
      </c>
      <c r="J12" s="32">
        <v>44.8</v>
      </c>
      <c r="K12" s="29"/>
      <c r="L12" s="29"/>
    </row>
    <row r="13" spans="1:15" ht="26" x14ac:dyDescent="0.6">
      <c r="A13" s="31" t="s">
        <v>102</v>
      </c>
      <c r="B13" s="31" t="s">
        <v>132</v>
      </c>
      <c r="C13" s="32">
        <v>3.8</v>
      </c>
      <c r="D13" s="32">
        <v>19.5</v>
      </c>
      <c r="E13" s="29"/>
      <c r="F13" s="29"/>
      <c r="G13" s="29"/>
      <c r="H13" s="29"/>
      <c r="I13" s="29"/>
      <c r="J13" s="29"/>
      <c r="K13" s="29"/>
      <c r="L13" s="29"/>
    </row>
    <row r="14" spans="1:15" ht="26" x14ac:dyDescent="0.6">
      <c r="A14" s="29"/>
      <c r="B14" s="29"/>
      <c r="C14" s="29"/>
      <c r="D14" s="29"/>
      <c r="E14" s="29"/>
      <c r="F14" s="29"/>
      <c r="G14" s="29"/>
      <c r="H14" s="29"/>
      <c r="I14" s="29"/>
      <c r="J14" s="29"/>
      <c r="K14" s="29"/>
      <c r="L14" s="29"/>
    </row>
    <row r="15" spans="1:15" ht="26" x14ac:dyDescent="0.6">
      <c r="A15" s="29"/>
      <c r="B15" s="29"/>
      <c r="C15" s="29"/>
      <c r="D15" s="29"/>
      <c r="E15" s="29"/>
      <c r="F15" s="29"/>
      <c r="G15" s="29"/>
      <c r="H15" s="29"/>
      <c r="I15" s="29"/>
      <c r="J15" s="29"/>
      <c r="K15" s="29"/>
      <c r="L15" s="29"/>
    </row>
    <row r="16" spans="1:15" ht="33.5" x14ac:dyDescent="0.75">
      <c r="O16" s="25" t="s">
        <v>123</v>
      </c>
    </row>
    <row r="19" spans="5:18" ht="31" x14ac:dyDescent="0.7">
      <c r="E19" s="26" t="s">
        <v>133</v>
      </c>
      <c r="R19" s="26" t="s">
        <v>134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5593-B8F7-4D29-8837-5F6BED960431}">
  <dimension ref="F4"/>
  <sheetViews>
    <sheetView zoomScale="50" zoomScaleNormal="50" workbookViewId="0">
      <selection activeCell="V25" sqref="V25"/>
    </sheetView>
  </sheetViews>
  <sheetFormatPr defaultRowHeight="14.5" x14ac:dyDescent="0.35"/>
  <sheetData>
    <row r="4" spans="6:6" ht="31" x14ac:dyDescent="0.7">
      <c r="F4" s="33" t="s">
        <v>135</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EC8E7-6364-455D-A343-D0742575373F}">
  <dimension ref="D3"/>
  <sheetViews>
    <sheetView topLeftCell="A4" zoomScale="70" zoomScaleNormal="70" workbookViewId="0">
      <selection activeCell="Q13" sqref="Q13"/>
    </sheetView>
  </sheetViews>
  <sheetFormatPr defaultRowHeight="14.5" x14ac:dyDescent="0.35"/>
  <sheetData>
    <row r="3" spans="4:4" ht="26" x14ac:dyDescent="0.6">
      <c r="D3" s="34" t="s">
        <v>136</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30189-8E4E-45E4-AFB5-2734482EE271}">
  <dimension ref="A1:H18"/>
  <sheetViews>
    <sheetView zoomScale="71" workbookViewId="0">
      <selection activeCell="C14" sqref="C14:C44"/>
    </sheetView>
  </sheetViews>
  <sheetFormatPr defaultRowHeight="14.5" x14ac:dyDescent="0.35"/>
  <sheetData>
    <row r="1" spans="1:8" x14ac:dyDescent="0.35">
      <c r="A1" s="35"/>
    </row>
    <row r="2" spans="1:8" x14ac:dyDescent="0.35">
      <c r="A2" s="35"/>
    </row>
    <row r="3" spans="1:8" x14ac:dyDescent="0.35">
      <c r="B3" t="s">
        <v>137</v>
      </c>
      <c r="C3" t="s">
        <v>138</v>
      </c>
    </row>
    <row r="4" spans="1:8" ht="34.5" x14ac:dyDescent="0.35">
      <c r="A4" t="s">
        <v>3</v>
      </c>
      <c r="B4">
        <v>-3.6917998324820576</v>
      </c>
      <c r="C4">
        <v>-3.7300544366100059</v>
      </c>
      <c r="H4" s="36" t="s">
        <v>139</v>
      </c>
    </row>
    <row r="5" spans="1:8" x14ac:dyDescent="0.35">
      <c r="A5" t="s">
        <v>56</v>
      </c>
      <c r="B5">
        <v>-2.2347638902481219</v>
      </c>
      <c r="C5">
        <v>-1.0397712635355572</v>
      </c>
    </row>
    <row r="6" spans="1:8" x14ac:dyDescent="0.35">
      <c r="A6" t="s">
        <v>52</v>
      </c>
      <c r="B6">
        <v>-2.4425303746838707</v>
      </c>
      <c r="C6">
        <v>-1.8981040495799129</v>
      </c>
    </row>
    <row r="7" spans="1:8" x14ac:dyDescent="0.35">
      <c r="A7" t="s">
        <v>140</v>
      </c>
      <c r="B7">
        <v>-2.4838419994832379</v>
      </c>
      <c r="C7">
        <v>-2.1820920517337812</v>
      </c>
    </row>
    <row r="8" spans="1:8" x14ac:dyDescent="0.35">
      <c r="A8" t="s">
        <v>141</v>
      </c>
      <c r="B8">
        <v>-2.2224655895795546</v>
      </c>
      <c r="C8">
        <v>-2.3315661980451838</v>
      </c>
    </row>
    <row r="9" spans="1:8" x14ac:dyDescent="0.35">
      <c r="A9" t="s">
        <v>142</v>
      </c>
      <c r="B9">
        <v>-1.8461034208452294</v>
      </c>
      <c r="C9">
        <v>-2.4779882201480463</v>
      </c>
    </row>
    <row r="10" spans="1:8" x14ac:dyDescent="0.35">
      <c r="A10" t="s">
        <v>143</v>
      </c>
      <c r="B10">
        <v>-1.6747991567957545</v>
      </c>
      <c r="C10">
        <v>-2.3677655652249481</v>
      </c>
    </row>
    <row r="11" spans="1:8" x14ac:dyDescent="0.35">
      <c r="A11" t="s">
        <v>144</v>
      </c>
      <c r="B11">
        <v>-2.0655357866576383</v>
      </c>
      <c r="C11">
        <v>-3.1803873314610533</v>
      </c>
    </row>
    <row r="12" spans="1:8" x14ac:dyDescent="0.35">
      <c r="A12" t="s">
        <v>145</v>
      </c>
      <c r="B12">
        <v>-1.7959938408097138</v>
      </c>
      <c r="C12">
        <v>-2.1740043878664483</v>
      </c>
    </row>
    <row r="13" spans="1:8" x14ac:dyDescent="0.35">
      <c r="A13" t="s">
        <v>146</v>
      </c>
      <c r="B13">
        <v>-1.3824473470429657</v>
      </c>
      <c r="C13">
        <v>-2.2193841916380261</v>
      </c>
    </row>
    <row r="14" spans="1:8" x14ac:dyDescent="0.35">
      <c r="A14" t="s">
        <v>147</v>
      </c>
      <c r="B14">
        <v>-1.4399563010720378</v>
      </c>
      <c r="C14">
        <v>-1.8661866139676089</v>
      </c>
    </row>
    <row r="15" spans="1:8" x14ac:dyDescent="0.35">
      <c r="A15" t="s">
        <v>148</v>
      </c>
      <c r="B15">
        <v>-2.3869200851825152</v>
      </c>
      <c r="C15">
        <v>-1.7345966260516117</v>
      </c>
    </row>
    <row r="16" spans="1:8" x14ac:dyDescent="0.35">
      <c r="A16" t="s">
        <v>149</v>
      </c>
      <c r="B16">
        <v>-1.824513839112055</v>
      </c>
      <c r="C16">
        <v>-2.3053611634450673</v>
      </c>
    </row>
    <row r="17" spans="1:3" x14ac:dyDescent="0.35">
      <c r="A17" t="s">
        <v>150</v>
      </c>
      <c r="B17">
        <v>-2.4877605539087164</v>
      </c>
      <c r="C17">
        <v>-2.8039273111855514</v>
      </c>
    </row>
    <row r="18" spans="1:3" x14ac:dyDescent="0.35">
      <c r="A18" t="s">
        <v>151</v>
      </c>
      <c r="B18">
        <v>-2.0936337309314235</v>
      </c>
      <c r="C18">
        <v>-2.5045400612920359</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66FE-09BB-4638-AABD-5DE06E8DC1E6}">
  <dimension ref="A1:H11"/>
  <sheetViews>
    <sheetView zoomScale="79" workbookViewId="0">
      <selection activeCell="C14" sqref="C14:C44"/>
    </sheetView>
  </sheetViews>
  <sheetFormatPr defaultRowHeight="14.5" x14ac:dyDescent="0.35"/>
  <sheetData>
    <row r="1" spans="1:8" x14ac:dyDescent="0.35">
      <c r="A1" s="35"/>
    </row>
    <row r="3" spans="1:8" x14ac:dyDescent="0.35">
      <c r="B3" t="s">
        <v>137</v>
      </c>
      <c r="C3" t="s">
        <v>138</v>
      </c>
    </row>
    <row r="4" spans="1:8" x14ac:dyDescent="0.35">
      <c r="A4" t="s">
        <v>152</v>
      </c>
      <c r="B4">
        <v>-3.6917998324820576</v>
      </c>
      <c r="C4">
        <v>-3.7300544366100059</v>
      </c>
    </row>
    <row r="5" spans="1:8" ht="27.5" x14ac:dyDescent="0.35">
      <c r="A5" t="s">
        <v>41</v>
      </c>
      <c r="B5">
        <v>-3.2127572149400838</v>
      </c>
      <c r="C5">
        <v>-3.8932102140340512</v>
      </c>
      <c r="H5" s="37" t="s">
        <v>153</v>
      </c>
    </row>
    <row r="6" spans="1:8" x14ac:dyDescent="0.35">
      <c r="A6" t="s">
        <v>55</v>
      </c>
      <c r="B6">
        <v>-1.7397546783093034</v>
      </c>
      <c r="C6">
        <v>-1.3787553879542733</v>
      </c>
    </row>
    <row r="7" spans="1:8" x14ac:dyDescent="0.35">
      <c r="A7" t="s">
        <v>154</v>
      </c>
      <c r="B7">
        <v>-2.1451457156365255</v>
      </c>
      <c r="C7">
        <v>-3.5674842377078817</v>
      </c>
    </row>
    <row r="8" spans="1:8" x14ac:dyDescent="0.35">
      <c r="A8" t="s">
        <v>43</v>
      </c>
      <c r="B8">
        <v>-2.0915592122795195</v>
      </c>
      <c r="C8">
        <v>-2.4503383930330336</v>
      </c>
    </row>
    <row r="9" spans="1:8" x14ac:dyDescent="0.35">
      <c r="A9" t="s">
        <v>155</v>
      </c>
      <c r="B9">
        <v>-2.4582229910893227</v>
      </c>
      <c r="C9">
        <v>-2.9424209516547477</v>
      </c>
    </row>
    <row r="10" spans="1:8" x14ac:dyDescent="0.35">
      <c r="A10" t="s">
        <v>44</v>
      </c>
      <c r="B10">
        <v>-3.034997603483232</v>
      </c>
      <c r="C10">
        <v>-3.4007227525903954</v>
      </c>
    </row>
    <row r="11" spans="1:8" x14ac:dyDescent="0.35">
      <c r="A11" t="s">
        <v>40</v>
      </c>
      <c r="B11">
        <v>-2.6513731610361462</v>
      </c>
      <c r="C11">
        <v>-1.0002391793890468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7914-6AF3-4A0C-947F-02D0196D3B75}">
  <dimension ref="A1:H18"/>
  <sheetViews>
    <sheetView topLeftCell="A4" zoomScale="74" workbookViewId="0">
      <selection activeCell="C14" sqref="C14:C44"/>
    </sheetView>
  </sheetViews>
  <sheetFormatPr defaultRowHeight="14.5" x14ac:dyDescent="0.35"/>
  <sheetData>
    <row r="1" spans="1:8" x14ac:dyDescent="0.35">
      <c r="A1" s="38" t="s">
        <v>156</v>
      </c>
    </row>
    <row r="3" spans="1:8" x14ac:dyDescent="0.35">
      <c r="B3" t="s">
        <v>137</v>
      </c>
      <c r="C3" t="s">
        <v>138</v>
      </c>
    </row>
    <row r="4" spans="1:8" x14ac:dyDescent="0.35">
      <c r="A4" t="s">
        <v>3</v>
      </c>
      <c r="B4">
        <v>-4.3135551384244932</v>
      </c>
      <c r="C4">
        <v>-3.0759252990090342</v>
      </c>
    </row>
    <row r="5" spans="1:8" x14ac:dyDescent="0.35">
      <c r="A5" t="s">
        <v>56</v>
      </c>
      <c r="B5">
        <v>-4.5678576179428294</v>
      </c>
      <c r="C5">
        <v>-2.3256862075452851</v>
      </c>
    </row>
    <row r="6" spans="1:8" ht="26" x14ac:dyDescent="0.6">
      <c r="A6" t="s">
        <v>52</v>
      </c>
      <c r="B6">
        <v>-4.8878949853225615</v>
      </c>
      <c r="C6">
        <v>-3.9467671000203728</v>
      </c>
      <c r="H6" s="39" t="s">
        <v>157</v>
      </c>
    </row>
    <row r="7" spans="1:8" x14ac:dyDescent="0.35">
      <c r="A7" t="s">
        <v>140</v>
      </c>
      <c r="B7">
        <v>-5.1192881669712085</v>
      </c>
      <c r="C7">
        <v>-4.659129897914049</v>
      </c>
    </row>
    <row r="8" spans="1:8" ht="28.5" x14ac:dyDescent="0.65">
      <c r="A8" t="s">
        <v>141</v>
      </c>
      <c r="B8">
        <v>-4.4079993895550489</v>
      </c>
      <c r="C8">
        <v>-5.0156335313256344</v>
      </c>
      <c r="H8" s="40"/>
    </row>
    <row r="9" spans="1:8" x14ac:dyDescent="0.35">
      <c r="A9" t="s">
        <v>142</v>
      </c>
      <c r="B9">
        <v>-3.852725572470971</v>
      </c>
      <c r="C9">
        <v>-4.8575459604321045</v>
      </c>
    </row>
    <row r="10" spans="1:8" x14ac:dyDescent="0.35">
      <c r="A10" t="s">
        <v>143</v>
      </c>
      <c r="B10">
        <v>-3.3989235715014492</v>
      </c>
      <c r="C10">
        <v>-4.6018367159490685</v>
      </c>
    </row>
    <row r="11" spans="1:8" x14ac:dyDescent="0.35">
      <c r="A11" t="s">
        <v>144</v>
      </c>
      <c r="B11">
        <v>-4.2808434929960564</v>
      </c>
      <c r="C11">
        <v>-6.553072800210213</v>
      </c>
    </row>
    <row r="12" spans="1:8" x14ac:dyDescent="0.35">
      <c r="A12" t="s">
        <v>145</v>
      </c>
      <c r="B12">
        <v>-3.6109564513021426</v>
      </c>
      <c r="C12">
        <v>-4.6527719557373155</v>
      </c>
    </row>
    <row r="13" spans="1:8" x14ac:dyDescent="0.35">
      <c r="A13" t="s">
        <v>146</v>
      </c>
      <c r="B13">
        <v>-2.9521531183003469</v>
      </c>
      <c r="C13">
        <v>-4.8720375412045653</v>
      </c>
    </row>
    <row r="14" spans="1:8" x14ac:dyDescent="0.35">
      <c r="A14" t="s">
        <v>147</v>
      </c>
      <c r="B14">
        <v>-2.9504633834505247</v>
      </c>
      <c r="C14">
        <v>-4.2947671165726442</v>
      </c>
    </row>
    <row r="15" spans="1:8" x14ac:dyDescent="0.35">
      <c r="A15" t="s">
        <v>148</v>
      </c>
      <c r="B15">
        <v>-4.8755116099555584</v>
      </c>
      <c r="C15">
        <v>-3.5593829865131967</v>
      </c>
    </row>
    <row r="16" spans="1:8" x14ac:dyDescent="0.35">
      <c r="A16" t="s">
        <v>149</v>
      </c>
      <c r="B16">
        <v>-3.7407039476701334</v>
      </c>
      <c r="C16">
        <v>-4.6099048942852434</v>
      </c>
    </row>
    <row r="17" spans="1:3" x14ac:dyDescent="0.35">
      <c r="A17" t="s">
        <v>150</v>
      </c>
      <c r="B17">
        <v>-3.9970908270457448</v>
      </c>
      <c r="C17">
        <v>-4.5359346626052064</v>
      </c>
    </row>
    <row r="18" spans="1:3" x14ac:dyDescent="0.35">
      <c r="A18" t="s">
        <v>151</v>
      </c>
      <c r="B18">
        <v>-3.8621523823741439</v>
      </c>
      <c r="C18">
        <v>-4.5710775523477336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FC00-357E-4E91-9AE9-7E200DE7F943}">
  <dimension ref="A1:U15"/>
  <sheetViews>
    <sheetView topLeftCell="C7" workbookViewId="0">
      <selection activeCell="R9" sqref="R9"/>
    </sheetView>
  </sheetViews>
  <sheetFormatPr defaultRowHeight="14.5" x14ac:dyDescent="0.35"/>
  <sheetData>
    <row r="1" spans="1:21" x14ac:dyDescent="0.35">
      <c r="A1" t="s">
        <v>158</v>
      </c>
    </row>
    <row r="3" spans="1:21" x14ac:dyDescent="0.35">
      <c r="B3" t="s">
        <v>137</v>
      </c>
      <c r="C3" t="s">
        <v>138</v>
      </c>
    </row>
    <row r="4" spans="1:21" x14ac:dyDescent="0.35">
      <c r="A4" t="s">
        <v>152</v>
      </c>
      <c r="B4">
        <v>-4.3135551384244932</v>
      </c>
      <c r="C4">
        <v>-3.0759252990090342</v>
      </c>
    </row>
    <row r="5" spans="1:21" ht="23.5" x14ac:dyDescent="0.55000000000000004">
      <c r="A5" t="s">
        <v>41</v>
      </c>
      <c r="B5">
        <v>-6.5677790073056812</v>
      </c>
      <c r="C5">
        <v>-7.3976571567517873</v>
      </c>
      <c r="F5" s="12" t="s">
        <v>159</v>
      </c>
    </row>
    <row r="6" spans="1:21" x14ac:dyDescent="0.35">
      <c r="A6" t="s">
        <v>55</v>
      </c>
      <c r="B6">
        <v>-3.5138558846411283</v>
      </c>
      <c r="C6">
        <v>-3.2096315121076966</v>
      </c>
    </row>
    <row r="7" spans="1:21" x14ac:dyDescent="0.35">
      <c r="A7" t="s">
        <v>154</v>
      </c>
      <c r="B7">
        <v>-4.0540435575935545</v>
      </c>
      <c r="C7">
        <v>-7.2858009576415892</v>
      </c>
    </row>
    <row r="8" spans="1:21" x14ac:dyDescent="0.35">
      <c r="A8" t="s">
        <v>43</v>
      </c>
      <c r="B8">
        <v>-4.2262884840110262</v>
      </c>
      <c r="C8">
        <v>-5.2768763847880074</v>
      </c>
    </row>
    <row r="9" spans="1:21" x14ac:dyDescent="0.35">
      <c r="A9" t="s">
        <v>155</v>
      </c>
      <c r="B9">
        <v>-4.800165462887855</v>
      </c>
      <c r="C9">
        <v>-6.3490201352617914</v>
      </c>
    </row>
    <row r="10" spans="1:21" x14ac:dyDescent="0.35">
      <c r="A10" t="s">
        <v>44</v>
      </c>
      <c r="B10">
        <v>-6.2127820476643461</v>
      </c>
      <c r="C10">
        <v>-6.8135218170367278</v>
      </c>
    </row>
    <row r="11" spans="1:21" x14ac:dyDescent="0.35">
      <c r="A11" t="s">
        <v>40</v>
      </c>
      <c r="B11">
        <v>-4.4897247877881021</v>
      </c>
      <c r="C11">
        <v>-2.821336004921978</v>
      </c>
      <c r="S11" s="146"/>
      <c r="T11" s="146"/>
      <c r="U11" s="146"/>
    </row>
    <row r="12" spans="1:21" x14ac:dyDescent="0.35">
      <c r="S12" s="154"/>
      <c r="T12" s="146"/>
      <c r="U12" s="146"/>
    </row>
    <row r="13" spans="1:21" x14ac:dyDescent="0.35">
      <c r="S13" s="146"/>
      <c r="T13" s="146"/>
      <c r="U13" s="146"/>
    </row>
    <row r="14" spans="1:21" x14ac:dyDescent="0.35">
      <c r="S14" s="146"/>
      <c r="T14" s="146"/>
      <c r="U14" s="146"/>
    </row>
    <row r="15" spans="1:21" x14ac:dyDescent="0.35">
      <c r="S15" s="146"/>
      <c r="T15" s="146"/>
      <c r="U15" s="14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59F2-66A1-46C8-8C7F-D40463EF5885}">
  <dimension ref="A1:N20"/>
  <sheetViews>
    <sheetView zoomScale="80" zoomScaleNormal="80" workbookViewId="0">
      <selection activeCell="C14" sqref="C14:C44"/>
    </sheetView>
  </sheetViews>
  <sheetFormatPr defaultRowHeight="14.5" x14ac:dyDescent="0.35"/>
  <sheetData>
    <row r="1" spans="1:14" x14ac:dyDescent="0.35">
      <c r="L1" s="41"/>
    </row>
    <row r="2" spans="1:14" ht="31" x14ac:dyDescent="0.7">
      <c r="K2" s="33" t="s">
        <v>160</v>
      </c>
    </row>
    <row r="3" spans="1:14" ht="31" x14ac:dyDescent="0.7">
      <c r="B3" t="s">
        <v>137</v>
      </c>
      <c r="C3" t="s">
        <v>138</v>
      </c>
      <c r="N3" s="33"/>
    </row>
    <row r="4" spans="1:14" x14ac:dyDescent="0.35">
      <c r="A4" t="s">
        <v>3</v>
      </c>
      <c r="B4">
        <v>-1.770946746876911E-2</v>
      </c>
      <c r="C4">
        <v>-2.2678415493826487E-2</v>
      </c>
    </row>
    <row r="5" spans="1:14" x14ac:dyDescent="0.35">
      <c r="A5" t="s">
        <v>56</v>
      </c>
      <c r="B5">
        <v>-1.0941995665341268E-2</v>
      </c>
      <c r="C5">
        <v>-1.0374057634669968E-2</v>
      </c>
    </row>
    <row r="6" spans="1:14" x14ac:dyDescent="0.35">
      <c r="A6" t="s">
        <v>52</v>
      </c>
      <c r="B6">
        <v>-1.2616176217486895E-2</v>
      </c>
      <c r="C6">
        <v>-1.1236458796857354E-2</v>
      </c>
    </row>
    <row r="7" spans="1:14" x14ac:dyDescent="0.35">
      <c r="A7" t="s">
        <v>140</v>
      </c>
      <c r="B7">
        <v>-1.4260653668182492E-2</v>
      </c>
      <c r="C7">
        <v>-1.9507201185529652E-2</v>
      </c>
    </row>
    <row r="8" spans="1:14" x14ac:dyDescent="0.35">
      <c r="A8" t="s">
        <v>161</v>
      </c>
      <c r="B8">
        <v>-1.3099668249479666E-2</v>
      </c>
      <c r="C8">
        <v>-1.5739402016955575E-2</v>
      </c>
    </row>
    <row r="10" spans="1:14" x14ac:dyDescent="0.35">
      <c r="A10" t="s">
        <v>143</v>
      </c>
      <c r="B10">
        <v>-8.6505676987291419E-3</v>
      </c>
      <c r="C10">
        <v>-2.0558901301698573E-2</v>
      </c>
    </row>
    <row r="11" spans="1:14" x14ac:dyDescent="0.35">
      <c r="A11" t="s">
        <v>162</v>
      </c>
      <c r="B11">
        <v>-1.0344415474533178E-2</v>
      </c>
      <c r="C11">
        <v>-2.0094423299237121E-2</v>
      </c>
    </row>
    <row r="12" spans="1:14" x14ac:dyDescent="0.35">
      <c r="A12" t="s">
        <v>144</v>
      </c>
      <c r="B12">
        <v>-1.2767269658968416E-2</v>
      </c>
      <c r="C12">
        <v>-2.2350104881268245E-2</v>
      </c>
    </row>
    <row r="13" spans="1:14" x14ac:dyDescent="0.35">
      <c r="A13" t="s">
        <v>145</v>
      </c>
      <c r="B13">
        <v>-9.3577754468644348E-3</v>
      </c>
      <c r="C13">
        <v>-1.7357903448455562E-2</v>
      </c>
    </row>
    <row r="14" spans="1:14" x14ac:dyDescent="0.35">
      <c r="A14" t="s">
        <v>146</v>
      </c>
      <c r="B14">
        <v>-8.4479012694891713E-3</v>
      </c>
      <c r="C14">
        <v>-1.6226595814491755E-2</v>
      </c>
    </row>
    <row r="15" spans="1:14" x14ac:dyDescent="0.35">
      <c r="A15" t="s">
        <v>147</v>
      </c>
      <c r="B15">
        <v>-7.9946463766114115E-3</v>
      </c>
      <c r="C15">
        <v>-1.4493631346203418E-2</v>
      </c>
    </row>
    <row r="16" spans="1:14" x14ac:dyDescent="0.35">
      <c r="A16" t="s">
        <v>148</v>
      </c>
      <c r="B16">
        <v>-1.0884076271913649E-2</v>
      </c>
      <c r="C16">
        <v>-2.0063417947243933E-2</v>
      </c>
    </row>
    <row r="18" spans="1:3" x14ac:dyDescent="0.35">
      <c r="A18" t="s">
        <v>163</v>
      </c>
      <c r="B18">
        <v>-1.2704828536829329E-2</v>
      </c>
      <c r="C18">
        <v>-1.9375744316446984E-2</v>
      </c>
    </row>
    <row r="19" spans="1:3" x14ac:dyDescent="0.35">
      <c r="A19" t="s">
        <v>164</v>
      </c>
      <c r="B19">
        <v>-9.829658203629273E-3</v>
      </c>
      <c r="C19">
        <v>-1.9027448969463057E-2</v>
      </c>
    </row>
    <row r="20" spans="1:3" x14ac:dyDescent="0.35">
      <c r="A20" t="s">
        <v>151</v>
      </c>
      <c r="B20">
        <v>-1.095954527838371E-2</v>
      </c>
      <c r="C20">
        <v>-1.9166376498442564E-2</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FD248-E975-48B0-8E89-05AA96EAE674}">
  <dimension ref="C1:P35"/>
  <sheetViews>
    <sheetView topLeftCell="A3" zoomScale="70" zoomScaleNormal="70" workbookViewId="0">
      <selection activeCell="C14" sqref="C14:C44"/>
    </sheetView>
  </sheetViews>
  <sheetFormatPr defaultColWidth="9.1796875" defaultRowHeight="14.5" x14ac:dyDescent="0.35"/>
  <cols>
    <col min="1" max="1" width="2.81640625" style="38" customWidth="1"/>
    <col min="2" max="2" width="10.7265625" style="38" customWidth="1"/>
    <col min="3" max="3" width="8.81640625" style="38" customWidth="1"/>
    <col min="4" max="4" width="30.81640625" style="38" bestFit="1" customWidth="1"/>
    <col min="5" max="7" width="9.1796875" style="38"/>
    <col min="8" max="8" width="16.81640625" style="38" customWidth="1"/>
    <col min="9" max="12" width="12.453125" style="38" customWidth="1"/>
    <col min="13" max="13" width="9.1796875" style="38"/>
    <col min="14" max="14" width="30.81640625" style="38" bestFit="1" customWidth="1"/>
    <col min="15" max="16" width="9.453125" style="38" bestFit="1" customWidth="1"/>
    <col min="17" max="19" width="9.1796875" style="38"/>
    <col min="20" max="20" width="16.453125" style="38" bestFit="1" customWidth="1"/>
    <col min="21" max="16384" width="9.1796875" style="38"/>
  </cols>
  <sheetData>
    <row r="1" spans="3:16" x14ac:dyDescent="0.35">
      <c r="F1"/>
      <c r="G1"/>
    </row>
    <row r="2" spans="3:16" ht="22.5" customHeight="1" x14ac:dyDescent="0.35">
      <c r="F2"/>
      <c r="G2"/>
      <c r="H2"/>
      <c r="I2"/>
      <c r="J2"/>
      <c r="K2"/>
      <c r="L2"/>
      <c r="M2"/>
    </row>
    <row r="3" spans="3:16" ht="30" x14ac:dyDescent="0.35">
      <c r="F3" s="8" t="s">
        <v>165</v>
      </c>
    </row>
    <row r="4" spans="3:16" x14ac:dyDescent="0.35">
      <c r="D4"/>
      <c r="I4"/>
    </row>
    <row r="5" spans="3:16" x14ac:dyDescent="0.35">
      <c r="C5"/>
      <c r="D5"/>
      <c r="E5"/>
      <c r="F5"/>
      <c r="G5"/>
      <c r="H5"/>
      <c r="M5"/>
      <c r="N5"/>
      <c r="O5"/>
      <c r="P5"/>
    </row>
    <row r="6" spans="3:16" ht="15.5" x14ac:dyDescent="0.35">
      <c r="C6"/>
      <c r="D6"/>
      <c r="H6"/>
      <c r="I6" t="s">
        <v>166</v>
      </c>
      <c r="J6"/>
      <c r="K6"/>
      <c r="M6"/>
    </row>
    <row r="7" spans="3:16" ht="28.5" x14ac:dyDescent="0.65">
      <c r="C7"/>
      <c r="D7" s="27" t="s">
        <v>167</v>
      </c>
      <c r="E7" s="42" t="s">
        <v>168</v>
      </c>
      <c r="F7" s="134" t="s">
        <v>169</v>
      </c>
      <c r="G7" s="134"/>
      <c r="H7"/>
      <c r="J7" s="42" t="s">
        <v>168</v>
      </c>
      <c r="K7" s="134" t="s">
        <v>169</v>
      </c>
      <c r="L7" s="134"/>
    </row>
    <row r="8" spans="3:16" x14ac:dyDescent="0.35">
      <c r="C8"/>
      <c r="D8"/>
      <c r="E8" s="42"/>
      <c r="F8" s="43" t="s">
        <v>170</v>
      </c>
      <c r="G8" s="43" t="s">
        <v>171</v>
      </c>
      <c r="H8"/>
      <c r="J8" s="42"/>
      <c r="K8" s="43" t="s">
        <v>170</v>
      </c>
      <c r="L8" s="43" t="s">
        <v>171</v>
      </c>
    </row>
    <row r="9" spans="3:16" ht="30.75" customHeight="1" x14ac:dyDescent="0.35">
      <c r="C9"/>
      <c r="D9"/>
      <c r="E9" s="44">
        <v>-25.074210432699971</v>
      </c>
      <c r="F9" s="44">
        <v>-10.997944852399939</v>
      </c>
      <c r="G9" s="44">
        <v>-2.1204832880999618</v>
      </c>
      <c r="H9"/>
      <c r="I9"/>
      <c r="J9" s="44">
        <v>-9.7305849228906709</v>
      </c>
      <c r="K9" s="44">
        <v>9.6999999999979991E-2</v>
      </c>
      <c r="L9" s="44">
        <v>13.420000000000016</v>
      </c>
      <c r="M9"/>
    </row>
    <row r="10" spans="3:16" x14ac:dyDescent="0.35">
      <c r="H10"/>
      <c r="I10"/>
    </row>
    <row r="12" spans="3:16" x14ac:dyDescent="0.35">
      <c r="H12" s="45"/>
      <c r="L12" s="45"/>
      <c r="M12" s="38" t="s">
        <v>172</v>
      </c>
    </row>
    <row r="13" spans="3:16" x14ac:dyDescent="0.35">
      <c r="H13" s="46"/>
      <c r="I13"/>
      <c r="J13"/>
      <c r="K13"/>
      <c r="L13" s="46"/>
    </row>
    <row r="14" spans="3:16" ht="32.5" customHeight="1" x14ac:dyDescent="0.35">
      <c r="H14" s="46"/>
      <c r="I14"/>
      <c r="J14"/>
      <c r="K14"/>
      <c r="L14" s="46"/>
    </row>
    <row r="15" spans="3:16" x14ac:dyDescent="0.35">
      <c r="I15"/>
      <c r="J15"/>
      <c r="K15"/>
    </row>
    <row r="16" spans="3:16" x14ac:dyDescent="0.35">
      <c r="I16"/>
      <c r="J16"/>
      <c r="K16"/>
    </row>
    <row r="17" spans="9:16" x14ac:dyDescent="0.35">
      <c r="I17"/>
      <c r="J17"/>
      <c r="K17"/>
    </row>
    <row r="18" spans="9:16" x14ac:dyDescent="0.35">
      <c r="I18"/>
      <c r="J18"/>
      <c r="K18"/>
    </row>
    <row r="19" spans="9:16" x14ac:dyDescent="0.35">
      <c r="I19"/>
      <c r="J19"/>
      <c r="K19"/>
    </row>
    <row r="20" spans="9:16" ht="33.65" customHeight="1" x14ac:dyDescent="0.35">
      <c r="I20"/>
      <c r="J20"/>
      <c r="K20"/>
    </row>
    <row r="21" spans="9:16" x14ac:dyDescent="0.35">
      <c r="I21"/>
      <c r="J21"/>
      <c r="K21"/>
    </row>
    <row r="22" spans="9:16" x14ac:dyDescent="0.35">
      <c r="I22"/>
      <c r="J22"/>
      <c r="K22"/>
    </row>
    <row r="23" spans="9:16" x14ac:dyDescent="0.35">
      <c r="I23"/>
      <c r="J23"/>
      <c r="K23"/>
    </row>
    <row r="24" spans="9:16" x14ac:dyDescent="0.35">
      <c r="I24"/>
      <c r="J24"/>
      <c r="K24"/>
    </row>
    <row r="25" spans="9:16" x14ac:dyDescent="0.35">
      <c r="I25"/>
      <c r="J25"/>
      <c r="K25"/>
    </row>
    <row r="26" spans="9:16" x14ac:dyDescent="0.35">
      <c r="I26"/>
      <c r="J26"/>
      <c r="K26"/>
    </row>
    <row r="27" spans="9:16" x14ac:dyDescent="0.35">
      <c r="I27"/>
      <c r="J27"/>
      <c r="K27"/>
    </row>
    <row r="28" spans="9:16" x14ac:dyDescent="0.35">
      <c r="I28"/>
      <c r="J28"/>
      <c r="K28"/>
    </row>
    <row r="29" spans="9:16" x14ac:dyDescent="0.35">
      <c r="I29"/>
      <c r="J29"/>
      <c r="K29"/>
    </row>
    <row r="30" spans="9:16" x14ac:dyDescent="0.35">
      <c r="I30"/>
      <c r="J30"/>
      <c r="K30"/>
      <c r="L30"/>
      <c r="M30"/>
      <c r="N30"/>
      <c r="O30"/>
      <c r="P30"/>
    </row>
    <row r="31" spans="9:16" x14ac:dyDescent="0.35">
      <c r="I31"/>
      <c r="J31"/>
      <c r="K31"/>
      <c r="L31"/>
      <c r="M31"/>
      <c r="N31"/>
      <c r="O31"/>
      <c r="P31"/>
    </row>
    <row r="32" spans="9:16" x14ac:dyDescent="0.35">
      <c r="I32"/>
      <c r="J32"/>
      <c r="K32"/>
      <c r="L32"/>
      <c r="M32"/>
      <c r="N32"/>
      <c r="O32"/>
      <c r="P32"/>
    </row>
    <row r="33" spans="9:16" x14ac:dyDescent="0.35">
      <c r="I33"/>
      <c r="J33"/>
      <c r="K33"/>
      <c r="L33"/>
      <c r="M33"/>
      <c r="N33"/>
      <c r="O33"/>
      <c r="P33"/>
    </row>
    <row r="34" spans="9:16" x14ac:dyDescent="0.35">
      <c r="I34"/>
      <c r="J34"/>
      <c r="K34"/>
      <c r="L34"/>
      <c r="M34"/>
      <c r="N34"/>
      <c r="O34"/>
      <c r="P34"/>
    </row>
    <row r="35" spans="9:16" x14ac:dyDescent="0.35">
      <c r="I35"/>
      <c r="J35"/>
      <c r="K35"/>
      <c r="L35"/>
      <c r="M35"/>
      <c r="N35"/>
      <c r="O35"/>
      <c r="P35"/>
    </row>
  </sheetData>
  <mergeCells count="2">
    <mergeCell ref="F7:G7"/>
    <mergeCell ref="K7:L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C8855-D4B5-45EB-8B28-9C1EDC0D2FF7}">
  <dimension ref="A1:BQ22"/>
  <sheetViews>
    <sheetView topLeftCell="A31" zoomScale="50" zoomScaleNormal="50" workbookViewId="0">
      <selection activeCell="C14" sqref="C14:C44"/>
    </sheetView>
  </sheetViews>
  <sheetFormatPr defaultColWidth="9.1796875" defaultRowHeight="15.5" x14ac:dyDescent="0.35"/>
  <cols>
    <col min="1" max="16384" width="9.1796875" style="3"/>
  </cols>
  <sheetData>
    <row r="1" spans="1:69" ht="66" customHeight="1" x14ac:dyDescent="0.7">
      <c r="A1" s="2" t="s">
        <v>1</v>
      </c>
    </row>
    <row r="2" spans="1:69" ht="52.5" customHeight="1" x14ac:dyDescent="0.35">
      <c r="A2" s="3" t="s">
        <v>2</v>
      </c>
    </row>
    <row r="4" spans="1:69" x14ac:dyDescent="0.35">
      <c r="C4" s="4">
        <v>43852</v>
      </c>
      <c r="D4" s="4">
        <v>43853</v>
      </c>
      <c r="E4" s="4">
        <v>43854</v>
      </c>
      <c r="F4" s="4">
        <v>43855</v>
      </c>
      <c r="G4" s="4">
        <v>43856</v>
      </c>
      <c r="H4" s="4">
        <v>43857</v>
      </c>
      <c r="I4" s="4">
        <v>43858</v>
      </c>
      <c r="J4" s="4">
        <v>43859</v>
      </c>
      <c r="K4" s="4">
        <v>43860</v>
      </c>
      <c r="L4" s="4">
        <v>43861</v>
      </c>
      <c r="M4" s="4">
        <v>43862</v>
      </c>
      <c r="N4" s="4">
        <v>43863</v>
      </c>
      <c r="O4" s="4">
        <v>43864</v>
      </c>
      <c r="P4" s="4">
        <v>43865</v>
      </c>
      <c r="Q4" s="4">
        <v>43866</v>
      </c>
      <c r="R4" s="4">
        <v>43867</v>
      </c>
      <c r="S4" s="4">
        <v>43868</v>
      </c>
      <c r="T4" s="4">
        <v>43869</v>
      </c>
      <c r="U4" s="4">
        <v>43870</v>
      </c>
      <c r="V4" s="4">
        <v>43871</v>
      </c>
      <c r="W4" s="4">
        <v>43872</v>
      </c>
      <c r="X4" s="4">
        <v>43873</v>
      </c>
      <c r="Y4" s="4">
        <v>43874</v>
      </c>
      <c r="Z4" s="4">
        <v>43875</v>
      </c>
      <c r="AA4" s="4">
        <v>43876</v>
      </c>
      <c r="AB4" s="4">
        <v>43877</v>
      </c>
      <c r="AC4" s="4">
        <v>43878</v>
      </c>
      <c r="AD4" s="4">
        <v>43879</v>
      </c>
      <c r="AE4" s="4">
        <v>43880</v>
      </c>
      <c r="AF4" s="4">
        <v>43881</v>
      </c>
      <c r="AG4" s="4">
        <v>43882</v>
      </c>
      <c r="AH4" s="4">
        <v>43883</v>
      </c>
      <c r="AI4" s="4">
        <v>43884</v>
      </c>
      <c r="AJ4" s="4">
        <v>43885</v>
      </c>
      <c r="AK4" s="4">
        <v>43886</v>
      </c>
      <c r="AL4" s="4">
        <v>43887</v>
      </c>
      <c r="AM4" s="4">
        <v>43888</v>
      </c>
      <c r="AN4" s="4">
        <v>43889</v>
      </c>
      <c r="AO4" s="4">
        <v>43890</v>
      </c>
      <c r="AP4" s="4">
        <v>43891</v>
      </c>
      <c r="AQ4" s="4">
        <v>43892</v>
      </c>
      <c r="AR4" s="4">
        <v>43893</v>
      </c>
      <c r="AS4" s="4">
        <v>43894</v>
      </c>
      <c r="AT4" s="4">
        <v>43895</v>
      </c>
      <c r="AU4" s="4">
        <v>43896</v>
      </c>
      <c r="AV4" s="4">
        <v>43897</v>
      </c>
      <c r="AW4" s="4">
        <v>43898</v>
      </c>
      <c r="AX4" s="4">
        <v>43899</v>
      </c>
      <c r="AY4" s="4">
        <v>43900</v>
      </c>
      <c r="AZ4" s="4">
        <v>43901</v>
      </c>
      <c r="BA4" s="4">
        <v>43902</v>
      </c>
      <c r="BB4" s="4">
        <v>43903</v>
      </c>
      <c r="BC4" s="4">
        <v>43904</v>
      </c>
      <c r="BD4" s="4">
        <v>43905</v>
      </c>
      <c r="BE4" s="4">
        <v>43906</v>
      </c>
      <c r="BF4" s="4">
        <v>43907</v>
      </c>
      <c r="BG4" s="4">
        <v>43908</v>
      </c>
      <c r="BH4" s="4">
        <v>43909</v>
      </c>
      <c r="BI4" s="4">
        <v>43910</v>
      </c>
      <c r="BJ4" s="4">
        <v>43911</v>
      </c>
      <c r="BK4" s="4">
        <v>43912</v>
      </c>
      <c r="BL4" s="4">
        <v>43913</v>
      </c>
      <c r="BM4" s="4">
        <v>43914</v>
      </c>
      <c r="BN4" s="4">
        <v>43915</v>
      </c>
      <c r="BO4" s="4">
        <v>43916</v>
      </c>
      <c r="BP4" s="4">
        <v>43917</v>
      </c>
      <c r="BQ4" s="4">
        <v>43918</v>
      </c>
    </row>
    <row r="5" spans="1:69" x14ac:dyDescent="0.35">
      <c r="B5" s="3" t="s">
        <v>3</v>
      </c>
      <c r="D5" s="3">
        <v>1.843</v>
      </c>
      <c r="E5" s="3">
        <v>2.7040000000000002</v>
      </c>
      <c r="F5" s="3">
        <v>4.1130000000000004</v>
      </c>
      <c r="G5" s="3">
        <v>6.1920000000000002</v>
      </c>
      <c r="H5" s="3">
        <v>8.7959999999999994</v>
      </c>
      <c r="I5" s="3">
        <v>14.003</v>
      </c>
      <c r="J5" s="3">
        <v>5.5229999999999997</v>
      </c>
      <c r="K5" s="3">
        <v>7.4850000000000012</v>
      </c>
      <c r="L5" s="3">
        <v>8.8669999999999991</v>
      </c>
      <c r="M5" s="3">
        <v>10.472000000000001</v>
      </c>
      <c r="N5" s="3">
        <v>14.545</v>
      </c>
      <c r="O5" s="3">
        <v>16.830000000000002</v>
      </c>
      <c r="P5" s="3">
        <v>18.186</v>
      </c>
      <c r="Q5" s="3">
        <v>21.338999999999999</v>
      </c>
      <c r="R5" s="3">
        <v>22.428999999999998</v>
      </c>
      <c r="S5" s="3">
        <v>24.292000000000002</v>
      </c>
      <c r="T5" s="3">
        <v>24.907</v>
      </c>
      <c r="U5" s="3">
        <v>23.183</v>
      </c>
      <c r="V5" s="3">
        <v>22.612999999999996</v>
      </c>
      <c r="W5" s="3">
        <v>20.646999999999998</v>
      </c>
      <c r="X5" s="3">
        <v>17.29</v>
      </c>
      <c r="Y5" s="3">
        <v>29.279</v>
      </c>
      <c r="Z5" s="3">
        <v>32.216999999999999</v>
      </c>
      <c r="AA5" s="3">
        <v>31.568999999999996</v>
      </c>
      <c r="AB5" s="3">
        <v>30.655999999999999</v>
      </c>
      <c r="AC5" s="3">
        <v>30.058000000000007</v>
      </c>
      <c r="AD5" s="3">
        <v>29.811999999999998</v>
      </c>
      <c r="AE5" s="3">
        <v>29.847000000000008</v>
      </c>
      <c r="AF5" s="3">
        <v>15.166999999999994</v>
      </c>
      <c r="AG5" s="3">
        <v>9.1799999999999926</v>
      </c>
      <c r="AH5" s="3">
        <v>8.5750000000000028</v>
      </c>
      <c r="AI5" s="3">
        <v>6.4920000000000044</v>
      </c>
      <c r="AJ5" s="3">
        <v>4.7879999999999967</v>
      </c>
      <c r="AK5" s="3">
        <v>3.5210000000000008</v>
      </c>
      <c r="AL5" s="3">
        <v>3.5189999999999912</v>
      </c>
      <c r="AM5" s="3">
        <v>3.4990000000000094</v>
      </c>
      <c r="AN5" s="3">
        <v>3.3520000000000039</v>
      </c>
      <c r="AO5" s="3">
        <v>2.3290000000000077</v>
      </c>
      <c r="AP5" s="3">
        <v>2.887999999999991</v>
      </c>
      <c r="AQ5" s="3">
        <v>2.8739999999999952</v>
      </c>
      <c r="AR5" s="3">
        <v>2.4909999999999997</v>
      </c>
      <c r="AS5" s="3">
        <v>2.2060000000000031</v>
      </c>
      <c r="AT5" s="3">
        <v>1.9239999999999924</v>
      </c>
      <c r="AU5" s="3">
        <v>1.7489999999999952</v>
      </c>
      <c r="AV5" s="3">
        <v>1.4009999999999962</v>
      </c>
      <c r="AW5" s="3">
        <v>0.87300000000000466</v>
      </c>
      <c r="AX5" s="3">
        <v>0.70900000000000318</v>
      </c>
      <c r="AY5" s="3">
        <v>0.60600000000000875</v>
      </c>
      <c r="AZ5" s="3">
        <v>0.51399999999999579</v>
      </c>
      <c r="BA5" s="3">
        <v>0.37100000000000932</v>
      </c>
      <c r="BB5" s="3">
        <v>0.22800000000000864</v>
      </c>
      <c r="BC5" s="3">
        <v>0.17499999999999716</v>
      </c>
      <c r="BD5" s="3">
        <v>0.14900000000000091</v>
      </c>
      <c r="BE5" s="3">
        <v>0.132000000000005</v>
      </c>
      <c r="BF5" s="3">
        <v>0.12699999999999534</v>
      </c>
      <c r="BG5" s="3">
        <v>0.12100000000000932</v>
      </c>
      <c r="BH5" s="3">
        <v>0.13799999999999102</v>
      </c>
      <c r="BI5" s="3">
        <v>0.17600000000000193</v>
      </c>
      <c r="BJ5" s="3">
        <v>0.18699999999999761</v>
      </c>
      <c r="BK5" s="3">
        <v>0.24599999999999511</v>
      </c>
      <c r="BL5" s="3">
        <v>0.25099999999999056</v>
      </c>
      <c r="BM5" s="3">
        <v>0.29600000000000648</v>
      </c>
      <c r="BN5" s="3">
        <v>0.31499999999999773</v>
      </c>
      <c r="BO5" s="3">
        <v>0.36700000000000443</v>
      </c>
      <c r="BP5" s="3">
        <v>0.367999999999995</v>
      </c>
      <c r="BQ5" s="3">
        <v>0.38700000000000045</v>
      </c>
    </row>
    <row r="6" spans="1:69" x14ac:dyDescent="0.35">
      <c r="B6" s="3" t="s">
        <v>4</v>
      </c>
      <c r="J6" s="3">
        <v>3.1E-2</v>
      </c>
      <c r="K6" s="3">
        <v>3.3000000000000002E-2</v>
      </c>
      <c r="L6" s="3">
        <v>4.2000000000000003E-2</v>
      </c>
      <c r="M6" s="3">
        <v>5.2999999999999999E-2</v>
      </c>
      <c r="N6" s="3">
        <v>4.9000000000000002E-2</v>
      </c>
      <c r="O6" s="3">
        <v>5.2999999999999992E-2</v>
      </c>
      <c r="P6" s="3">
        <v>4.9999999999999996E-2</v>
      </c>
      <c r="Q6" s="3">
        <v>4.3999999999999997E-2</v>
      </c>
      <c r="R6" s="3">
        <v>4.3000000000000003E-2</v>
      </c>
      <c r="S6" s="3">
        <v>9.799999999999999E-2</v>
      </c>
      <c r="T6" s="3">
        <v>9.5000000000000001E-2</v>
      </c>
      <c r="U6" s="3">
        <v>9.6000000000000002E-2</v>
      </c>
      <c r="V6" s="3">
        <v>0.16599999999999998</v>
      </c>
      <c r="W6" s="3">
        <v>0.16799999999999998</v>
      </c>
      <c r="X6" s="3">
        <v>0.20799999999999996</v>
      </c>
      <c r="Y6" s="3">
        <v>0.20699999999999996</v>
      </c>
      <c r="Z6" s="3">
        <v>0.18400000000000002</v>
      </c>
      <c r="AA6" s="3">
        <v>0.24200000000000002</v>
      </c>
      <c r="AB6" s="3">
        <v>0.30799999999999994</v>
      </c>
      <c r="AC6" s="3">
        <v>0.32999999999999996</v>
      </c>
      <c r="AD6" s="3">
        <v>0.41400000000000003</v>
      </c>
      <c r="AE6" s="3">
        <v>0.45400000000000001</v>
      </c>
      <c r="AF6" s="3">
        <v>0.46800000000000003</v>
      </c>
      <c r="AG6" s="3">
        <v>0.45900000000000002</v>
      </c>
      <c r="AH6" s="3">
        <v>0.44699999999999995</v>
      </c>
      <c r="AI6" s="3">
        <v>0.54100000000000004</v>
      </c>
      <c r="AJ6" s="3">
        <v>0.58000000000000007</v>
      </c>
      <c r="AK6" s="3">
        <v>0.66399999999999992</v>
      </c>
      <c r="AL6" s="3">
        <v>0.84400000000000008</v>
      </c>
      <c r="AM6" s="3">
        <v>1.2210000000000001</v>
      </c>
      <c r="AN6" s="3">
        <v>1.6359999999999997</v>
      </c>
      <c r="AO6" s="3">
        <v>2.2080000000000002</v>
      </c>
      <c r="AP6" s="3">
        <v>3.2149999999999999</v>
      </c>
      <c r="AQ6" s="3">
        <v>4.1859999999999999</v>
      </c>
      <c r="AR6" s="3">
        <v>5.5430000000000001</v>
      </c>
      <c r="AS6" s="3">
        <v>6.95</v>
      </c>
      <c r="AT6" s="3">
        <v>8.6630000000000003</v>
      </c>
      <c r="AU6" s="3">
        <v>11.358000000000001</v>
      </c>
      <c r="AV6" s="3">
        <v>14.186000000000002</v>
      </c>
      <c r="AW6" s="3">
        <v>16.597000000000001</v>
      </c>
      <c r="AX6" s="3">
        <v>19.003999999999998</v>
      </c>
      <c r="AY6" s="3">
        <v>22.323999999999998</v>
      </c>
      <c r="AZ6" s="3">
        <v>27.498999999999999</v>
      </c>
      <c r="BA6" s="3">
        <v>27.73</v>
      </c>
      <c r="BB6" s="3">
        <v>41.103999999999999</v>
      </c>
      <c r="BC6" s="3">
        <v>48.192999999999998</v>
      </c>
      <c r="BD6" s="3">
        <v>55.492999999999995</v>
      </c>
      <c r="BE6" s="3">
        <v>65.772999999999996</v>
      </c>
      <c r="BF6" s="3">
        <v>76.045000000000002</v>
      </c>
      <c r="BG6" s="3">
        <v>86.467999999999989</v>
      </c>
      <c r="BH6" s="3">
        <v>111.25200000000001</v>
      </c>
      <c r="BI6" s="3">
        <v>123.726</v>
      </c>
      <c r="BJ6" s="3">
        <v>144.822</v>
      </c>
      <c r="BK6" s="3">
        <v>165.61600000000001</v>
      </c>
      <c r="BL6" s="3">
        <v>192.446</v>
      </c>
      <c r="BM6" s="3">
        <v>216.40899999999999</v>
      </c>
      <c r="BN6" s="3">
        <v>247.84099999999998</v>
      </c>
      <c r="BO6" s="3">
        <v>281.81200000000001</v>
      </c>
      <c r="BP6" s="3">
        <v>315.697</v>
      </c>
      <c r="BQ6" s="3">
        <v>350.25500000000005</v>
      </c>
    </row>
    <row r="7" spans="1:69" x14ac:dyDescent="0.35">
      <c r="B7" s="3" t="s">
        <v>5</v>
      </c>
      <c r="J7" s="3">
        <v>6.0000000000000005E-2</v>
      </c>
      <c r="K7" s="3">
        <v>6.3E-2</v>
      </c>
      <c r="L7" s="3">
        <v>7.8E-2</v>
      </c>
      <c r="M7" s="3">
        <v>8.4000000000000005E-2</v>
      </c>
      <c r="N7" s="3">
        <v>0.08</v>
      </c>
      <c r="O7" s="3">
        <v>7.6999999999999999E-2</v>
      </c>
      <c r="P7" s="3">
        <v>8.4000000000000019E-2</v>
      </c>
      <c r="Q7" s="3">
        <v>9.1999999999999998E-2</v>
      </c>
      <c r="R7" s="3">
        <v>9.5999999999999988E-2</v>
      </c>
      <c r="S7" s="3">
        <v>8.199999999999999E-2</v>
      </c>
      <c r="T7" s="3">
        <v>8.7000000000000008E-2</v>
      </c>
      <c r="U7" s="3">
        <v>9.0999999999999998E-2</v>
      </c>
      <c r="V7" s="3">
        <v>0.10800000000000001</v>
      </c>
      <c r="W7" s="3">
        <v>0.10199999999999998</v>
      </c>
      <c r="X7" s="3">
        <v>9.5000000000000001E-2</v>
      </c>
      <c r="Y7" s="3">
        <v>9.4000000000000028E-2</v>
      </c>
      <c r="Z7" s="3">
        <v>9.8999999999999977E-2</v>
      </c>
      <c r="AA7" s="3">
        <v>0.10199999999999998</v>
      </c>
      <c r="AB7" s="3">
        <v>0.11300000000000002</v>
      </c>
      <c r="AC7" s="3">
        <v>0.11000000000000001</v>
      </c>
      <c r="AD7" s="3">
        <v>0.10900000000000004</v>
      </c>
      <c r="AE7" s="3">
        <v>0.11799999999999999</v>
      </c>
      <c r="AF7" s="3">
        <v>0.19400000000000001</v>
      </c>
      <c r="AG7" s="3">
        <v>0.29499999999999998</v>
      </c>
      <c r="AH7" s="3">
        <v>0.52</v>
      </c>
      <c r="AI7" s="3">
        <v>0.70099999999999985</v>
      </c>
      <c r="AJ7" s="3">
        <v>0.93499999999999983</v>
      </c>
      <c r="AK7" s="3">
        <v>1.085</v>
      </c>
      <c r="AL7" s="3">
        <v>1.3859999999999999</v>
      </c>
      <c r="AM7" s="3">
        <v>1.829</v>
      </c>
      <c r="AN7" s="3">
        <v>2.3049999999999997</v>
      </c>
      <c r="AO7" s="3">
        <v>2.9020000000000001</v>
      </c>
      <c r="AP7" s="3">
        <v>3.3079999999999998</v>
      </c>
      <c r="AQ7" s="3">
        <v>3.6850000000000005</v>
      </c>
      <c r="AR7" s="3">
        <v>4.3999999999999995</v>
      </c>
      <c r="AS7" s="3">
        <v>4.5760000000000005</v>
      </c>
      <c r="AT7" s="3">
        <v>4.5529999999999999</v>
      </c>
      <c r="AU7" s="3">
        <v>4.5819999999999999</v>
      </c>
      <c r="AV7" s="3">
        <v>4.2509999999999994</v>
      </c>
      <c r="AW7" s="3">
        <v>3.996999999999999</v>
      </c>
      <c r="AX7" s="3">
        <v>3.5859999999999994</v>
      </c>
      <c r="AY7" s="3">
        <v>2.8659999999999988</v>
      </c>
      <c r="AZ7" s="3">
        <v>2.7659999999999991</v>
      </c>
      <c r="BA7" s="3">
        <v>2.3900000000000006</v>
      </c>
      <c r="BB7" s="3">
        <v>2.1069999999999993</v>
      </c>
      <c r="BC7" s="3">
        <v>1.9269999999999996</v>
      </c>
      <c r="BD7" s="3">
        <v>2.022000000000002</v>
      </c>
      <c r="BE7" s="3">
        <v>2.1150000000000002</v>
      </c>
      <c r="BF7" s="3">
        <v>2.3760000000000012</v>
      </c>
      <c r="BG7" s="3">
        <v>2.4260000000000002</v>
      </c>
      <c r="BH7" s="3">
        <v>2.8379999999999992</v>
      </c>
      <c r="BI7" s="3">
        <v>3.0180000000000007</v>
      </c>
      <c r="BJ7" s="3">
        <v>3.3730000000000011</v>
      </c>
      <c r="BK7" s="3">
        <v>3.770999999999999</v>
      </c>
      <c r="BL7" s="3">
        <v>4.1059999999999999</v>
      </c>
      <c r="BM7" s="3">
        <v>4.3659999999999997</v>
      </c>
      <c r="BN7" s="3">
        <v>4.7459999999999987</v>
      </c>
      <c r="BO7" s="3">
        <v>5.0389999999999997</v>
      </c>
      <c r="BP7" s="3">
        <v>5.3109999999999999</v>
      </c>
      <c r="BQ7" s="3">
        <v>5.7939999999999987</v>
      </c>
    </row>
    <row r="9" spans="1:69" x14ac:dyDescent="0.35">
      <c r="A9" s="3" t="s">
        <v>6</v>
      </c>
    </row>
    <row r="11" spans="1:69" x14ac:dyDescent="0.35">
      <c r="C11" s="4">
        <v>43852</v>
      </c>
      <c r="D11" s="4">
        <v>43853</v>
      </c>
      <c r="E11" s="4">
        <v>43854</v>
      </c>
      <c r="F11" s="4">
        <v>43855</v>
      </c>
      <c r="G11" s="4">
        <v>43856</v>
      </c>
      <c r="H11" s="4">
        <v>43857</v>
      </c>
      <c r="I11" s="4">
        <v>43858</v>
      </c>
      <c r="J11" s="4">
        <v>43859</v>
      </c>
      <c r="K11" s="4">
        <v>43860</v>
      </c>
      <c r="L11" s="4">
        <v>43861</v>
      </c>
      <c r="M11" s="4">
        <v>43862</v>
      </c>
      <c r="N11" s="4">
        <v>43863</v>
      </c>
      <c r="O11" s="4">
        <v>43864</v>
      </c>
      <c r="P11" s="4">
        <v>43865</v>
      </c>
      <c r="Q11" s="4">
        <v>43866</v>
      </c>
      <c r="R11" s="4">
        <v>43867</v>
      </c>
      <c r="S11" s="4">
        <v>43868</v>
      </c>
      <c r="T11" s="4">
        <v>43869</v>
      </c>
      <c r="U11" s="4">
        <v>43870</v>
      </c>
      <c r="V11" s="4">
        <v>43871</v>
      </c>
      <c r="W11" s="4">
        <v>43872</v>
      </c>
      <c r="X11" s="4">
        <v>43873</v>
      </c>
      <c r="Y11" s="4">
        <v>43874</v>
      </c>
      <c r="Z11" s="4">
        <v>43875</v>
      </c>
      <c r="AA11" s="4">
        <v>43876</v>
      </c>
      <c r="AB11" s="4">
        <v>43877</v>
      </c>
      <c r="AC11" s="4">
        <v>43878</v>
      </c>
      <c r="AD11" s="4">
        <v>43879</v>
      </c>
      <c r="AE11" s="4">
        <v>43880</v>
      </c>
      <c r="AF11" s="4">
        <v>43881</v>
      </c>
      <c r="AG11" s="4">
        <v>43882</v>
      </c>
      <c r="AH11" s="4">
        <v>43883</v>
      </c>
      <c r="AI11" s="4">
        <v>43884</v>
      </c>
      <c r="AJ11" s="4">
        <v>43885</v>
      </c>
      <c r="AK11" s="4">
        <v>43886</v>
      </c>
      <c r="AL11" s="4">
        <v>43887</v>
      </c>
      <c r="AM11" s="4">
        <v>43888</v>
      </c>
      <c r="AN11" s="4">
        <v>43889</v>
      </c>
      <c r="AO11" s="4">
        <v>43890</v>
      </c>
      <c r="AP11" s="4">
        <v>43891</v>
      </c>
      <c r="AQ11" s="4">
        <v>43892</v>
      </c>
      <c r="AR11" s="4">
        <v>43893</v>
      </c>
      <c r="AS11" s="4">
        <v>43894</v>
      </c>
      <c r="AT11" s="4">
        <v>43895</v>
      </c>
      <c r="AU11" s="4">
        <v>43896</v>
      </c>
      <c r="AV11" s="4">
        <v>43897</v>
      </c>
      <c r="AW11" s="4">
        <v>43898</v>
      </c>
      <c r="AX11" s="4">
        <v>43899</v>
      </c>
      <c r="AY11" s="4">
        <v>43900</v>
      </c>
      <c r="AZ11" s="4">
        <v>43901</v>
      </c>
      <c r="BA11" s="4">
        <v>43902</v>
      </c>
      <c r="BB11" s="4">
        <v>43903</v>
      </c>
      <c r="BC11" s="4">
        <v>43904</v>
      </c>
      <c r="BD11" s="4">
        <v>43905</v>
      </c>
      <c r="BE11" s="4">
        <v>43906</v>
      </c>
      <c r="BF11" s="4">
        <v>43907</v>
      </c>
      <c r="BG11" s="4">
        <v>43908</v>
      </c>
      <c r="BH11" s="4">
        <v>43909</v>
      </c>
      <c r="BI11" s="4">
        <v>43910</v>
      </c>
      <c r="BJ11" s="4">
        <v>43911</v>
      </c>
      <c r="BK11" s="4">
        <v>43912</v>
      </c>
      <c r="BL11" s="4">
        <v>43913</v>
      </c>
      <c r="BM11" s="4">
        <v>43914</v>
      </c>
      <c r="BN11" s="4">
        <v>43915</v>
      </c>
      <c r="BO11" s="4">
        <v>43916</v>
      </c>
      <c r="BP11" s="4">
        <v>43917</v>
      </c>
      <c r="BQ11" s="4">
        <v>43918</v>
      </c>
    </row>
    <row r="12" spans="1:69" x14ac:dyDescent="0.35">
      <c r="B12" s="3" t="s">
        <v>3</v>
      </c>
      <c r="J12" s="3">
        <v>0.11600000000000001</v>
      </c>
      <c r="K12" s="3">
        <v>0.15300000000000002</v>
      </c>
      <c r="L12" s="3">
        <v>0.187</v>
      </c>
      <c r="M12" s="3">
        <v>0.217</v>
      </c>
      <c r="N12" s="3">
        <v>0.30499999999999999</v>
      </c>
      <c r="O12" s="3">
        <v>0.34300000000000003</v>
      </c>
      <c r="P12" s="3">
        <v>0.35899999999999999</v>
      </c>
      <c r="Q12" s="3">
        <v>0.42900000000000005</v>
      </c>
      <c r="R12" s="3">
        <v>0.46100000000000002</v>
      </c>
      <c r="S12" s="3">
        <v>0.504</v>
      </c>
      <c r="T12" s="3">
        <v>0.54500000000000004</v>
      </c>
      <c r="U12" s="3">
        <v>0.54300000000000004</v>
      </c>
      <c r="V12" s="3">
        <v>0.58599999999999985</v>
      </c>
      <c r="W12" s="3">
        <v>0.621</v>
      </c>
      <c r="X12" s="3">
        <v>0.55400000000000005</v>
      </c>
      <c r="Y12" s="3">
        <v>0.7360000000000001</v>
      </c>
      <c r="Z12" s="3">
        <v>0.80300000000000005</v>
      </c>
      <c r="AA12" s="3">
        <v>0.85799999999999987</v>
      </c>
      <c r="AB12" s="3">
        <v>0.86099999999999988</v>
      </c>
      <c r="AC12" s="3">
        <v>0.85200000000000009</v>
      </c>
      <c r="AD12" s="3">
        <v>0.89099999999999979</v>
      </c>
      <c r="AE12" s="3">
        <v>0.99799999999999978</v>
      </c>
      <c r="AF12" s="3">
        <v>0.8680000000000001</v>
      </c>
      <c r="AG12" s="3">
        <v>0.71600000000000019</v>
      </c>
      <c r="AH12" s="3">
        <v>0.77899999999999991</v>
      </c>
      <c r="AI12" s="3">
        <v>0.67800000000000016</v>
      </c>
      <c r="AJ12" s="3">
        <v>0.73</v>
      </c>
      <c r="AK12" s="3">
        <v>0.66100000000000003</v>
      </c>
      <c r="AL12" s="3">
        <v>0.60099999999999998</v>
      </c>
      <c r="AM12" s="3">
        <v>0.50800000000000001</v>
      </c>
      <c r="AN12" s="3">
        <v>0.5519999999999996</v>
      </c>
      <c r="AO12" s="3">
        <v>0.39400000000000013</v>
      </c>
      <c r="AP12" s="3">
        <v>0.42700000000000005</v>
      </c>
      <c r="AQ12" s="3">
        <v>0.31899999999999995</v>
      </c>
      <c r="AR12" s="3">
        <v>0.28200000000000003</v>
      </c>
      <c r="AS12" s="3">
        <v>0.26600000000000001</v>
      </c>
      <c r="AT12" s="3">
        <v>0.26899999999999968</v>
      </c>
      <c r="AU12" s="3">
        <v>0.254</v>
      </c>
      <c r="AV12" s="3">
        <v>0.23499999999999988</v>
      </c>
      <c r="AW12" s="3">
        <v>0.22699999999999987</v>
      </c>
      <c r="AX12" s="3">
        <v>0.20800000000000018</v>
      </c>
      <c r="AY12" s="3">
        <v>0.19100000000000028</v>
      </c>
      <c r="AZ12" s="3">
        <v>0.17700000000000005</v>
      </c>
      <c r="BA12" s="3">
        <v>0.15600000000000014</v>
      </c>
      <c r="BB12" s="3">
        <v>0.13400000000000034</v>
      </c>
      <c r="BC12" s="3">
        <v>0.11900000000000022</v>
      </c>
      <c r="BD12" s="3">
        <v>0.10199999999999987</v>
      </c>
      <c r="BE12" s="3">
        <v>9.2999999999999972E-2</v>
      </c>
      <c r="BF12" s="3">
        <v>8.9999999999999858E-2</v>
      </c>
      <c r="BG12" s="3">
        <v>7.9000000000000181E-2</v>
      </c>
      <c r="BH12" s="3">
        <v>7.6000000000000068E-2</v>
      </c>
      <c r="BI12" s="3">
        <v>7.2999999999999954E-2</v>
      </c>
      <c r="BJ12" s="3">
        <v>6.5999999999999837E-2</v>
      </c>
      <c r="BK12" s="3">
        <v>7.1000000000000174E-2</v>
      </c>
      <c r="BL12" s="3">
        <v>5.699999999999994E-2</v>
      </c>
      <c r="BM12" s="3">
        <v>5.1000000000000156E-2</v>
      </c>
      <c r="BN12" s="3">
        <v>4.4000000000000039E-2</v>
      </c>
      <c r="BO12" s="3">
        <v>4.1999999999999815E-2</v>
      </c>
      <c r="BP12" s="3">
        <v>4.2999999999999705E-2</v>
      </c>
      <c r="BQ12" s="3">
        <v>4.0000000000000036E-2</v>
      </c>
    </row>
    <row r="13" spans="1:69" x14ac:dyDescent="0.35">
      <c r="B13" s="3" t="s">
        <v>4</v>
      </c>
      <c r="J13" s="3">
        <v>0</v>
      </c>
      <c r="K13" s="3">
        <v>0</v>
      </c>
      <c r="L13" s="3">
        <v>0</v>
      </c>
      <c r="M13" s="3">
        <v>0</v>
      </c>
      <c r="N13" s="3">
        <v>0</v>
      </c>
      <c r="O13" s="3">
        <v>0</v>
      </c>
      <c r="P13" s="3">
        <v>0</v>
      </c>
      <c r="Q13" s="3">
        <v>0</v>
      </c>
      <c r="R13" s="3">
        <v>0</v>
      </c>
      <c r="S13" s="3">
        <v>0</v>
      </c>
      <c r="T13" s="3">
        <v>0</v>
      </c>
      <c r="U13" s="3">
        <v>0</v>
      </c>
      <c r="V13" s="3">
        <v>0</v>
      </c>
      <c r="W13" s="3">
        <v>0</v>
      </c>
      <c r="X13" s="3">
        <v>0</v>
      </c>
      <c r="Y13" s="3">
        <v>0</v>
      </c>
      <c r="Z13" s="3">
        <v>0</v>
      </c>
      <c r="AA13" s="3">
        <v>1E-3</v>
      </c>
      <c r="AB13" s="3">
        <v>1E-3</v>
      </c>
      <c r="AC13" s="3">
        <v>1E-3</v>
      </c>
      <c r="AD13" s="3">
        <v>1E-3</v>
      </c>
      <c r="AE13" s="3">
        <v>3.0000000000000001E-3</v>
      </c>
      <c r="AF13" s="3">
        <v>5.0000000000000001E-3</v>
      </c>
      <c r="AG13" s="3">
        <v>8.0000000000000002E-3</v>
      </c>
      <c r="AH13" s="3">
        <v>9.0000000000000011E-3</v>
      </c>
      <c r="AI13" s="3">
        <v>1.4E-2</v>
      </c>
      <c r="AJ13" s="3">
        <v>2.1999999999999999E-2</v>
      </c>
      <c r="AK13" s="3">
        <v>2.8999999999999998E-2</v>
      </c>
      <c r="AL13" s="3">
        <v>3.4000000000000002E-2</v>
      </c>
      <c r="AM13" s="3">
        <v>4.4000000000000004E-2</v>
      </c>
      <c r="AN13" s="3">
        <v>5.5E-2</v>
      </c>
      <c r="AO13" s="3">
        <v>7.1000000000000008E-2</v>
      </c>
      <c r="AP13" s="3">
        <v>8.3000000000000004E-2</v>
      </c>
      <c r="AQ13" s="3">
        <v>0.11100000000000002</v>
      </c>
      <c r="AR13" s="3">
        <v>0.14599999999999999</v>
      </c>
      <c r="AS13" s="3">
        <v>0.19</v>
      </c>
      <c r="AT13" s="3">
        <v>0.24</v>
      </c>
      <c r="AU13" s="3">
        <v>0.30199999999999999</v>
      </c>
      <c r="AV13" s="3">
        <v>0.35200000000000004</v>
      </c>
      <c r="AW13" s="3">
        <v>0.54500000000000004</v>
      </c>
      <c r="AX13" s="3">
        <v>0.66500000000000004</v>
      </c>
      <c r="AY13" s="3">
        <v>0.88</v>
      </c>
      <c r="AZ13" s="3">
        <v>1.1480000000000001</v>
      </c>
      <c r="BA13" s="3">
        <v>1.1719999999999999</v>
      </c>
      <c r="BB13" s="3">
        <v>1.7630000000000001</v>
      </c>
      <c r="BC13" s="3">
        <v>2.0839999999999996</v>
      </c>
      <c r="BD13" s="3">
        <v>2.4790000000000001</v>
      </c>
      <c r="BE13" s="3">
        <v>2.9889999999999999</v>
      </c>
      <c r="BF13" s="3">
        <v>3.4879999999999995</v>
      </c>
      <c r="BG13" s="3">
        <v>3.9619999999999997</v>
      </c>
      <c r="BH13" s="3">
        <v>4.9909999999999997</v>
      </c>
      <c r="BI13" s="3">
        <v>5.7350000000000003</v>
      </c>
      <c r="BJ13" s="3">
        <v>6.9939999999999989</v>
      </c>
      <c r="BK13" s="3">
        <v>8.0150000000000006</v>
      </c>
      <c r="BL13" s="3">
        <v>9.1890000000000001</v>
      </c>
      <c r="BM13" s="3">
        <v>10.523</v>
      </c>
      <c r="BN13" s="3">
        <v>12.263000000000002</v>
      </c>
      <c r="BO13" s="3">
        <v>13.895000000000001</v>
      </c>
      <c r="BP13" s="3">
        <v>15.675000000000001</v>
      </c>
      <c r="BQ13" s="3">
        <v>17.438000000000002</v>
      </c>
    </row>
    <row r="14" spans="1:69" x14ac:dyDescent="0.35">
      <c r="B14" s="3" t="s">
        <v>5</v>
      </c>
      <c r="J14" s="3">
        <v>0</v>
      </c>
      <c r="K14" s="3">
        <v>0</v>
      </c>
      <c r="L14" s="3">
        <v>0</v>
      </c>
      <c r="M14" s="3">
        <v>0</v>
      </c>
      <c r="N14" s="3">
        <v>1E-3</v>
      </c>
      <c r="O14" s="3">
        <v>1E-3</v>
      </c>
      <c r="P14" s="3">
        <v>2E-3</v>
      </c>
      <c r="Q14" s="3">
        <v>2E-3</v>
      </c>
      <c r="R14" s="3">
        <v>2E-3</v>
      </c>
      <c r="S14" s="3">
        <v>2E-3</v>
      </c>
      <c r="T14" s="3">
        <v>2E-3</v>
      </c>
      <c r="U14" s="3">
        <v>1E-3</v>
      </c>
      <c r="V14" s="3">
        <v>1E-3</v>
      </c>
      <c r="W14" s="3">
        <v>0</v>
      </c>
      <c r="X14" s="3">
        <v>0</v>
      </c>
      <c r="Y14" s="3">
        <v>1E-3</v>
      </c>
      <c r="Z14" s="3">
        <v>1E-3</v>
      </c>
      <c r="AA14" s="3">
        <v>1E-3</v>
      </c>
      <c r="AB14" s="3">
        <v>2E-3</v>
      </c>
      <c r="AC14" s="3">
        <v>2E-3</v>
      </c>
      <c r="AD14" s="3">
        <v>2E-3</v>
      </c>
      <c r="AE14" s="3">
        <v>3.0000000000000001E-3</v>
      </c>
      <c r="AF14" s="3">
        <v>3.0000000000000001E-3</v>
      </c>
      <c r="AG14" s="3">
        <v>4.0000000000000001E-3</v>
      </c>
      <c r="AH14" s="3">
        <v>4.0000000000000001E-3</v>
      </c>
      <c r="AI14" s="3">
        <v>6.9999999999999993E-3</v>
      </c>
      <c r="AJ14" s="3">
        <v>9.0000000000000011E-3</v>
      </c>
      <c r="AK14" s="3">
        <v>1.0999999999999999E-2</v>
      </c>
      <c r="AL14" s="3">
        <v>1.3000000000000001E-2</v>
      </c>
      <c r="AM14" s="3">
        <v>1.5000000000000001E-2</v>
      </c>
      <c r="AN14" s="3">
        <v>1.4000000000000002E-2</v>
      </c>
      <c r="AO14" s="3">
        <v>1.8000000000000002E-2</v>
      </c>
      <c r="AP14" s="3">
        <v>1.6999999999999998E-2</v>
      </c>
      <c r="AQ14" s="3">
        <v>2.5999999999999999E-2</v>
      </c>
      <c r="AR14" s="3">
        <v>2.4E-2</v>
      </c>
      <c r="AS14" s="3">
        <v>2.7999999999999997E-2</v>
      </c>
      <c r="AT14" s="3">
        <v>2.4999999999999998E-2</v>
      </c>
      <c r="AU14" s="3">
        <v>3.2000000000000001E-2</v>
      </c>
      <c r="AV14" s="3">
        <v>0.03</v>
      </c>
      <c r="AW14" s="3">
        <v>3.4000000000000002E-2</v>
      </c>
      <c r="AX14" s="3">
        <v>3.0000000000000006E-2</v>
      </c>
      <c r="AY14" s="3">
        <v>3.1000000000000007E-2</v>
      </c>
      <c r="AZ14" s="3">
        <v>3.6000000000000004E-2</v>
      </c>
      <c r="BA14" s="3">
        <v>4.3999999999999997E-2</v>
      </c>
      <c r="BB14" s="3">
        <v>4.6999999999999993E-2</v>
      </c>
      <c r="BC14" s="3">
        <v>5.8000000000000003E-2</v>
      </c>
      <c r="BD14" s="3">
        <v>5.6999999999999995E-2</v>
      </c>
      <c r="BE14" s="3">
        <v>5.5999999999999994E-2</v>
      </c>
      <c r="BF14" s="3">
        <v>6.5000000000000002E-2</v>
      </c>
      <c r="BG14" s="3">
        <v>7.6999999999999999E-2</v>
      </c>
      <c r="BH14" s="3">
        <v>7.9999999999999988E-2</v>
      </c>
      <c r="BI14" s="3">
        <v>8.7000000000000008E-2</v>
      </c>
      <c r="BJ14" s="3">
        <v>9.3999999999999986E-2</v>
      </c>
      <c r="BK14" s="3">
        <v>0.125</v>
      </c>
      <c r="BL14" s="3">
        <v>0.13300000000000001</v>
      </c>
      <c r="BM14" s="3">
        <v>0.14600000000000002</v>
      </c>
      <c r="BN14" s="3">
        <v>0.13999999999999999</v>
      </c>
      <c r="BO14" s="3">
        <v>0.16599999999999998</v>
      </c>
      <c r="BP14" s="3">
        <v>0.18099999999999999</v>
      </c>
      <c r="BQ14" s="3">
        <v>0.20099999999999998</v>
      </c>
    </row>
    <row r="16" spans="1:69" x14ac:dyDescent="0.35">
      <c r="A16" s="3" t="s">
        <v>7</v>
      </c>
    </row>
    <row r="17" spans="2:69" x14ac:dyDescent="0.35">
      <c r="C17" s="4">
        <v>43852</v>
      </c>
      <c r="D17" s="4">
        <v>43853</v>
      </c>
      <c r="E17" s="4">
        <v>43854</v>
      </c>
      <c r="F17" s="4">
        <v>43855</v>
      </c>
      <c r="G17" s="4">
        <v>43856</v>
      </c>
      <c r="H17" s="4">
        <v>43857</v>
      </c>
      <c r="I17" s="4">
        <v>43858</v>
      </c>
      <c r="J17" s="4">
        <v>43859</v>
      </c>
      <c r="K17" s="4">
        <v>43860</v>
      </c>
      <c r="L17" s="4">
        <v>43861</v>
      </c>
      <c r="M17" s="4">
        <v>43862</v>
      </c>
      <c r="N17" s="4">
        <v>43863</v>
      </c>
      <c r="O17" s="4">
        <v>43864</v>
      </c>
      <c r="P17" s="4">
        <v>43865</v>
      </c>
      <c r="Q17" s="4">
        <v>43866</v>
      </c>
      <c r="R17" s="4">
        <v>43867</v>
      </c>
      <c r="S17" s="4">
        <v>43868</v>
      </c>
      <c r="T17" s="4">
        <v>43869</v>
      </c>
      <c r="U17" s="4">
        <v>43870</v>
      </c>
      <c r="V17" s="4">
        <v>43871</v>
      </c>
      <c r="W17" s="4">
        <v>43872</v>
      </c>
      <c r="X17" s="4">
        <v>43873</v>
      </c>
      <c r="Y17" s="4">
        <v>43874</v>
      </c>
      <c r="Z17" s="4">
        <v>43875</v>
      </c>
      <c r="AA17" s="4">
        <v>43876</v>
      </c>
      <c r="AB17" s="4">
        <v>43877</v>
      </c>
      <c r="AC17" s="4">
        <v>43878</v>
      </c>
      <c r="AD17" s="4">
        <v>43879</v>
      </c>
      <c r="AE17" s="4">
        <v>43880</v>
      </c>
      <c r="AF17" s="4">
        <v>43881</v>
      </c>
      <c r="AG17" s="4">
        <v>43882</v>
      </c>
      <c r="AH17" s="4">
        <v>43883</v>
      </c>
      <c r="AI17" s="4">
        <v>43884</v>
      </c>
      <c r="AJ17" s="4">
        <v>43885</v>
      </c>
      <c r="AK17" s="4">
        <v>43886</v>
      </c>
      <c r="AL17" s="4">
        <v>43887</v>
      </c>
      <c r="AM17" s="4">
        <v>43888</v>
      </c>
      <c r="AN17" s="4">
        <v>43889</v>
      </c>
      <c r="AO17" s="4">
        <v>43890</v>
      </c>
      <c r="AP17" s="4">
        <v>43891</v>
      </c>
      <c r="AQ17" s="4">
        <v>43892</v>
      </c>
      <c r="AR17" s="4">
        <v>43893</v>
      </c>
      <c r="AS17" s="4">
        <v>43894</v>
      </c>
      <c r="AT17" s="4">
        <v>43895</v>
      </c>
      <c r="AU17" s="4">
        <v>43896</v>
      </c>
      <c r="AV17" s="4">
        <v>43897</v>
      </c>
      <c r="AW17" s="4">
        <v>43898</v>
      </c>
      <c r="AX17" s="4">
        <v>43899</v>
      </c>
      <c r="AY17" s="4">
        <v>43900</v>
      </c>
      <c r="AZ17" s="4">
        <v>43901</v>
      </c>
      <c r="BA17" s="4">
        <v>43902</v>
      </c>
      <c r="BB17" s="4">
        <v>43903</v>
      </c>
      <c r="BC17" s="4">
        <v>43904</v>
      </c>
      <c r="BD17" s="4">
        <v>43905</v>
      </c>
      <c r="BE17" s="4">
        <v>43906</v>
      </c>
      <c r="BF17" s="4">
        <v>43907</v>
      </c>
      <c r="BG17" s="4">
        <v>43908</v>
      </c>
      <c r="BH17" s="4">
        <v>43909</v>
      </c>
      <c r="BI17" s="4">
        <v>43910</v>
      </c>
      <c r="BJ17" s="4">
        <v>43911</v>
      </c>
      <c r="BK17" s="4">
        <v>43912</v>
      </c>
      <c r="BL17" s="4">
        <v>43913</v>
      </c>
      <c r="BM17" s="4">
        <v>43914</v>
      </c>
      <c r="BN17" s="4">
        <v>43915</v>
      </c>
      <c r="BO17" s="4">
        <v>43916</v>
      </c>
      <c r="BP17" s="4">
        <v>43917</v>
      </c>
      <c r="BQ17" s="4">
        <v>43918</v>
      </c>
    </row>
    <row r="18" spans="2:69" x14ac:dyDescent="0.35">
      <c r="B18" s="3" t="s">
        <v>3</v>
      </c>
      <c r="C18" s="3">
        <v>0.48399999999999999</v>
      </c>
      <c r="D18" s="3">
        <v>0.55500000000000005</v>
      </c>
      <c r="E18" s="3">
        <v>0.78400000000000003</v>
      </c>
      <c r="F18" s="3">
        <v>1.2030000000000001</v>
      </c>
      <c r="G18" s="3">
        <v>1.774</v>
      </c>
      <c r="H18" s="3">
        <v>2.484</v>
      </c>
      <c r="I18" s="3">
        <v>4.9359999999999999</v>
      </c>
      <c r="J18" s="3">
        <v>5.351</v>
      </c>
      <c r="K18" s="3">
        <v>7.2450000000000001</v>
      </c>
      <c r="L18" s="3">
        <v>8.67</v>
      </c>
      <c r="M18" s="3">
        <v>10.516999999999999</v>
      </c>
      <c r="N18" s="3">
        <v>14.834</v>
      </c>
      <c r="O18" s="3">
        <v>17.571999999999999</v>
      </c>
      <c r="P18" s="3">
        <v>21.132000000000001</v>
      </c>
      <c r="Q18" s="3">
        <v>24.405999999999999</v>
      </c>
      <c r="R18" s="3">
        <v>27.033000000000001</v>
      </c>
      <c r="S18" s="3">
        <v>29.837</v>
      </c>
      <c r="T18" s="3">
        <v>31.798999999999999</v>
      </c>
      <c r="U18" s="3">
        <v>34.045999999999999</v>
      </c>
      <c r="V18" s="3">
        <v>35.709000000000003</v>
      </c>
      <c r="W18" s="3">
        <v>36.918999999999997</v>
      </c>
      <c r="X18" s="3">
        <v>36.86</v>
      </c>
      <c r="Y18" s="3">
        <v>50.633000000000003</v>
      </c>
      <c r="Z18" s="3">
        <v>55.207000000000001</v>
      </c>
      <c r="AA18" s="3">
        <v>55.877000000000002</v>
      </c>
      <c r="AB18" s="3">
        <v>56.481000000000002</v>
      </c>
      <c r="AC18" s="3">
        <v>56.648000000000003</v>
      </c>
      <c r="AD18" s="3">
        <v>56.646999999999998</v>
      </c>
      <c r="AE18" s="3">
        <v>55.284999999999997</v>
      </c>
      <c r="AF18" s="3">
        <v>53.706000000000003</v>
      </c>
      <c r="AG18" s="3">
        <v>53.595999999999997</v>
      </c>
      <c r="AH18" s="3">
        <v>50.939</v>
      </c>
      <c r="AI18" s="3">
        <v>50.54</v>
      </c>
      <c r="AJ18" s="3">
        <v>48.832999999999998</v>
      </c>
      <c r="AK18" s="3">
        <v>46.716999999999999</v>
      </c>
      <c r="AL18" s="3">
        <v>44.735999999999997</v>
      </c>
      <c r="AM18" s="3">
        <v>42.366999999999997</v>
      </c>
      <c r="AN18" s="3">
        <v>39.317</v>
      </c>
      <c r="AO18" s="3">
        <v>36.783000000000001</v>
      </c>
      <c r="AP18" s="3">
        <v>34.51</v>
      </c>
      <c r="AQ18" s="3">
        <v>32.049999999999997</v>
      </c>
      <c r="AR18" s="3">
        <v>29.59</v>
      </c>
      <c r="AS18" s="3">
        <v>27.163</v>
      </c>
      <c r="AT18" s="3">
        <v>25.027000000000001</v>
      </c>
      <c r="AU18" s="3">
        <v>23.524000000000001</v>
      </c>
      <c r="AV18" s="3">
        <v>21.986000000000001</v>
      </c>
      <c r="AW18" s="3">
        <v>20.178000000000001</v>
      </c>
      <c r="AX18" s="3">
        <v>18.794</v>
      </c>
      <c r="AY18" s="3">
        <v>17.445</v>
      </c>
      <c r="AZ18" s="3">
        <v>16.004999999999999</v>
      </c>
      <c r="BA18" s="3">
        <v>14.76</v>
      </c>
      <c r="BB18" s="3">
        <v>13.487</v>
      </c>
      <c r="BC18" s="3">
        <v>12.066000000000001</v>
      </c>
      <c r="BD18" s="3">
        <v>10.737</v>
      </c>
      <c r="BE18" s="3">
        <v>9.8770000000000007</v>
      </c>
      <c r="BF18" s="3">
        <v>9.016</v>
      </c>
      <c r="BG18" s="3">
        <v>8.1159999999999997</v>
      </c>
      <c r="BH18" s="3">
        <v>7.3840000000000003</v>
      </c>
      <c r="BI18" s="3">
        <v>6.7679999999999998</v>
      </c>
      <c r="BJ18" s="3">
        <v>6.2869999999999999</v>
      </c>
      <c r="BK18" s="3">
        <v>5.9139999999999997</v>
      </c>
      <c r="BL18" s="3">
        <v>5.556</v>
      </c>
      <c r="BM18" s="3">
        <v>5.2539999999999996</v>
      </c>
      <c r="BN18" s="3">
        <v>4.915</v>
      </c>
      <c r="BO18" s="3">
        <v>4.6390000000000002</v>
      </c>
      <c r="BP18" s="3">
        <v>4.2549999999999999</v>
      </c>
      <c r="BQ18" s="3">
        <v>4.0410000000000004</v>
      </c>
    </row>
    <row r="19" spans="2:69" x14ac:dyDescent="0.35">
      <c r="B19" s="3" t="s">
        <v>5</v>
      </c>
      <c r="C19" s="3">
        <v>7.0000000000000001E-3</v>
      </c>
      <c r="D19" s="3">
        <v>1.3999999999999999E-2</v>
      </c>
      <c r="E19" s="3">
        <v>2.1000000000000001E-2</v>
      </c>
      <c r="F19" s="3">
        <v>2.9000000000000001E-2</v>
      </c>
      <c r="G19" s="3">
        <v>3.9E-2</v>
      </c>
      <c r="H19" s="3">
        <v>4.3999999999999997E-2</v>
      </c>
      <c r="I19" s="3">
        <v>5.6000000000000001E-2</v>
      </c>
      <c r="J19" s="3">
        <v>6.0999999999999999E-2</v>
      </c>
      <c r="K19" s="3">
        <v>7.1000000000000008E-2</v>
      </c>
      <c r="L19" s="3">
        <v>9.2999999999999999E-2</v>
      </c>
      <c r="M19" s="3">
        <v>0.106</v>
      </c>
      <c r="N19" s="3">
        <v>0.114</v>
      </c>
      <c r="O19" s="3">
        <v>0.11600000000000001</v>
      </c>
      <c r="P19" s="3">
        <v>0.13700000000000001</v>
      </c>
      <c r="Q19" s="3">
        <v>0.15</v>
      </c>
      <c r="R19" s="3">
        <v>0.16199999999999998</v>
      </c>
      <c r="S19" s="3">
        <v>0.16799999999999998</v>
      </c>
      <c r="T19" s="3">
        <v>0.18</v>
      </c>
      <c r="U19" s="3">
        <v>0.191</v>
      </c>
      <c r="V19" s="3">
        <v>0.20699999999999999</v>
      </c>
      <c r="W19" s="3">
        <v>0.20400000000000001</v>
      </c>
      <c r="X19" s="3">
        <v>0.19600000000000001</v>
      </c>
      <c r="Y19" s="3">
        <v>0.20400000000000001</v>
      </c>
      <c r="Z19" s="3">
        <v>0.21400000000000002</v>
      </c>
      <c r="AA19" s="3">
        <v>0.22599999999999998</v>
      </c>
      <c r="AB19" s="3">
        <v>0.24399999999999999</v>
      </c>
      <c r="AC19" s="3">
        <v>0.252</v>
      </c>
      <c r="AD19" s="3">
        <v>0.253</v>
      </c>
      <c r="AE19" s="3">
        <v>0.252</v>
      </c>
      <c r="AF19" s="3">
        <v>0.33399999999999996</v>
      </c>
      <c r="AG19" s="3">
        <v>0.43200000000000005</v>
      </c>
      <c r="AH19" s="3">
        <v>0.67800000000000005</v>
      </c>
      <c r="AI19" s="3">
        <v>0.85399999999999998</v>
      </c>
      <c r="AJ19" s="3">
        <v>1.0879999999999999</v>
      </c>
      <c r="AK19" s="3">
        <v>1.2410000000000001</v>
      </c>
      <c r="AL19" s="3">
        <v>1.5399999999999998</v>
      </c>
      <c r="AM19" s="3">
        <v>2.0680000000000001</v>
      </c>
      <c r="AN19" s="3">
        <v>2.645</v>
      </c>
      <c r="AO19" s="3">
        <v>3.4539999999999997</v>
      </c>
      <c r="AP19" s="3">
        <v>4.056</v>
      </c>
      <c r="AQ19" s="3">
        <v>4.66</v>
      </c>
      <c r="AR19" s="3">
        <v>5.5229999999999997</v>
      </c>
      <c r="AS19" s="3">
        <v>5.9969999999999999</v>
      </c>
      <c r="AT19" s="3">
        <v>6.5</v>
      </c>
      <c r="AU19" s="3">
        <v>7.0109999999999992</v>
      </c>
      <c r="AV19" s="3">
        <v>7.4859999999999998</v>
      </c>
      <c r="AW19" s="3">
        <v>7.8440000000000003</v>
      </c>
      <c r="AX19" s="3">
        <v>8.0500000000000007</v>
      </c>
      <c r="AY19" s="3">
        <v>8.0419999999999998</v>
      </c>
      <c r="AZ19" s="3">
        <v>8.343</v>
      </c>
      <c r="BA19" s="3">
        <v>8.4179999999999993</v>
      </c>
      <c r="BB19" s="3">
        <v>8.5549999999999997</v>
      </c>
      <c r="BC19" s="3">
        <v>8.8509999999999991</v>
      </c>
      <c r="BD19" s="3">
        <v>9.286999999999999</v>
      </c>
      <c r="BE19" s="3">
        <v>8.93</v>
      </c>
      <c r="BF19" s="3">
        <v>9.0440000000000005</v>
      </c>
      <c r="BG19" s="3">
        <v>9.31</v>
      </c>
      <c r="BH19" s="3">
        <v>9.8129999999999988</v>
      </c>
      <c r="BI19" s="3">
        <v>10.241</v>
      </c>
      <c r="BJ19" s="3">
        <v>10.816000000000001</v>
      </c>
      <c r="BK19" s="3">
        <v>10.206</v>
      </c>
      <c r="BL19" s="3">
        <v>10.836</v>
      </c>
      <c r="BM19" s="3">
        <v>10.771000000000001</v>
      </c>
      <c r="BN19" s="3">
        <v>11.274000000000001</v>
      </c>
      <c r="BO19" s="3">
        <v>11.542999999999999</v>
      </c>
      <c r="BP19" s="3">
        <v>11.817</v>
      </c>
      <c r="BQ19" s="3">
        <v>12.518000000000001</v>
      </c>
    </row>
    <row r="20" spans="2:69" x14ac:dyDescent="0.35">
      <c r="B20" s="3" t="s">
        <v>4</v>
      </c>
      <c r="C20" s="3">
        <v>1E-3</v>
      </c>
      <c r="D20" s="3">
        <v>1E-3</v>
      </c>
      <c r="E20" s="3">
        <v>4.0000000000000001E-3</v>
      </c>
      <c r="F20" s="3">
        <v>6.0000000000000001E-3</v>
      </c>
      <c r="G20" s="3">
        <v>1.4E-2</v>
      </c>
      <c r="H20" s="3">
        <v>1.7999999999999999E-2</v>
      </c>
      <c r="I20" s="3">
        <v>2.3E-2</v>
      </c>
      <c r="J20" s="3">
        <v>0.03</v>
      </c>
      <c r="K20" s="3">
        <v>3.2000000000000001E-2</v>
      </c>
      <c r="L20" s="3">
        <v>4.3999999999999997E-2</v>
      </c>
      <c r="M20" s="3">
        <v>5.2999999999999999E-2</v>
      </c>
      <c r="N20" s="3">
        <v>5.7000000000000002E-2</v>
      </c>
      <c r="O20" s="3">
        <v>6.3E-2</v>
      </c>
      <c r="P20" s="3">
        <v>6.5000000000000002E-2</v>
      </c>
      <c r="Q20" s="3">
        <v>6.6000000000000003E-2</v>
      </c>
      <c r="R20" s="3">
        <v>6.7000000000000004E-2</v>
      </c>
      <c r="S20" s="3">
        <v>0.13400000000000001</v>
      </c>
      <c r="T20" s="3">
        <v>0.14000000000000001</v>
      </c>
      <c r="U20" s="3">
        <v>0.14199999999999999</v>
      </c>
      <c r="V20" s="3">
        <v>0.219</v>
      </c>
      <c r="W20" s="3">
        <v>0.222</v>
      </c>
      <c r="X20" s="3">
        <v>0.253</v>
      </c>
      <c r="Y20" s="3">
        <v>0.247</v>
      </c>
      <c r="Z20" s="3">
        <v>0.29099999999999998</v>
      </c>
      <c r="AA20" s="3">
        <v>0.35199999999999998</v>
      </c>
      <c r="AB20" s="3">
        <v>0.41199999999999998</v>
      </c>
      <c r="AC20" s="3">
        <v>0.50900000000000001</v>
      </c>
      <c r="AD20" s="3">
        <v>0.58599999999999997</v>
      </c>
      <c r="AE20" s="3">
        <v>0.66400000000000003</v>
      </c>
      <c r="AF20" s="3">
        <v>0.67800000000000005</v>
      </c>
      <c r="AG20" s="3">
        <v>0.70299999999999996</v>
      </c>
      <c r="AH20" s="3">
        <v>0.75600000000000001</v>
      </c>
      <c r="AI20" s="3">
        <v>0.91600000000000004</v>
      </c>
      <c r="AJ20" s="3">
        <v>1.048</v>
      </c>
      <c r="AK20" s="3">
        <v>1.2050000000000001</v>
      </c>
      <c r="AL20" s="3">
        <v>1.397</v>
      </c>
      <c r="AM20" s="3">
        <v>1.7310000000000001</v>
      </c>
      <c r="AN20" s="3">
        <v>2.1389999999999998</v>
      </c>
      <c r="AO20" s="3">
        <v>2.6970000000000001</v>
      </c>
      <c r="AP20" s="3">
        <v>3.7629999999999999</v>
      </c>
      <c r="AQ20" s="3">
        <v>4.6550000000000002</v>
      </c>
      <c r="AR20" s="3">
        <v>6.1269999999999998</v>
      </c>
      <c r="AS20" s="3">
        <v>7.3639999999999999</v>
      </c>
      <c r="AT20" s="3">
        <v>9.0690000000000008</v>
      </c>
      <c r="AU20" s="3">
        <v>11.815</v>
      </c>
      <c r="AV20" s="3">
        <v>14.324999999999999</v>
      </c>
      <c r="AW20" s="3">
        <v>17.184000000000001</v>
      </c>
      <c r="AX20" s="3">
        <v>20.16</v>
      </c>
      <c r="AY20" s="3">
        <v>24.372</v>
      </c>
      <c r="AZ20" s="3">
        <v>29.827999999999999</v>
      </c>
      <c r="BA20" s="3">
        <v>32.061999999999998</v>
      </c>
      <c r="BB20" s="3">
        <v>47.451999999999998</v>
      </c>
      <c r="BC20" s="3">
        <v>56.712000000000003</v>
      </c>
      <c r="BD20" s="3">
        <v>64.938000000000002</v>
      </c>
      <c r="BE20" s="3">
        <v>77.558999999999997</v>
      </c>
      <c r="BF20" s="3">
        <v>90.346999999999994</v>
      </c>
      <c r="BG20" s="3">
        <v>105.441</v>
      </c>
      <c r="BH20" s="3">
        <v>130.57900000000001</v>
      </c>
      <c r="BI20" s="3">
        <v>156.523</v>
      </c>
      <c r="BJ20" s="3">
        <v>182.92400000000001</v>
      </c>
      <c r="BK20" s="3">
        <v>208.66900000000001</v>
      </c>
      <c r="BL20" s="3">
        <v>247.434</v>
      </c>
      <c r="BM20" s="3">
        <v>275.94600000000003</v>
      </c>
      <c r="BN20" s="3">
        <v>317.14699999999999</v>
      </c>
      <c r="BO20" s="3">
        <v>367.89</v>
      </c>
      <c r="BP20" s="3">
        <v>419.79300000000001</v>
      </c>
      <c r="BQ20" s="3">
        <v>474.86</v>
      </c>
    </row>
    <row r="22" spans="2:69" x14ac:dyDescent="0.35">
      <c r="B22" s="3" t="s">
        <v>8</v>
      </c>
      <c r="R22" s="3" t="s">
        <v>9</v>
      </c>
      <c r="AI22" s="3" t="s">
        <v>10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B102E-8F8F-45FA-856B-4FCF17AE95E3}">
  <dimension ref="E4"/>
  <sheetViews>
    <sheetView topLeftCell="A3" zoomScale="60" zoomScaleNormal="60" workbookViewId="0">
      <selection activeCell="V26" sqref="V26"/>
    </sheetView>
  </sheetViews>
  <sheetFormatPr defaultRowHeight="14.5" x14ac:dyDescent="0.35"/>
  <sheetData>
    <row r="4" spans="5:5" ht="28.5" x14ac:dyDescent="0.65">
      <c r="E4" s="27" t="s">
        <v>173</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3E3B-6A16-40A1-ABD0-50A976A054AB}">
  <dimension ref="A2:P33"/>
  <sheetViews>
    <sheetView topLeftCell="A12" zoomScale="50" zoomScaleNormal="50" workbookViewId="0">
      <selection activeCell="Y29" sqref="Y29"/>
    </sheetView>
  </sheetViews>
  <sheetFormatPr defaultRowHeight="14.5" x14ac:dyDescent="0.35"/>
  <cols>
    <col min="1" max="1" width="16.54296875" customWidth="1"/>
    <col min="2" max="2" width="14.7265625" customWidth="1"/>
    <col min="3" max="4" width="17.54296875" customWidth="1"/>
    <col min="12" max="12" width="3.1796875" customWidth="1"/>
    <col min="17" max="17" width="2.54296875" customWidth="1"/>
  </cols>
  <sheetData>
    <row r="2" spans="1:16" x14ac:dyDescent="0.35">
      <c r="C2" s="47"/>
      <c r="D2" s="48"/>
    </row>
    <row r="3" spans="1:16" x14ac:dyDescent="0.35">
      <c r="C3" s="49" t="s">
        <v>174</v>
      </c>
      <c r="D3" s="50" t="s">
        <v>175</v>
      </c>
    </row>
    <row r="4" spans="1:16" ht="15" customHeight="1" x14ac:dyDescent="0.35">
      <c r="A4" s="135" t="s">
        <v>176</v>
      </c>
      <c r="B4" s="51" t="s">
        <v>177</v>
      </c>
      <c r="C4" s="52">
        <v>2.12</v>
      </c>
      <c r="D4" s="53">
        <v>42.08</v>
      </c>
      <c r="H4" s="54"/>
      <c r="L4" s="55"/>
      <c r="M4" s="55"/>
      <c r="N4" s="55"/>
      <c r="O4" s="55"/>
      <c r="P4" s="55"/>
    </row>
    <row r="5" spans="1:16" ht="15" customHeight="1" x14ac:dyDescent="0.35">
      <c r="A5" s="136"/>
      <c r="B5" s="56" t="s">
        <v>178</v>
      </c>
      <c r="C5" s="57">
        <v>11.07</v>
      </c>
      <c r="D5" s="58">
        <v>44.08</v>
      </c>
      <c r="H5" s="54"/>
      <c r="L5" s="55"/>
      <c r="M5" s="55"/>
      <c r="N5" s="55"/>
      <c r="O5" s="55"/>
      <c r="P5" s="55"/>
    </row>
    <row r="6" spans="1:16" ht="15" customHeight="1" x14ac:dyDescent="0.35">
      <c r="A6" s="136"/>
      <c r="B6" s="59" t="s">
        <v>179</v>
      </c>
      <c r="C6" s="52">
        <v>16.079999999999998</v>
      </c>
      <c r="D6" s="53">
        <v>41.18</v>
      </c>
      <c r="H6" s="54"/>
      <c r="L6" s="55"/>
      <c r="M6" s="55"/>
      <c r="N6" s="55"/>
      <c r="O6" s="55"/>
      <c r="P6" s="55"/>
    </row>
    <row r="7" spans="1:16" ht="15" customHeight="1" x14ac:dyDescent="0.35">
      <c r="A7" s="137"/>
      <c r="B7" s="60" t="s">
        <v>180</v>
      </c>
      <c r="C7" s="61">
        <v>7.09</v>
      </c>
      <c r="D7" s="62">
        <v>43.09</v>
      </c>
    </row>
    <row r="8" spans="1:16" ht="15" customHeight="1" x14ac:dyDescent="0.35">
      <c r="D8" s="50"/>
    </row>
    <row r="9" spans="1:16" ht="15" customHeight="1" x14ac:dyDescent="0.35">
      <c r="A9" s="135" t="s">
        <v>181</v>
      </c>
      <c r="B9" s="63" t="s">
        <v>177</v>
      </c>
      <c r="C9" s="64">
        <v>22.072670217484205</v>
      </c>
      <c r="D9" s="65">
        <v>70.515527008990276</v>
      </c>
    </row>
    <row r="10" spans="1:16" ht="15" customHeight="1" x14ac:dyDescent="0.35">
      <c r="A10" s="136"/>
      <c r="B10" s="63" t="s">
        <v>178</v>
      </c>
      <c r="C10" s="64">
        <v>19.267078676971444</v>
      </c>
      <c r="D10" s="65">
        <v>72.087875152050103</v>
      </c>
    </row>
    <row r="11" spans="1:16" ht="15" customHeight="1" x14ac:dyDescent="0.35">
      <c r="A11" s="136"/>
      <c r="B11" s="59" t="s">
        <v>179</v>
      </c>
      <c r="C11" s="52">
        <v>21.349452160792545</v>
      </c>
      <c r="D11" s="53">
        <v>59.785077676121155</v>
      </c>
    </row>
    <row r="12" spans="1:16" ht="15" customHeight="1" x14ac:dyDescent="0.35">
      <c r="A12" s="137"/>
      <c r="B12" s="60" t="s">
        <v>180</v>
      </c>
      <c r="C12" s="61">
        <v>17.1707113181022</v>
      </c>
      <c r="D12" s="62">
        <v>48.636158747092843</v>
      </c>
    </row>
    <row r="15" spans="1:16" ht="15" x14ac:dyDescent="0.35">
      <c r="J15" s="66" t="s">
        <v>182</v>
      </c>
    </row>
    <row r="18" spans="1:15" ht="15.5" x14ac:dyDescent="0.35">
      <c r="D18" s="67" t="s">
        <v>183</v>
      </c>
      <c r="O18" s="68" t="s">
        <v>184</v>
      </c>
    </row>
    <row r="23" spans="1:15" x14ac:dyDescent="0.35">
      <c r="C23" t="s">
        <v>40</v>
      </c>
      <c r="D23" t="s">
        <v>40</v>
      </c>
    </row>
    <row r="24" spans="1:15" x14ac:dyDescent="0.35">
      <c r="C24" t="s">
        <v>185</v>
      </c>
      <c r="D24" t="s">
        <v>185</v>
      </c>
    </row>
    <row r="26" spans="1:15" x14ac:dyDescent="0.35">
      <c r="A26" s="138"/>
      <c r="E26" s="138"/>
    </row>
    <row r="27" spans="1:15" x14ac:dyDescent="0.35">
      <c r="A27" s="138"/>
      <c r="E27" s="138"/>
    </row>
    <row r="28" spans="1:15" x14ac:dyDescent="0.35">
      <c r="A28" s="138"/>
      <c r="E28" s="138"/>
    </row>
    <row r="29" spans="1:15" x14ac:dyDescent="0.35">
      <c r="A29" s="138"/>
      <c r="E29" s="138"/>
    </row>
    <row r="30" spans="1:15" x14ac:dyDescent="0.35">
      <c r="A30" s="138"/>
    </row>
    <row r="31" spans="1:15" x14ac:dyDescent="0.35">
      <c r="A31" s="138"/>
    </row>
    <row r="32" spans="1:15" x14ac:dyDescent="0.35">
      <c r="A32" s="138"/>
    </row>
    <row r="33" spans="1:1" x14ac:dyDescent="0.35">
      <c r="A33" s="138"/>
    </row>
  </sheetData>
  <mergeCells count="5">
    <mergeCell ref="A4:A7"/>
    <mergeCell ref="A9:A12"/>
    <mergeCell ref="A26:A29"/>
    <mergeCell ref="E26:E29"/>
    <mergeCell ref="A30:A33"/>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CB03-1F71-4E5A-8917-EA4C149A9571}">
  <dimension ref="A1:AD167"/>
  <sheetViews>
    <sheetView zoomScale="60" zoomScaleNormal="60" workbookViewId="0">
      <selection activeCell="M92" sqref="M92"/>
    </sheetView>
  </sheetViews>
  <sheetFormatPr defaultColWidth="8.7265625" defaultRowHeight="14.5" x14ac:dyDescent="0.35"/>
  <cols>
    <col min="1" max="1" width="16.453125" style="155" customWidth="1"/>
    <col min="2" max="2" width="40.453125" style="155" customWidth="1"/>
    <col min="3" max="3" width="12.54296875" style="155" customWidth="1"/>
    <col min="4" max="4" width="17.7265625" style="155" customWidth="1"/>
    <col min="5" max="5" width="18.1796875" style="155" customWidth="1"/>
    <col min="6" max="6" width="19.7265625" style="155" customWidth="1"/>
    <col min="7" max="7" width="7" style="155" customWidth="1"/>
    <col min="8" max="8" width="8.7265625" style="155"/>
    <col min="9" max="9" width="21.54296875" style="155" customWidth="1"/>
    <col min="10" max="10" width="23.81640625" style="155" customWidth="1"/>
    <col min="11" max="18" width="8.7265625" style="155"/>
    <col min="19" max="19" width="31.54296875" style="155" customWidth="1"/>
    <col min="20" max="21" width="8.7265625" style="155"/>
    <col min="22" max="22" width="15.81640625" style="155" customWidth="1"/>
    <col min="23" max="25" width="13.453125" style="155" customWidth="1"/>
    <col min="26" max="16384" width="8.7265625" style="155"/>
  </cols>
  <sheetData>
    <row r="1" spans="1:28" x14ac:dyDescent="0.35">
      <c r="A1" s="155" t="s">
        <v>186</v>
      </c>
    </row>
    <row r="4" spans="1:28" ht="15" customHeight="1" x14ac:dyDescent="0.35">
      <c r="A4" s="156"/>
      <c r="B4" s="156"/>
      <c r="C4" s="157" t="s">
        <v>187</v>
      </c>
      <c r="D4" s="158" t="s">
        <v>188</v>
      </c>
      <c r="E4" s="158"/>
      <c r="F4" s="158"/>
      <c r="G4" s="159"/>
      <c r="I4" s="156"/>
      <c r="J4" s="156"/>
      <c r="K4" s="157" t="s">
        <v>187</v>
      </c>
      <c r="L4" s="158" t="s">
        <v>188</v>
      </c>
      <c r="M4" s="158"/>
      <c r="N4" s="158"/>
    </row>
    <row r="5" spans="1:28" ht="15" customHeight="1" x14ac:dyDescent="0.35">
      <c r="A5" s="156"/>
      <c r="B5" s="156"/>
      <c r="C5" s="157"/>
      <c r="D5" s="157"/>
      <c r="E5" s="157" t="s">
        <v>189</v>
      </c>
      <c r="F5" s="157" t="s">
        <v>190</v>
      </c>
      <c r="G5" s="156"/>
      <c r="I5" s="156"/>
      <c r="J5" s="156"/>
      <c r="K5" s="157"/>
      <c r="L5" s="157"/>
      <c r="M5" s="157" t="s">
        <v>189</v>
      </c>
      <c r="N5" s="157" t="s">
        <v>190</v>
      </c>
      <c r="V5" s="157"/>
      <c r="W5" s="157"/>
      <c r="X5" s="157"/>
      <c r="Y5" s="157"/>
    </row>
    <row r="6" spans="1:28" x14ac:dyDescent="0.35">
      <c r="A6" s="156"/>
      <c r="B6" s="156">
        <f>1/8</f>
        <v>0.125</v>
      </c>
      <c r="C6" s="157"/>
      <c r="D6" s="157"/>
      <c r="E6" s="157"/>
      <c r="F6" s="157"/>
      <c r="G6" s="156"/>
      <c r="I6" s="156"/>
      <c r="J6" s="156"/>
      <c r="K6" s="157"/>
      <c r="L6" s="157"/>
      <c r="M6" s="157"/>
      <c r="N6" s="157"/>
      <c r="V6" s="157"/>
      <c r="W6" s="157"/>
      <c r="X6" s="157"/>
      <c r="Y6" s="157"/>
    </row>
    <row r="7" spans="1:28" ht="34.5" x14ac:dyDescent="0.35">
      <c r="A7" s="156"/>
      <c r="B7" s="156"/>
      <c r="C7" s="157"/>
      <c r="D7" s="156" t="s">
        <v>191</v>
      </c>
      <c r="E7" s="156" t="s">
        <v>192</v>
      </c>
      <c r="F7" s="156" t="s">
        <v>193</v>
      </c>
      <c r="G7" s="156"/>
      <c r="I7" s="156"/>
      <c r="J7" s="156"/>
      <c r="K7" s="157"/>
      <c r="L7" s="156" t="s">
        <v>191</v>
      </c>
      <c r="M7" s="156" t="s">
        <v>194</v>
      </c>
      <c r="N7" s="156" t="s">
        <v>195</v>
      </c>
      <c r="V7" s="157"/>
      <c r="W7" s="156"/>
      <c r="X7" s="156"/>
      <c r="Y7" s="156"/>
    </row>
    <row r="8" spans="1:28" ht="57.5" x14ac:dyDescent="0.35">
      <c r="A8" s="156"/>
      <c r="B8" s="156"/>
      <c r="C8" s="156"/>
      <c r="D8" s="156"/>
      <c r="E8" s="156" t="s">
        <v>196</v>
      </c>
      <c r="F8" s="156" t="s">
        <v>197</v>
      </c>
      <c r="G8" s="156"/>
      <c r="I8" s="156"/>
      <c r="J8" s="156"/>
      <c r="K8" s="156"/>
      <c r="L8" s="156"/>
      <c r="M8" s="156" t="s">
        <v>196</v>
      </c>
      <c r="N8" s="156" t="s">
        <v>197</v>
      </c>
      <c r="V8" s="157"/>
      <c r="W8" s="156"/>
      <c r="X8" s="156"/>
      <c r="Y8" s="156"/>
    </row>
    <row r="9" spans="1:28" x14ac:dyDescent="0.35">
      <c r="A9" s="160" t="s">
        <v>198</v>
      </c>
      <c r="B9" s="161" t="s">
        <v>199</v>
      </c>
      <c r="C9" s="162">
        <v>6.8</v>
      </c>
      <c r="D9" s="162">
        <v>30.564219999999999</v>
      </c>
      <c r="E9" s="162">
        <v>39.808990000000001</v>
      </c>
      <c r="F9" s="162">
        <v>53.226790000000001</v>
      </c>
      <c r="I9" s="160" t="s">
        <v>198</v>
      </c>
      <c r="J9" s="161" t="s">
        <v>200</v>
      </c>
      <c r="K9" s="162">
        <f t="shared" ref="K9:L39" si="0">C9</f>
        <v>6.8</v>
      </c>
      <c r="L9" s="162">
        <f t="shared" si="0"/>
        <v>30.564219999999999</v>
      </c>
      <c r="M9" s="162">
        <f t="shared" ref="M9:N48" si="1">E9-$D9</f>
        <v>9.2447700000000026</v>
      </c>
      <c r="N9" s="162">
        <f t="shared" si="1"/>
        <v>22.662570000000002</v>
      </c>
      <c r="V9" s="163"/>
      <c r="W9" s="164"/>
      <c r="X9" s="164"/>
      <c r="Y9" s="164"/>
      <c r="AB9" s="165"/>
    </row>
    <row r="10" spans="1:28" x14ac:dyDescent="0.35">
      <c r="A10" s="160"/>
      <c r="B10" s="161" t="s">
        <v>201</v>
      </c>
      <c r="C10" s="162">
        <v>13.57</v>
      </c>
      <c r="D10" s="162">
        <v>16.987540000000003</v>
      </c>
      <c r="E10" s="162">
        <v>23.402200000000001</v>
      </c>
      <c r="F10" s="162">
        <v>32.788530000000002</v>
      </c>
      <c r="I10" s="160"/>
      <c r="J10" s="161" t="str">
        <f>B10</f>
        <v>Wholesale &amp; retail</v>
      </c>
      <c r="K10" s="162">
        <f t="shared" si="0"/>
        <v>13.57</v>
      </c>
      <c r="L10" s="162">
        <f t="shared" si="0"/>
        <v>16.987540000000003</v>
      </c>
      <c r="M10" s="162">
        <f t="shared" si="1"/>
        <v>6.4146599999999978</v>
      </c>
      <c r="N10" s="162">
        <f t="shared" si="1"/>
        <v>15.800989999999999</v>
      </c>
      <c r="V10" s="163"/>
      <c r="W10" s="164"/>
      <c r="X10" s="164"/>
      <c r="Y10" s="164"/>
      <c r="AB10" s="165"/>
    </row>
    <row r="11" spans="1:28" x14ac:dyDescent="0.35">
      <c r="A11" s="160"/>
      <c r="B11" s="161" t="s">
        <v>202</v>
      </c>
      <c r="C11" s="162">
        <v>5.71</v>
      </c>
      <c r="D11" s="162">
        <v>35.9664</v>
      </c>
      <c r="E11" s="162">
        <v>51.281399999999998</v>
      </c>
      <c r="F11" s="162">
        <v>58.930099999999996</v>
      </c>
      <c r="I11" s="160"/>
      <c r="J11" s="161" t="str">
        <f>B11</f>
        <v>Manufacture</v>
      </c>
      <c r="K11" s="162">
        <f t="shared" si="0"/>
        <v>5.71</v>
      </c>
      <c r="L11" s="162">
        <f t="shared" si="0"/>
        <v>35.9664</v>
      </c>
      <c r="M11" s="162">
        <f t="shared" si="1"/>
        <v>15.314999999999998</v>
      </c>
      <c r="N11" s="162">
        <f t="shared" si="1"/>
        <v>22.963699999999996</v>
      </c>
      <c r="V11" s="164"/>
      <c r="W11" s="164"/>
      <c r="X11" s="164"/>
      <c r="Y11" s="164"/>
    </row>
    <row r="12" spans="1:28" x14ac:dyDescent="0.35">
      <c r="A12" s="160"/>
      <c r="B12" s="161" t="s">
        <v>203</v>
      </c>
      <c r="C12" s="162">
        <v>9.51</v>
      </c>
      <c r="D12" s="162">
        <v>30.564219999999999</v>
      </c>
      <c r="E12" s="162">
        <v>39.808990000000001</v>
      </c>
      <c r="F12" s="162">
        <v>53.226790000000001</v>
      </c>
      <c r="I12" s="160"/>
      <c r="J12" s="161" t="str">
        <f>B12</f>
        <v>Garments, textiles, leather</v>
      </c>
      <c r="K12" s="162">
        <f t="shared" si="0"/>
        <v>9.51</v>
      </c>
      <c r="L12" s="162">
        <f t="shared" si="0"/>
        <v>30.564219999999999</v>
      </c>
      <c r="M12" s="162">
        <f t="shared" si="1"/>
        <v>9.2447700000000026</v>
      </c>
      <c r="N12" s="162">
        <f t="shared" si="1"/>
        <v>22.662570000000002</v>
      </c>
      <c r="U12" s="165"/>
      <c r="V12" s="166"/>
      <c r="W12" s="164"/>
      <c r="X12" s="164"/>
      <c r="Y12" s="164"/>
    </row>
    <row r="13" spans="1:28" x14ac:dyDescent="0.35">
      <c r="A13" s="167"/>
      <c r="B13" s="161" t="s">
        <v>204</v>
      </c>
      <c r="C13" s="162">
        <v>7.71</v>
      </c>
      <c r="D13" s="162">
        <v>48.231649999999995</v>
      </c>
      <c r="E13" s="162">
        <v>54.982260000000004</v>
      </c>
      <c r="F13" s="162">
        <v>63.35613</v>
      </c>
      <c r="I13" s="167"/>
      <c r="J13" s="161" t="str">
        <f>B13</f>
        <v xml:space="preserve">Construction </v>
      </c>
      <c r="K13" s="162">
        <f t="shared" si="0"/>
        <v>7.71</v>
      </c>
      <c r="L13" s="162">
        <f t="shared" si="0"/>
        <v>48.231649999999995</v>
      </c>
      <c r="M13" s="162">
        <f t="shared" si="1"/>
        <v>6.7506100000000089</v>
      </c>
      <c r="N13" s="162">
        <f t="shared" si="1"/>
        <v>15.124480000000005</v>
      </c>
      <c r="V13" s="166"/>
      <c r="W13" s="164"/>
      <c r="X13" s="164"/>
      <c r="Y13" s="164"/>
    </row>
    <row r="14" spans="1:28" x14ac:dyDescent="0.35">
      <c r="A14" s="160" t="s">
        <v>205</v>
      </c>
      <c r="B14" s="161" t="s">
        <v>199</v>
      </c>
      <c r="C14" s="162">
        <v>19.821944868815766</v>
      </c>
      <c r="D14" s="162">
        <v>21.333461767852949</v>
      </c>
      <c r="E14" s="162">
        <v>25.698167097159441</v>
      </c>
      <c r="F14" s="162">
        <v>32.857912471569641</v>
      </c>
      <c r="I14" s="160" t="s">
        <v>205</v>
      </c>
      <c r="J14" s="161" t="s">
        <v>200</v>
      </c>
      <c r="K14" s="162">
        <f t="shared" si="0"/>
        <v>19.821944868815766</v>
      </c>
      <c r="L14" s="162">
        <f t="shared" si="0"/>
        <v>21.333461767852949</v>
      </c>
      <c r="M14" s="162">
        <f t="shared" si="1"/>
        <v>4.3647053293064921</v>
      </c>
      <c r="N14" s="162">
        <f t="shared" si="1"/>
        <v>11.524450703716692</v>
      </c>
      <c r="V14" s="166"/>
      <c r="W14" s="164"/>
      <c r="X14" s="164"/>
      <c r="Y14" s="164"/>
    </row>
    <row r="15" spans="1:28" x14ac:dyDescent="0.35">
      <c r="A15" s="160"/>
      <c r="B15" s="161" t="s">
        <v>201</v>
      </c>
      <c r="C15" s="162">
        <v>26.579286993702283</v>
      </c>
      <c r="D15" s="162">
        <v>17.362181218666603</v>
      </c>
      <c r="E15" s="162">
        <v>22.039560177026381</v>
      </c>
      <c r="F15" s="162">
        <v>28.143961869630257</v>
      </c>
      <c r="I15" s="160"/>
      <c r="J15" s="161" t="str">
        <f>B15</f>
        <v>Wholesale &amp; retail</v>
      </c>
      <c r="K15" s="162">
        <f t="shared" si="0"/>
        <v>26.579286993702283</v>
      </c>
      <c r="L15" s="162">
        <f t="shared" si="0"/>
        <v>17.362181218666603</v>
      </c>
      <c r="M15" s="162">
        <f t="shared" si="1"/>
        <v>4.6773789583597782</v>
      </c>
      <c r="N15" s="162">
        <f t="shared" si="1"/>
        <v>10.781780650963654</v>
      </c>
      <c r="V15" s="166"/>
      <c r="W15" s="164"/>
      <c r="X15" s="164"/>
      <c r="Y15" s="164"/>
      <c r="AB15" s="163"/>
    </row>
    <row r="16" spans="1:28" x14ac:dyDescent="0.35">
      <c r="A16" s="160"/>
      <c r="B16" s="161" t="s">
        <v>206</v>
      </c>
      <c r="C16" s="162">
        <v>25.046856640235287</v>
      </c>
      <c r="D16" s="162">
        <v>27.494703775063751</v>
      </c>
      <c r="E16" s="162">
        <v>33.131062313967675</v>
      </c>
      <c r="F16" s="162">
        <v>40.050433978099889</v>
      </c>
      <c r="I16" s="160"/>
      <c r="J16" s="161" t="str">
        <f>B16</f>
        <v>Manufacturing</v>
      </c>
      <c r="K16" s="162">
        <f t="shared" si="0"/>
        <v>25.046856640235287</v>
      </c>
      <c r="L16" s="162">
        <f t="shared" si="0"/>
        <v>27.494703775063751</v>
      </c>
      <c r="M16" s="162">
        <f t="shared" si="1"/>
        <v>5.6363585389039237</v>
      </c>
      <c r="N16" s="162">
        <f t="shared" si="1"/>
        <v>12.555730203036138</v>
      </c>
      <c r="V16" s="163"/>
      <c r="W16" s="164"/>
      <c r="X16" s="164"/>
      <c r="Y16" s="164"/>
      <c r="AB16" s="163"/>
    </row>
    <row r="17" spans="1:28" x14ac:dyDescent="0.35">
      <c r="A17" s="160" t="s">
        <v>207</v>
      </c>
      <c r="B17" s="161" t="s">
        <v>208</v>
      </c>
      <c r="C17" s="162">
        <v>5.2763</v>
      </c>
      <c r="D17" s="162">
        <v>37.464999999999996</v>
      </c>
      <c r="E17" s="162">
        <v>38.708999999999996</v>
      </c>
      <c r="F17" s="162">
        <v>45.275999999999996</v>
      </c>
      <c r="I17" s="168" t="str">
        <f>A17</f>
        <v>Mongolia (2018)</v>
      </c>
      <c r="J17" s="161" t="s">
        <v>200</v>
      </c>
      <c r="K17" s="162">
        <f t="shared" si="0"/>
        <v>5.2763</v>
      </c>
      <c r="L17" s="162">
        <f t="shared" si="0"/>
        <v>37.464999999999996</v>
      </c>
      <c r="M17" s="162">
        <f t="shared" si="1"/>
        <v>1.2439999999999998</v>
      </c>
      <c r="N17" s="162">
        <f t="shared" si="1"/>
        <v>7.8109999999999999</v>
      </c>
      <c r="V17" s="163"/>
      <c r="W17" s="164"/>
      <c r="X17" s="164"/>
      <c r="Y17" s="164"/>
      <c r="AB17" s="166"/>
    </row>
    <row r="18" spans="1:28" x14ac:dyDescent="0.35">
      <c r="A18" s="160"/>
      <c r="B18" s="161" t="s">
        <v>201</v>
      </c>
      <c r="C18" s="162">
        <v>18.037759999999999</v>
      </c>
      <c r="D18" s="162">
        <v>25.1</v>
      </c>
      <c r="E18" s="162">
        <v>27.85</v>
      </c>
      <c r="F18" s="162">
        <v>31.007000000000001</v>
      </c>
      <c r="I18" s="168"/>
      <c r="J18" s="161" t="str">
        <f>B18</f>
        <v>Wholesale &amp; retail</v>
      </c>
      <c r="K18" s="162">
        <f t="shared" si="0"/>
        <v>18.037759999999999</v>
      </c>
      <c r="L18" s="162">
        <f t="shared" si="0"/>
        <v>25.1</v>
      </c>
      <c r="M18" s="162">
        <f t="shared" si="1"/>
        <v>2.75</v>
      </c>
      <c r="N18" s="162">
        <f t="shared" si="1"/>
        <v>5.907</v>
      </c>
      <c r="V18" s="164"/>
      <c r="W18" s="164"/>
      <c r="X18" s="164"/>
      <c r="Y18" s="164"/>
      <c r="AB18" s="166"/>
    </row>
    <row r="19" spans="1:28" x14ac:dyDescent="0.35">
      <c r="A19" s="160"/>
      <c r="B19" s="161" t="s">
        <v>209</v>
      </c>
      <c r="C19" s="162">
        <v>8.2471300000000003</v>
      </c>
      <c r="D19" s="162">
        <v>25.379000000000001</v>
      </c>
      <c r="E19" s="162">
        <v>28.744999999999997</v>
      </c>
      <c r="F19" s="162">
        <v>33.210999999999999</v>
      </c>
      <c r="I19" s="168"/>
      <c r="J19" s="161" t="str">
        <f>B19</f>
        <v>Mining</v>
      </c>
      <c r="K19" s="162">
        <f t="shared" si="0"/>
        <v>8.2471300000000003</v>
      </c>
      <c r="L19" s="162">
        <f t="shared" si="0"/>
        <v>25.379000000000001</v>
      </c>
      <c r="M19" s="162">
        <f t="shared" si="1"/>
        <v>3.3659999999999961</v>
      </c>
      <c r="N19" s="162">
        <f t="shared" si="1"/>
        <v>7.8319999999999972</v>
      </c>
      <c r="V19" s="166"/>
      <c r="W19" s="164"/>
      <c r="X19" s="164"/>
      <c r="Y19" s="164"/>
      <c r="AB19" s="166"/>
    </row>
    <row r="20" spans="1:28" x14ac:dyDescent="0.35">
      <c r="A20" s="160"/>
      <c r="B20" s="161" t="s">
        <v>206</v>
      </c>
      <c r="C20" s="162">
        <v>10.50051</v>
      </c>
      <c r="D20" s="162">
        <v>33.217999999999996</v>
      </c>
      <c r="E20" s="162">
        <v>35.953000000000003</v>
      </c>
      <c r="F20" s="162">
        <v>40.274999999999999</v>
      </c>
      <c r="I20" s="168"/>
      <c r="J20" s="161" t="str">
        <f>B20</f>
        <v>Manufacturing</v>
      </c>
      <c r="K20" s="162">
        <f t="shared" si="0"/>
        <v>10.50051</v>
      </c>
      <c r="L20" s="162">
        <f t="shared" si="0"/>
        <v>33.217999999999996</v>
      </c>
      <c r="M20" s="162">
        <f t="shared" si="1"/>
        <v>2.7350000000000065</v>
      </c>
      <c r="N20" s="162">
        <f t="shared" si="1"/>
        <v>7.0570000000000022</v>
      </c>
      <c r="V20" s="166"/>
      <c r="W20" s="164"/>
      <c r="X20" s="164"/>
      <c r="Y20" s="164"/>
      <c r="AB20" s="166"/>
    </row>
    <row r="21" spans="1:28" x14ac:dyDescent="0.35">
      <c r="A21" s="160" t="s">
        <v>210</v>
      </c>
      <c r="B21" s="161" t="s">
        <v>211</v>
      </c>
      <c r="C21" s="162">
        <v>14.932158563690779</v>
      </c>
      <c r="D21" s="162">
        <v>47.539000000000001</v>
      </c>
      <c r="E21" s="162">
        <v>54.300000000000004</v>
      </c>
      <c r="F21" s="162">
        <v>61.160000000000004</v>
      </c>
      <c r="I21" s="160" t="s">
        <v>210</v>
      </c>
      <c r="J21" s="161" t="s">
        <v>200</v>
      </c>
      <c r="K21" s="162">
        <f t="shared" si="0"/>
        <v>14.932158563690779</v>
      </c>
      <c r="L21" s="162">
        <f t="shared" si="0"/>
        <v>47.539000000000001</v>
      </c>
      <c r="M21" s="162">
        <f t="shared" si="1"/>
        <v>6.7610000000000028</v>
      </c>
      <c r="N21" s="162">
        <f t="shared" si="1"/>
        <v>13.621000000000002</v>
      </c>
      <c r="V21" s="166"/>
      <c r="W21" s="164"/>
      <c r="X21" s="164"/>
      <c r="Y21" s="164"/>
      <c r="AB21" s="165"/>
    </row>
    <row r="22" spans="1:28" x14ac:dyDescent="0.35">
      <c r="A22" s="160"/>
      <c r="B22" s="161" t="s">
        <v>201</v>
      </c>
      <c r="C22" s="162">
        <v>24.824725796276329</v>
      </c>
      <c r="D22" s="162">
        <v>45.567999999999998</v>
      </c>
      <c r="E22" s="162">
        <v>51.188999999999993</v>
      </c>
      <c r="F22" s="162">
        <v>57.615000000000002</v>
      </c>
      <c r="I22" s="160"/>
      <c r="J22" s="161" t="str">
        <f>B22</f>
        <v>Wholesale &amp; retail</v>
      </c>
      <c r="K22" s="162">
        <f t="shared" si="0"/>
        <v>24.824725796276329</v>
      </c>
      <c r="L22" s="162">
        <f t="shared" si="0"/>
        <v>45.567999999999998</v>
      </c>
      <c r="M22" s="162">
        <f t="shared" si="1"/>
        <v>5.6209999999999951</v>
      </c>
      <c r="N22" s="162">
        <f t="shared" si="1"/>
        <v>12.047000000000004</v>
      </c>
      <c r="V22" s="166"/>
      <c r="W22" s="164"/>
      <c r="X22" s="164"/>
      <c r="Y22" s="164"/>
      <c r="AB22" s="165"/>
    </row>
    <row r="23" spans="1:28" x14ac:dyDescent="0.35">
      <c r="A23" s="160"/>
      <c r="B23" s="161" t="s">
        <v>206</v>
      </c>
      <c r="C23" s="162">
        <v>17.752234150962781</v>
      </c>
      <c r="D23" s="162">
        <v>52.825999999999993</v>
      </c>
      <c r="E23" s="162">
        <v>58.896999999999998</v>
      </c>
      <c r="F23" s="162">
        <v>65.766999999999996</v>
      </c>
      <c r="I23" s="160"/>
      <c r="J23" s="161" t="str">
        <f>B23</f>
        <v>Manufacturing</v>
      </c>
      <c r="K23" s="162">
        <f t="shared" si="0"/>
        <v>17.752234150962781</v>
      </c>
      <c r="L23" s="162">
        <f t="shared" si="0"/>
        <v>52.825999999999993</v>
      </c>
      <c r="M23" s="162">
        <f t="shared" si="1"/>
        <v>6.0710000000000051</v>
      </c>
      <c r="N23" s="162">
        <f t="shared" si="1"/>
        <v>12.941000000000003</v>
      </c>
      <c r="V23" s="163"/>
      <c r="W23" s="164"/>
      <c r="X23" s="164"/>
      <c r="Y23" s="164"/>
      <c r="AB23" s="165"/>
    </row>
    <row r="24" spans="1:28" x14ac:dyDescent="0.35">
      <c r="A24" s="160"/>
      <c r="B24" s="161" t="s">
        <v>212</v>
      </c>
      <c r="C24" s="162">
        <v>36.388977043796928</v>
      </c>
      <c r="D24" s="162">
        <v>67.600000000000009</v>
      </c>
      <c r="E24" s="162">
        <v>71.94</v>
      </c>
      <c r="F24" s="162">
        <v>76.418999999999997</v>
      </c>
      <c r="I24" s="160"/>
      <c r="J24" s="161" t="str">
        <f>B24</f>
        <v>Commodities</v>
      </c>
      <c r="K24" s="162">
        <f t="shared" si="0"/>
        <v>36.388977043796928</v>
      </c>
      <c r="L24" s="162">
        <f t="shared" si="0"/>
        <v>67.600000000000009</v>
      </c>
      <c r="M24" s="162">
        <f t="shared" si="1"/>
        <v>4.3399999999999892</v>
      </c>
      <c r="N24" s="162">
        <f t="shared" si="1"/>
        <v>8.8189999999999884</v>
      </c>
      <c r="V24" s="163"/>
      <c r="W24" s="164"/>
      <c r="X24" s="164"/>
      <c r="Y24" s="164"/>
      <c r="AB24" s="165"/>
    </row>
    <row r="25" spans="1:28" x14ac:dyDescent="0.35">
      <c r="A25" s="160" t="s">
        <v>213</v>
      </c>
      <c r="B25" s="161" t="s">
        <v>214</v>
      </c>
      <c r="C25" s="162">
        <v>15.341240900000001</v>
      </c>
      <c r="D25" s="162">
        <v>51.933120000000002</v>
      </c>
      <c r="E25" s="162">
        <v>58.530610000000003</v>
      </c>
      <c r="F25" s="162">
        <v>63.587560000000003</v>
      </c>
      <c r="I25" s="160" t="s">
        <v>213</v>
      </c>
      <c r="J25" s="161" t="s">
        <v>200</v>
      </c>
      <c r="K25" s="162">
        <f t="shared" si="0"/>
        <v>15.341240900000001</v>
      </c>
      <c r="L25" s="162">
        <f t="shared" si="0"/>
        <v>51.933120000000002</v>
      </c>
      <c r="M25" s="162">
        <f t="shared" si="1"/>
        <v>6.5974900000000005</v>
      </c>
      <c r="N25" s="162">
        <f t="shared" si="1"/>
        <v>11.654440000000001</v>
      </c>
      <c r="V25" s="164"/>
      <c r="W25" s="164"/>
      <c r="X25" s="164"/>
      <c r="Y25" s="164"/>
      <c r="AB25" s="165"/>
    </row>
    <row r="26" spans="1:28" x14ac:dyDescent="0.35">
      <c r="A26" s="160"/>
      <c r="B26" s="161" t="s">
        <v>201</v>
      </c>
      <c r="C26" s="162">
        <v>24.48377</v>
      </c>
      <c r="D26" s="162">
        <v>50.536029999999997</v>
      </c>
      <c r="E26" s="162">
        <v>63.964239999999997</v>
      </c>
      <c r="F26" s="162">
        <v>70.767340000000004</v>
      </c>
      <c r="I26" s="160"/>
      <c r="J26" s="161" t="str">
        <f>B26</f>
        <v>Wholesale &amp; retail</v>
      </c>
      <c r="K26" s="162">
        <f t="shared" si="0"/>
        <v>24.48377</v>
      </c>
      <c r="L26" s="162">
        <f t="shared" si="0"/>
        <v>50.536029999999997</v>
      </c>
      <c r="M26" s="162">
        <f t="shared" si="1"/>
        <v>13.42821</v>
      </c>
      <c r="N26" s="162">
        <f t="shared" si="1"/>
        <v>20.231310000000008</v>
      </c>
      <c r="V26" s="163"/>
      <c r="W26" s="164"/>
      <c r="X26" s="164"/>
      <c r="Y26" s="164"/>
      <c r="AB26" s="165"/>
    </row>
    <row r="27" spans="1:28" x14ac:dyDescent="0.35">
      <c r="A27" s="160"/>
      <c r="B27" s="161" t="s">
        <v>215</v>
      </c>
      <c r="C27" s="162">
        <v>2.38375</v>
      </c>
      <c r="D27" s="162">
        <v>55.663319999999999</v>
      </c>
      <c r="E27" s="162">
        <v>60.364809999999999</v>
      </c>
      <c r="F27" s="162">
        <v>62.291319999999999</v>
      </c>
      <c r="I27" s="160"/>
      <c r="J27" s="161" t="str">
        <f>B27</f>
        <v>Mfg: fuel/chemicals</v>
      </c>
      <c r="K27" s="162">
        <f t="shared" si="0"/>
        <v>2.38375</v>
      </c>
      <c r="L27" s="162">
        <f t="shared" si="0"/>
        <v>55.663319999999999</v>
      </c>
      <c r="M27" s="162">
        <f t="shared" si="1"/>
        <v>4.7014899999999997</v>
      </c>
      <c r="N27" s="162">
        <f t="shared" si="1"/>
        <v>6.6280000000000001</v>
      </c>
      <c r="V27" s="163"/>
      <c r="W27" s="164"/>
      <c r="X27" s="164"/>
      <c r="Y27" s="164"/>
      <c r="AB27" s="165"/>
    </row>
    <row r="28" spans="1:28" x14ac:dyDescent="0.35">
      <c r="A28" s="160"/>
      <c r="B28" s="161" t="s">
        <v>216</v>
      </c>
      <c r="C28" s="162">
        <v>0.35816999999999999</v>
      </c>
      <c r="D28" s="162">
        <v>40.149880000000003</v>
      </c>
      <c r="E28" s="162">
        <v>44.641869999999997</v>
      </c>
      <c r="F28" s="162">
        <v>47.281190000000002</v>
      </c>
      <c r="I28" s="160"/>
      <c r="J28" s="161" t="str">
        <f>B28</f>
        <v>Mfg: electronics/machinery</v>
      </c>
      <c r="K28" s="162">
        <f t="shared" si="0"/>
        <v>0.35816999999999999</v>
      </c>
      <c r="L28" s="162">
        <f t="shared" si="0"/>
        <v>40.149880000000003</v>
      </c>
      <c r="M28" s="162">
        <f t="shared" si="1"/>
        <v>4.4919899999999942</v>
      </c>
      <c r="N28" s="162">
        <f t="shared" si="1"/>
        <v>7.1313099999999991</v>
      </c>
      <c r="V28" s="166"/>
      <c r="W28" s="164"/>
      <c r="X28" s="164"/>
      <c r="Y28" s="164"/>
      <c r="AB28" s="165"/>
    </row>
    <row r="29" spans="1:28" x14ac:dyDescent="0.35">
      <c r="A29" s="160"/>
      <c r="B29" s="161" t="s">
        <v>217</v>
      </c>
      <c r="C29" s="162">
        <v>6.1887059000000004</v>
      </c>
      <c r="D29" s="162">
        <v>64.507080000000002</v>
      </c>
      <c r="E29" s="162">
        <v>66.331190000000007</v>
      </c>
      <c r="F29" s="162">
        <v>67.735519999999994</v>
      </c>
      <c r="J29" s="161" t="str">
        <f>B29</f>
        <v>Textiles, garment, leather</v>
      </c>
      <c r="K29" s="162">
        <f t="shared" si="0"/>
        <v>6.1887059000000004</v>
      </c>
      <c r="L29" s="162">
        <f t="shared" si="0"/>
        <v>64.507080000000002</v>
      </c>
      <c r="M29" s="162">
        <f t="shared" si="1"/>
        <v>1.8241100000000046</v>
      </c>
      <c r="N29" s="162">
        <f t="shared" si="1"/>
        <v>3.228439999999992</v>
      </c>
      <c r="V29" s="166"/>
      <c r="W29" s="164"/>
      <c r="X29" s="164"/>
      <c r="Y29" s="164"/>
      <c r="AB29" s="165"/>
    </row>
    <row r="30" spans="1:28" x14ac:dyDescent="0.35">
      <c r="B30" s="161" t="s">
        <v>218</v>
      </c>
      <c r="C30" s="162">
        <v>67.892060000000001</v>
      </c>
      <c r="D30" s="162">
        <v>70.690200000000004</v>
      </c>
      <c r="E30" s="162">
        <v>74.136470000000003</v>
      </c>
      <c r="F30" s="162">
        <v>77.176929999999999</v>
      </c>
      <c r="J30" s="161" t="str">
        <f>B30</f>
        <v>Agriculture</v>
      </c>
      <c r="K30" s="162">
        <f t="shared" si="0"/>
        <v>67.892060000000001</v>
      </c>
      <c r="L30" s="162">
        <f t="shared" si="0"/>
        <v>70.690200000000004</v>
      </c>
      <c r="M30" s="162">
        <f t="shared" si="1"/>
        <v>3.4462699999999984</v>
      </c>
      <c r="N30" s="162">
        <f t="shared" si="1"/>
        <v>6.4867299999999943</v>
      </c>
      <c r="V30" s="166"/>
      <c r="W30" s="164"/>
      <c r="X30" s="164"/>
      <c r="Y30" s="164"/>
      <c r="AB30" s="165"/>
    </row>
    <row r="31" spans="1:28" x14ac:dyDescent="0.35">
      <c r="A31" s="167" t="s">
        <v>219</v>
      </c>
      <c r="B31" s="169" t="s">
        <v>220</v>
      </c>
      <c r="C31" s="162">
        <v>24.09</v>
      </c>
      <c r="D31" s="162">
        <v>3.6639999999999997</v>
      </c>
      <c r="E31" s="162">
        <v>5.984</v>
      </c>
      <c r="F31" s="162">
        <v>8.7949999999999999</v>
      </c>
      <c r="I31" s="167" t="s">
        <v>219</v>
      </c>
      <c r="J31" s="161" t="s">
        <v>221</v>
      </c>
      <c r="K31" s="162">
        <f t="shared" si="0"/>
        <v>24.09</v>
      </c>
      <c r="L31" s="162">
        <f t="shared" si="0"/>
        <v>3.6639999999999997</v>
      </c>
      <c r="M31" s="162">
        <f t="shared" si="1"/>
        <v>2.3200000000000003</v>
      </c>
      <c r="N31" s="162">
        <f t="shared" si="1"/>
        <v>5.1310000000000002</v>
      </c>
      <c r="V31" s="166"/>
      <c r="W31" s="164"/>
      <c r="X31" s="164"/>
      <c r="Y31" s="164"/>
      <c r="AB31" s="165"/>
    </row>
    <row r="32" spans="1:28" x14ac:dyDescent="0.35">
      <c r="A32" s="167"/>
      <c r="B32" s="161" t="s">
        <v>222</v>
      </c>
      <c r="C32" s="162">
        <v>6.4</v>
      </c>
      <c r="D32" s="162">
        <v>3.3000000000000003</v>
      </c>
      <c r="E32" s="162">
        <v>5.6000000000000005</v>
      </c>
      <c r="F32" s="162">
        <v>8.3000000000000007</v>
      </c>
      <c r="I32" s="167"/>
      <c r="J32" s="161" t="str">
        <f>B32</f>
        <v>Retail Sector</v>
      </c>
      <c r="K32" s="162">
        <f t="shared" si="0"/>
        <v>6.4</v>
      </c>
      <c r="L32" s="162">
        <f t="shared" si="0"/>
        <v>3.3000000000000003</v>
      </c>
      <c r="M32" s="162">
        <f t="shared" si="1"/>
        <v>2.3000000000000003</v>
      </c>
      <c r="N32" s="162">
        <f t="shared" si="1"/>
        <v>5</v>
      </c>
      <c r="V32" s="163"/>
      <c r="W32" s="164"/>
      <c r="X32" s="164"/>
      <c r="Y32" s="164"/>
      <c r="AB32" s="165"/>
    </row>
    <row r="33" spans="1:25" x14ac:dyDescent="0.35">
      <c r="A33" s="167"/>
      <c r="B33" s="161" t="s">
        <v>223</v>
      </c>
      <c r="C33" s="162">
        <v>4.25</v>
      </c>
      <c r="D33" s="162">
        <v>0.70000000000000007</v>
      </c>
      <c r="E33" s="162">
        <v>1.7000000000000002</v>
      </c>
      <c r="F33" s="162">
        <v>2.7</v>
      </c>
      <c r="I33" s="167"/>
      <c r="J33" s="161" t="s">
        <v>224</v>
      </c>
      <c r="K33" s="162">
        <f t="shared" si="0"/>
        <v>4.25</v>
      </c>
      <c r="L33" s="162">
        <f t="shared" si="0"/>
        <v>0.70000000000000007</v>
      </c>
      <c r="M33" s="162">
        <f t="shared" si="1"/>
        <v>1</v>
      </c>
      <c r="N33" s="162">
        <f t="shared" si="1"/>
        <v>2</v>
      </c>
      <c r="V33" s="163"/>
      <c r="W33" s="164"/>
      <c r="X33" s="164"/>
      <c r="Y33" s="164"/>
    </row>
    <row r="34" spans="1:25" x14ac:dyDescent="0.35">
      <c r="A34" s="167"/>
      <c r="B34" s="161" t="s">
        <v>225</v>
      </c>
      <c r="C34" s="162">
        <v>33.910000000000004</v>
      </c>
      <c r="D34" s="162">
        <v>13.3</v>
      </c>
      <c r="E34" s="162">
        <v>17.5</v>
      </c>
      <c r="F34" s="162">
        <v>22.900000000000002</v>
      </c>
      <c r="I34" s="167"/>
      <c r="J34" s="161" t="str">
        <f>B34</f>
        <v>Crop Agricultural Sector</v>
      </c>
      <c r="K34" s="162">
        <f t="shared" si="0"/>
        <v>33.910000000000004</v>
      </c>
      <c r="L34" s="162">
        <f t="shared" si="0"/>
        <v>13.3</v>
      </c>
      <c r="M34" s="162">
        <f t="shared" si="1"/>
        <v>4.1999999999999993</v>
      </c>
      <c r="N34" s="162">
        <f t="shared" si="1"/>
        <v>9.6000000000000014</v>
      </c>
      <c r="V34" s="164"/>
      <c r="W34" s="164"/>
      <c r="X34" s="164"/>
      <c r="Y34" s="164"/>
    </row>
    <row r="35" spans="1:25" x14ac:dyDescent="0.35">
      <c r="A35" s="168" t="s">
        <v>226</v>
      </c>
      <c r="B35" s="161" t="s">
        <v>227</v>
      </c>
      <c r="C35" s="162">
        <v>7.8736429999999995</v>
      </c>
      <c r="D35" s="162">
        <v>10.832653000000001</v>
      </c>
      <c r="E35" s="162">
        <v>14.268428999999999</v>
      </c>
      <c r="F35" s="162">
        <v>18.716920999999999</v>
      </c>
      <c r="I35" s="168" t="s">
        <v>226</v>
      </c>
      <c r="J35" s="161" t="s">
        <v>200</v>
      </c>
      <c r="K35" s="162">
        <f t="shared" si="0"/>
        <v>7.8736429999999995</v>
      </c>
      <c r="L35" s="162">
        <f t="shared" si="0"/>
        <v>10.832653000000001</v>
      </c>
      <c r="M35" s="162">
        <f t="shared" si="1"/>
        <v>3.4357759999999988</v>
      </c>
      <c r="N35" s="162">
        <f t="shared" si="1"/>
        <v>7.8842679999999987</v>
      </c>
      <c r="V35" s="166"/>
      <c r="W35" s="164"/>
      <c r="X35" s="164"/>
      <c r="Y35" s="164"/>
    </row>
    <row r="36" spans="1:25" x14ac:dyDescent="0.35">
      <c r="A36" s="168"/>
      <c r="B36" s="161" t="s">
        <v>201</v>
      </c>
      <c r="C36" s="162">
        <v>10.407188000000001</v>
      </c>
      <c r="D36" s="162">
        <v>9.8680900000000005</v>
      </c>
      <c r="E36" s="162">
        <v>13.622295000000001</v>
      </c>
      <c r="F36" s="162">
        <v>18.091339999999999</v>
      </c>
      <c r="I36" s="168"/>
      <c r="J36" s="170" t="str">
        <f>B36</f>
        <v>Wholesale &amp; retail</v>
      </c>
      <c r="K36" s="162">
        <f t="shared" si="0"/>
        <v>10.407188000000001</v>
      </c>
      <c r="L36" s="162">
        <f t="shared" si="0"/>
        <v>9.8680900000000005</v>
      </c>
      <c r="M36" s="162">
        <f t="shared" si="1"/>
        <v>3.7542050000000007</v>
      </c>
      <c r="N36" s="162">
        <f t="shared" si="1"/>
        <v>8.2232499999999984</v>
      </c>
      <c r="U36" s="166"/>
      <c r="V36" s="164"/>
      <c r="W36" s="164"/>
      <c r="X36" s="164"/>
      <c r="Y36" s="164"/>
    </row>
    <row r="37" spans="1:25" x14ac:dyDescent="0.35">
      <c r="A37" s="168"/>
      <c r="B37" s="161" t="s">
        <v>228</v>
      </c>
      <c r="C37" s="162">
        <v>10.713234</v>
      </c>
      <c r="D37" s="162">
        <v>18.186614000000002</v>
      </c>
      <c r="E37" s="162">
        <v>23.113813</v>
      </c>
      <c r="F37" s="162">
        <v>31.493144999999998</v>
      </c>
      <c r="I37" s="168"/>
      <c r="J37" s="170" t="s">
        <v>229</v>
      </c>
      <c r="K37" s="162">
        <f t="shared" si="0"/>
        <v>10.713234</v>
      </c>
      <c r="L37" s="162">
        <f t="shared" si="0"/>
        <v>18.186614000000002</v>
      </c>
      <c r="M37" s="162">
        <f t="shared" si="1"/>
        <v>4.9271989999999981</v>
      </c>
      <c r="N37" s="162">
        <f t="shared" si="1"/>
        <v>13.306530999999996</v>
      </c>
      <c r="V37" s="163"/>
      <c r="W37" s="164"/>
      <c r="X37" s="164"/>
      <c r="Y37" s="164"/>
    </row>
    <row r="38" spans="1:25" x14ac:dyDescent="0.35">
      <c r="A38" s="168"/>
      <c r="B38" s="161" t="s">
        <v>230</v>
      </c>
      <c r="C38" s="162">
        <v>12.673245999999999</v>
      </c>
      <c r="D38" s="162">
        <v>13.765722999999999</v>
      </c>
      <c r="E38" s="162">
        <v>18.679693</v>
      </c>
      <c r="F38" s="162">
        <v>28.363063999999998</v>
      </c>
      <c r="I38" s="168"/>
      <c r="J38" s="170" t="str">
        <f>B38</f>
        <v>Textile, garment</v>
      </c>
      <c r="K38" s="162">
        <f t="shared" si="0"/>
        <v>12.673245999999999</v>
      </c>
      <c r="L38" s="162">
        <f t="shared" si="0"/>
        <v>13.765722999999999</v>
      </c>
      <c r="M38" s="162">
        <f t="shared" si="1"/>
        <v>4.9139700000000008</v>
      </c>
      <c r="N38" s="162">
        <f t="shared" si="1"/>
        <v>14.597340999999998</v>
      </c>
      <c r="V38" s="166"/>
      <c r="W38" s="164"/>
      <c r="X38" s="164"/>
      <c r="Y38" s="164"/>
    </row>
    <row r="39" spans="1:25" x14ac:dyDescent="0.35">
      <c r="A39" s="168"/>
      <c r="B39" s="161" t="s">
        <v>218</v>
      </c>
      <c r="C39" s="162">
        <v>27.199200000000001</v>
      </c>
      <c r="D39" s="162">
        <v>36.676281000000003</v>
      </c>
      <c r="E39" s="162">
        <v>42.302897999999999</v>
      </c>
      <c r="F39" s="162">
        <v>50.106097000000005</v>
      </c>
      <c r="I39" s="168"/>
      <c r="J39" s="170" t="str">
        <f>B39</f>
        <v>Agriculture</v>
      </c>
      <c r="K39" s="162">
        <f t="shared" si="0"/>
        <v>27.199200000000001</v>
      </c>
      <c r="L39" s="162">
        <f t="shared" si="0"/>
        <v>36.676281000000003</v>
      </c>
      <c r="M39" s="162">
        <f t="shared" si="1"/>
        <v>5.626616999999996</v>
      </c>
      <c r="N39" s="162">
        <f t="shared" si="1"/>
        <v>13.429816000000002</v>
      </c>
      <c r="V39" s="166"/>
      <c r="W39" s="164"/>
      <c r="X39" s="164"/>
      <c r="Y39" s="164"/>
    </row>
    <row r="40" spans="1:25" x14ac:dyDescent="0.35">
      <c r="A40" s="171" t="s">
        <v>231</v>
      </c>
      <c r="B40" s="161" t="s">
        <v>232</v>
      </c>
      <c r="C40" s="162"/>
      <c r="D40" s="162">
        <v>48.919081687927246</v>
      </c>
      <c r="E40" s="162">
        <v>58.232522010803223</v>
      </c>
      <c r="F40" s="162">
        <v>66.380041837692261</v>
      </c>
      <c r="I40" s="171" t="s">
        <v>231</v>
      </c>
      <c r="J40" s="170" t="s">
        <v>221</v>
      </c>
      <c r="K40" s="162"/>
      <c r="L40" s="162">
        <f t="shared" ref="L40:L48" si="2">D40</f>
        <v>48.919081687927246</v>
      </c>
      <c r="M40" s="162">
        <f t="shared" si="1"/>
        <v>9.3134403228759766</v>
      </c>
      <c r="N40" s="162">
        <f t="shared" si="1"/>
        <v>17.460960149765015</v>
      </c>
      <c r="V40" s="166"/>
      <c r="W40" s="164"/>
      <c r="X40" s="164"/>
      <c r="Y40" s="164"/>
    </row>
    <row r="41" spans="1:25" x14ac:dyDescent="0.35">
      <c r="A41" s="171"/>
      <c r="B41" s="161" t="s">
        <v>233</v>
      </c>
      <c r="C41" s="162"/>
      <c r="D41" s="162">
        <v>39.882546663284302</v>
      </c>
      <c r="E41" s="162">
        <v>51.402634382247925</v>
      </c>
      <c r="F41" s="162">
        <v>61.051481962203979</v>
      </c>
      <c r="I41" s="171"/>
      <c r="J41" s="170" t="str">
        <f>B41</f>
        <v>Transport</v>
      </c>
      <c r="K41" s="162"/>
      <c r="L41" s="162">
        <f t="shared" si="2"/>
        <v>39.882546663284302</v>
      </c>
      <c r="M41" s="162">
        <f t="shared" si="1"/>
        <v>11.520087718963623</v>
      </c>
      <c r="N41" s="162">
        <f t="shared" si="1"/>
        <v>21.168935298919678</v>
      </c>
      <c r="V41" s="166"/>
      <c r="W41" s="164"/>
      <c r="X41" s="164"/>
      <c r="Y41" s="164"/>
    </row>
    <row r="42" spans="1:25" x14ac:dyDescent="0.35">
      <c r="A42" s="171"/>
      <c r="B42" s="161" t="s">
        <v>234</v>
      </c>
      <c r="C42" s="162"/>
      <c r="D42" s="162">
        <v>49.257677793502808</v>
      </c>
      <c r="E42" s="162">
        <v>57.575094699859619</v>
      </c>
      <c r="F42" s="162">
        <v>66.880631446838379</v>
      </c>
      <c r="I42" s="171"/>
      <c r="J42" s="170" t="str">
        <f>B42</f>
        <v>Rest of economy</v>
      </c>
      <c r="K42" s="162"/>
      <c r="L42" s="162">
        <f t="shared" si="2"/>
        <v>49.257677793502808</v>
      </c>
      <c r="M42" s="162">
        <f t="shared" si="1"/>
        <v>8.3174169063568115</v>
      </c>
      <c r="N42" s="162">
        <f t="shared" si="1"/>
        <v>17.622953653335571</v>
      </c>
      <c r="V42" s="166"/>
      <c r="W42" s="164"/>
      <c r="X42" s="164"/>
      <c r="Y42" s="164"/>
    </row>
    <row r="43" spans="1:25" x14ac:dyDescent="0.35">
      <c r="A43" s="171" t="s">
        <v>235</v>
      </c>
      <c r="B43" s="161" t="s">
        <v>232</v>
      </c>
      <c r="C43" s="161"/>
      <c r="D43" s="162">
        <v>48.919081687927246</v>
      </c>
      <c r="E43" s="162">
        <v>58.232522010803223</v>
      </c>
      <c r="F43" s="162">
        <v>66.380041837692261</v>
      </c>
      <c r="I43" s="171" t="s">
        <v>235</v>
      </c>
      <c r="J43" s="170" t="s">
        <v>221</v>
      </c>
      <c r="K43" s="162"/>
      <c r="L43" s="162">
        <f t="shared" si="2"/>
        <v>48.919081687927246</v>
      </c>
      <c r="M43" s="162">
        <f t="shared" si="1"/>
        <v>9.3134403228759766</v>
      </c>
      <c r="N43" s="162">
        <f t="shared" si="1"/>
        <v>17.460960149765015</v>
      </c>
      <c r="V43" s="166"/>
      <c r="W43" s="164"/>
      <c r="X43" s="164"/>
      <c r="Y43" s="164"/>
    </row>
    <row r="44" spans="1:25" x14ac:dyDescent="0.35">
      <c r="A44" s="171"/>
      <c r="B44" s="161" t="s">
        <v>233</v>
      </c>
      <c r="C44" s="161"/>
      <c r="D44" s="162">
        <v>39.882546663284302</v>
      </c>
      <c r="E44" s="162">
        <v>51.402634382247925</v>
      </c>
      <c r="F44" s="162">
        <v>61.051481962203979</v>
      </c>
      <c r="I44" s="171"/>
      <c r="J44" s="170" t="str">
        <f>B44</f>
        <v>Transport</v>
      </c>
      <c r="K44" s="162"/>
      <c r="L44" s="162">
        <f t="shared" si="2"/>
        <v>39.882546663284302</v>
      </c>
      <c r="M44" s="162">
        <f t="shared" si="1"/>
        <v>11.520087718963623</v>
      </c>
      <c r="N44" s="162">
        <f t="shared" si="1"/>
        <v>21.168935298919678</v>
      </c>
      <c r="V44" s="166"/>
      <c r="W44" s="164"/>
      <c r="X44" s="164"/>
      <c r="Y44" s="164"/>
    </row>
    <row r="45" spans="1:25" x14ac:dyDescent="0.35">
      <c r="A45" s="171"/>
      <c r="B45" s="161" t="s">
        <v>234</v>
      </c>
      <c r="C45" s="161"/>
      <c r="D45" s="162">
        <v>49.257677793502808</v>
      </c>
      <c r="E45" s="162">
        <v>57.575094699859619</v>
      </c>
      <c r="F45" s="162">
        <v>66.880631446838379</v>
      </c>
      <c r="I45" s="171"/>
      <c r="J45" s="170" t="str">
        <f>B45</f>
        <v>Rest of economy</v>
      </c>
      <c r="K45" s="162"/>
      <c r="L45" s="162">
        <f t="shared" si="2"/>
        <v>49.257677793502808</v>
      </c>
      <c r="M45" s="162">
        <f t="shared" si="1"/>
        <v>8.3174169063568115</v>
      </c>
      <c r="N45" s="162">
        <f t="shared" si="1"/>
        <v>17.622953653335571</v>
      </c>
      <c r="V45" s="166"/>
      <c r="W45" s="164"/>
      <c r="X45" s="164"/>
      <c r="Y45" s="164"/>
    </row>
    <row r="46" spans="1:25" x14ac:dyDescent="0.35">
      <c r="A46" s="171" t="s">
        <v>236</v>
      </c>
      <c r="B46" s="161" t="s">
        <v>232</v>
      </c>
      <c r="C46" s="161"/>
      <c r="D46" s="162">
        <v>37.469136714935303</v>
      </c>
      <c r="E46" s="162">
        <v>50.213032960891724</v>
      </c>
      <c r="F46" s="162">
        <v>61.309194564819336</v>
      </c>
      <c r="I46" s="171" t="s">
        <v>236</v>
      </c>
      <c r="J46" s="170" t="s">
        <v>221</v>
      </c>
      <c r="K46" s="162"/>
      <c r="L46" s="162">
        <f t="shared" si="2"/>
        <v>37.469136714935303</v>
      </c>
      <c r="M46" s="162">
        <f t="shared" si="1"/>
        <v>12.743896245956421</v>
      </c>
      <c r="N46" s="162">
        <f t="shared" si="1"/>
        <v>23.840057849884033</v>
      </c>
      <c r="V46" s="166"/>
      <c r="W46" s="164"/>
      <c r="X46" s="164"/>
      <c r="Y46" s="164"/>
    </row>
    <row r="47" spans="1:25" x14ac:dyDescent="0.35">
      <c r="A47" s="171"/>
      <c r="B47" s="161" t="s">
        <v>233</v>
      </c>
      <c r="C47" s="161"/>
      <c r="D47" s="162">
        <v>36.961817741394043</v>
      </c>
      <c r="E47" s="162">
        <v>46.319645643234253</v>
      </c>
      <c r="F47" s="162">
        <v>58.384847640991211</v>
      </c>
      <c r="I47" s="171"/>
      <c r="J47" s="170" t="str">
        <f>B47</f>
        <v>Transport</v>
      </c>
      <c r="K47" s="162"/>
      <c r="L47" s="162">
        <f t="shared" si="2"/>
        <v>36.961817741394043</v>
      </c>
      <c r="M47" s="162">
        <f t="shared" si="1"/>
        <v>9.35782790184021</v>
      </c>
      <c r="N47" s="162">
        <f t="shared" si="1"/>
        <v>21.423029899597168</v>
      </c>
      <c r="V47" s="166"/>
      <c r="W47" s="164"/>
      <c r="X47" s="164"/>
      <c r="Y47" s="164"/>
    </row>
    <row r="48" spans="1:25" x14ac:dyDescent="0.35">
      <c r="A48" s="171"/>
      <c r="B48" s="161" t="s">
        <v>234</v>
      </c>
      <c r="C48" s="161"/>
      <c r="D48" s="162">
        <v>32.862597703933716</v>
      </c>
      <c r="E48" s="162">
        <v>41.750168800354004</v>
      </c>
      <c r="F48" s="162">
        <v>52.324753999710083</v>
      </c>
      <c r="I48" s="171"/>
      <c r="J48" s="170" t="str">
        <f>B48</f>
        <v>Rest of economy</v>
      </c>
      <c r="K48" s="162"/>
      <c r="L48" s="162">
        <f t="shared" si="2"/>
        <v>32.862597703933716</v>
      </c>
      <c r="M48" s="162">
        <f t="shared" si="1"/>
        <v>8.8875710964202881</v>
      </c>
      <c r="N48" s="162">
        <f t="shared" si="1"/>
        <v>19.462156295776367</v>
      </c>
      <c r="V48" s="166"/>
      <c r="W48" s="164"/>
      <c r="X48" s="164"/>
      <c r="Y48" s="164"/>
    </row>
    <row r="49" spans="1:25" x14ac:dyDescent="0.35">
      <c r="A49" s="171"/>
      <c r="B49" s="161"/>
      <c r="C49" s="162"/>
      <c r="D49" s="162"/>
      <c r="E49" s="162"/>
      <c r="F49" s="162"/>
      <c r="I49" s="171"/>
      <c r="J49" s="170"/>
      <c r="K49" s="162"/>
      <c r="L49" s="162"/>
      <c r="M49" s="162"/>
      <c r="N49" s="162"/>
      <c r="V49" s="166"/>
      <c r="W49" s="164"/>
      <c r="X49" s="164"/>
      <c r="Y49" s="164"/>
    </row>
    <row r="50" spans="1:25" ht="27.5" x14ac:dyDescent="0.35">
      <c r="A50" s="171"/>
      <c r="B50" s="161"/>
      <c r="C50" s="162"/>
      <c r="D50" s="172" t="s">
        <v>237</v>
      </c>
      <c r="E50" s="162"/>
      <c r="F50" s="162"/>
      <c r="V50" s="166"/>
      <c r="W50" s="164"/>
      <c r="X50" s="164"/>
      <c r="Y50" s="164"/>
    </row>
    <row r="51" spans="1:25" x14ac:dyDescent="0.35">
      <c r="A51" s="171"/>
      <c r="B51" s="161"/>
      <c r="C51" s="162"/>
      <c r="D51" s="162"/>
      <c r="E51" s="162"/>
      <c r="F51" s="162"/>
      <c r="V51" s="166"/>
      <c r="W51" s="164"/>
      <c r="X51" s="164"/>
      <c r="Y51" s="164"/>
    </row>
    <row r="52" spans="1:25" ht="30.5" x14ac:dyDescent="0.35">
      <c r="A52" s="171"/>
      <c r="C52" s="162"/>
      <c r="D52" s="173" t="s">
        <v>238</v>
      </c>
      <c r="E52" s="162"/>
      <c r="F52" s="162"/>
      <c r="V52" s="166"/>
      <c r="W52" s="164"/>
      <c r="X52" s="164"/>
      <c r="Y52" s="164"/>
    </row>
    <row r="53" spans="1:25" x14ac:dyDescent="0.35">
      <c r="A53" s="171"/>
      <c r="B53" s="161"/>
      <c r="C53" s="162"/>
      <c r="D53" s="162"/>
      <c r="E53" s="162"/>
      <c r="F53" s="162"/>
      <c r="V53" s="166"/>
      <c r="W53" s="164"/>
      <c r="X53" s="164"/>
      <c r="Y53" s="164"/>
    </row>
    <row r="68" spans="4:30" x14ac:dyDescent="0.35">
      <c r="H68" s="174"/>
      <c r="AB68" s="174"/>
      <c r="AD68" s="174"/>
    </row>
    <row r="69" spans="4:30" ht="23.5" x14ac:dyDescent="0.55000000000000004">
      <c r="D69" s="175" t="s">
        <v>239</v>
      </c>
    </row>
    <row r="70" spans="4:30" ht="14.5" customHeight="1" x14ac:dyDescent="0.35"/>
    <row r="74" spans="4:30" x14ac:dyDescent="0.35">
      <c r="V74" s="156"/>
      <c r="W74" s="156"/>
      <c r="X74" s="156"/>
      <c r="Y74" s="156"/>
    </row>
    <row r="75" spans="4:30" x14ac:dyDescent="0.35">
      <c r="V75" s="156"/>
      <c r="W75" s="156"/>
      <c r="X75" s="156"/>
      <c r="Y75" s="156"/>
    </row>
    <row r="76" spans="4:30" x14ac:dyDescent="0.35">
      <c r="V76" s="156"/>
      <c r="W76" s="156"/>
      <c r="X76" s="156"/>
      <c r="Y76" s="156"/>
    </row>
    <row r="77" spans="4:30" x14ac:dyDescent="0.35">
      <c r="V77" s="163"/>
      <c r="W77" s="164"/>
      <c r="X77" s="164"/>
      <c r="Y77" s="164"/>
    </row>
    <row r="78" spans="4:30" x14ac:dyDescent="0.35">
      <c r="V78" s="163"/>
      <c r="W78" s="164"/>
      <c r="X78" s="164"/>
      <c r="Y78" s="164"/>
    </row>
    <row r="79" spans="4:30" x14ac:dyDescent="0.35">
      <c r="V79" s="164"/>
      <c r="W79" s="164"/>
      <c r="X79" s="164"/>
      <c r="Y79" s="164"/>
    </row>
    <row r="80" spans="4:30" x14ac:dyDescent="0.35">
      <c r="U80" s="165"/>
      <c r="V80" s="166"/>
      <c r="W80" s="164"/>
      <c r="X80" s="164"/>
      <c r="Y80" s="164"/>
    </row>
    <row r="81" spans="4:25" x14ac:dyDescent="0.35">
      <c r="V81" s="166"/>
      <c r="W81" s="164"/>
      <c r="X81" s="164"/>
      <c r="Y81" s="164"/>
    </row>
    <row r="82" spans="4:25" x14ac:dyDescent="0.35">
      <c r="V82" s="166"/>
      <c r="W82" s="164"/>
      <c r="X82" s="164"/>
      <c r="Y82" s="164"/>
    </row>
    <row r="83" spans="4:25" x14ac:dyDescent="0.35">
      <c r="V83" s="166"/>
      <c r="W83" s="164"/>
      <c r="X83" s="164"/>
      <c r="Y83" s="164"/>
    </row>
    <row r="84" spans="4:25" x14ac:dyDescent="0.35">
      <c r="V84" s="163"/>
      <c r="W84" s="164"/>
      <c r="X84" s="164"/>
      <c r="Y84" s="164"/>
    </row>
    <row r="85" spans="4:25" x14ac:dyDescent="0.35">
      <c r="V85" s="163"/>
      <c r="W85" s="164"/>
      <c r="X85" s="164"/>
      <c r="Y85" s="164"/>
    </row>
    <row r="86" spans="4:25" ht="31" x14ac:dyDescent="0.7">
      <c r="D86" s="176" t="s">
        <v>240</v>
      </c>
      <c r="V86" s="164"/>
      <c r="W86" s="164"/>
      <c r="X86" s="164"/>
      <c r="Y86" s="164"/>
    </row>
    <row r="87" spans="4:25" x14ac:dyDescent="0.35">
      <c r="V87" s="166"/>
      <c r="W87" s="164"/>
      <c r="X87" s="164"/>
      <c r="Y87" s="164"/>
    </row>
    <row r="88" spans="4:25" x14ac:dyDescent="0.35">
      <c r="V88" s="166"/>
      <c r="W88" s="164"/>
      <c r="X88" s="164"/>
      <c r="Y88" s="164"/>
    </row>
    <row r="89" spans="4:25" x14ac:dyDescent="0.35">
      <c r="V89" s="166"/>
      <c r="W89" s="164"/>
      <c r="X89" s="164"/>
      <c r="Y89" s="164"/>
    </row>
    <row r="90" spans="4:25" x14ac:dyDescent="0.35">
      <c r="V90" s="166"/>
      <c r="W90" s="164"/>
      <c r="X90" s="164"/>
      <c r="Y90" s="164"/>
    </row>
    <row r="91" spans="4:25" x14ac:dyDescent="0.35">
      <c r="V91" s="163"/>
      <c r="W91" s="164"/>
      <c r="X91" s="164"/>
      <c r="Y91" s="164"/>
    </row>
    <row r="92" spans="4:25" x14ac:dyDescent="0.35">
      <c r="V92" s="163"/>
      <c r="W92" s="164"/>
      <c r="X92" s="164"/>
      <c r="Y92" s="164"/>
    </row>
    <row r="93" spans="4:25" x14ac:dyDescent="0.35">
      <c r="V93" s="164"/>
      <c r="W93" s="164"/>
      <c r="X93" s="164"/>
      <c r="Y93" s="164"/>
    </row>
    <row r="94" spans="4:25" x14ac:dyDescent="0.35">
      <c r="V94" s="163"/>
      <c r="W94" s="164"/>
      <c r="X94" s="164"/>
      <c r="Y94" s="164"/>
    </row>
    <row r="95" spans="4:25" x14ac:dyDescent="0.35">
      <c r="V95" s="163"/>
      <c r="W95" s="164"/>
      <c r="X95" s="164"/>
      <c r="Y95" s="164"/>
    </row>
    <row r="96" spans="4:25" x14ac:dyDescent="0.35">
      <c r="V96" s="166"/>
      <c r="W96" s="164"/>
      <c r="X96" s="164"/>
      <c r="Y96" s="164"/>
    </row>
    <row r="97" spans="7:25" x14ac:dyDescent="0.35">
      <c r="V97" s="166"/>
      <c r="W97" s="164"/>
      <c r="X97" s="164"/>
      <c r="Y97" s="164"/>
    </row>
    <row r="98" spans="7:25" x14ac:dyDescent="0.35">
      <c r="V98" s="166"/>
      <c r="W98" s="164"/>
      <c r="X98" s="164"/>
      <c r="Y98" s="164"/>
    </row>
    <row r="99" spans="7:25" x14ac:dyDescent="0.35">
      <c r="V99" s="166"/>
      <c r="W99" s="164"/>
      <c r="X99" s="164"/>
      <c r="Y99" s="164"/>
    </row>
    <row r="100" spans="7:25" x14ac:dyDescent="0.35">
      <c r="V100" s="163"/>
      <c r="W100" s="164"/>
      <c r="X100" s="164"/>
      <c r="Y100" s="164"/>
    </row>
    <row r="101" spans="7:25" x14ac:dyDescent="0.35">
      <c r="V101" s="163"/>
      <c r="W101" s="164"/>
      <c r="X101" s="164"/>
      <c r="Y101" s="164"/>
    </row>
    <row r="102" spans="7:25" x14ac:dyDescent="0.35">
      <c r="G102" s="162"/>
      <c r="V102" s="164"/>
      <c r="W102" s="164"/>
      <c r="X102" s="164"/>
      <c r="Y102" s="164"/>
    </row>
    <row r="103" spans="7:25" x14ac:dyDescent="0.35">
      <c r="V103" s="166"/>
      <c r="W103" s="164"/>
      <c r="X103" s="164"/>
      <c r="Y103" s="164"/>
    </row>
    <row r="104" spans="7:25" x14ac:dyDescent="0.35">
      <c r="U104" s="166"/>
      <c r="V104" s="164"/>
      <c r="W104" s="164"/>
      <c r="X104" s="164"/>
      <c r="Y104" s="164"/>
    </row>
    <row r="105" spans="7:25" x14ac:dyDescent="0.35">
      <c r="V105" s="163"/>
      <c r="W105" s="164"/>
      <c r="X105" s="164"/>
      <c r="Y105" s="164"/>
    </row>
    <row r="106" spans="7:25" x14ac:dyDescent="0.35">
      <c r="V106" s="166"/>
      <c r="W106" s="164"/>
      <c r="X106" s="164"/>
      <c r="Y106" s="164"/>
    </row>
    <row r="107" spans="7:25" x14ac:dyDescent="0.35">
      <c r="G107" s="162"/>
    </row>
    <row r="119" spans="1:6" x14ac:dyDescent="0.35">
      <c r="A119" s="171"/>
      <c r="B119" s="170"/>
      <c r="C119" s="162"/>
      <c r="D119" s="162"/>
      <c r="E119" s="162"/>
      <c r="F119" s="162"/>
    </row>
    <row r="120" spans="1:6" x14ac:dyDescent="0.35">
      <c r="A120" s="171"/>
      <c r="B120" s="170"/>
      <c r="C120" s="162"/>
      <c r="D120" s="162"/>
      <c r="E120" s="162"/>
      <c r="F120" s="162"/>
    </row>
    <row r="121" spans="1:6" x14ac:dyDescent="0.35">
      <c r="A121" s="171"/>
      <c r="B121" s="170"/>
      <c r="C121" s="162"/>
      <c r="D121" s="162"/>
      <c r="E121" s="162"/>
      <c r="F121" s="162"/>
    </row>
    <row r="122" spans="1:6" x14ac:dyDescent="0.35">
      <c r="A122" s="171"/>
      <c r="B122" s="170"/>
      <c r="C122" s="162"/>
      <c r="D122" s="162"/>
      <c r="E122" s="162"/>
      <c r="F122" s="162"/>
    </row>
    <row r="123" spans="1:6" x14ac:dyDescent="0.35">
      <c r="A123" s="171"/>
      <c r="B123" s="170"/>
      <c r="C123" s="162"/>
      <c r="D123" s="162"/>
      <c r="E123" s="162"/>
      <c r="F123" s="162"/>
    </row>
    <row r="124" spans="1:6" x14ac:dyDescent="0.35">
      <c r="A124" s="171"/>
      <c r="B124" s="170"/>
      <c r="C124" s="162"/>
      <c r="D124" s="162"/>
      <c r="E124" s="162"/>
      <c r="F124" s="162"/>
    </row>
    <row r="125" spans="1:6" x14ac:dyDescent="0.35">
      <c r="A125" s="171"/>
      <c r="B125" s="170"/>
      <c r="C125" s="162"/>
      <c r="D125" s="162"/>
      <c r="E125" s="162"/>
      <c r="F125" s="162"/>
    </row>
    <row r="126" spans="1:6" x14ac:dyDescent="0.35">
      <c r="A126" s="171"/>
      <c r="B126" s="170"/>
      <c r="C126" s="162"/>
      <c r="D126" s="162"/>
      <c r="E126" s="162"/>
      <c r="F126" s="162"/>
    </row>
    <row r="127" spans="1:6" x14ac:dyDescent="0.35">
      <c r="A127" s="171"/>
      <c r="B127" s="170"/>
      <c r="C127" s="162"/>
      <c r="D127" s="162"/>
      <c r="E127" s="162"/>
      <c r="F127" s="162"/>
    </row>
    <row r="128" spans="1:6" x14ac:dyDescent="0.35">
      <c r="A128" s="171"/>
      <c r="B128" s="170"/>
      <c r="C128" s="162"/>
      <c r="D128" s="162"/>
      <c r="E128" s="162"/>
      <c r="F128" s="162"/>
    </row>
    <row r="129" spans="1:24" x14ac:dyDescent="0.35">
      <c r="A129" s="171"/>
      <c r="B129" s="170"/>
      <c r="C129" s="162"/>
      <c r="D129" s="162"/>
      <c r="E129" s="162"/>
      <c r="F129" s="162"/>
    </row>
    <row r="130" spans="1:24" x14ac:dyDescent="0.35">
      <c r="A130" s="171"/>
      <c r="B130" s="170"/>
      <c r="C130" s="162"/>
      <c r="D130" s="162"/>
      <c r="E130" s="162"/>
      <c r="F130" s="162"/>
    </row>
    <row r="131" spans="1:24" x14ac:dyDescent="0.35">
      <c r="A131" s="171"/>
      <c r="B131" s="170"/>
      <c r="C131" s="162"/>
      <c r="D131" s="162"/>
      <c r="E131" s="162"/>
      <c r="F131" s="162"/>
    </row>
    <row r="136" spans="1:24" ht="23" x14ac:dyDescent="0.35">
      <c r="D136" s="156" t="s">
        <v>241</v>
      </c>
      <c r="E136" s="156" t="s">
        <v>242</v>
      </c>
      <c r="F136" s="156" t="s">
        <v>242</v>
      </c>
      <c r="V136" s="156"/>
      <c r="W136" s="156"/>
      <c r="X136" s="156"/>
    </row>
    <row r="137" spans="1:24" x14ac:dyDescent="0.35">
      <c r="A137" s="160" t="s">
        <v>198</v>
      </c>
      <c r="B137" s="161" t="s">
        <v>243</v>
      </c>
      <c r="C137" s="162"/>
      <c r="D137" s="162">
        <v>9.2447700000000026</v>
      </c>
      <c r="E137" s="162">
        <f t="shared" ref="E137:E167" si="3">F137-D137</f>
        <v>12.71078</v>
      </c>
      <c r="F137" s="162">
        <v>21.955550000000002</v>
      </c>
      <c r="S137" s="177"/>
      <c r="V137" s="163"/>
      <c r="W137" s="163"/>
      <c r="X137" s="164"/>
    </row>
    <row r="138" spans="1:24" x14ac:dyDescent="0.35">
      <c r="A138" s="160"/>
      <c r="B138" s="161" t="s">
        <v>203</v>
      </c>
      <c r="C138" s="162"/>
      <c r="D138" s="162">
        <v>9.2447700000000026</v>
      </c>
      <c r="E138" s="162">
        <f t="shared" si="3"/>
        <v>12.71078</v>
      </c>
      <c r="F138" s="162">
        <v>21.955550000000002</v>
      </c>
      <c r="S138" s="177"/>
      <c r="V138" s="166"/>
      <c r="W138" s="166"/>
      <c r="X138" s="164"/>
    </row>
    <row r="139" spans="1:24" x14ac:dyDescent="0.35">
      <c r="A139" s="160"/>
      <c r="B139" s="161" t="s">
        <v>202</v>
      </c>
      <c r="C139" s="162"/>
      <c r="D139" s="162">
        <v>12.317189999999997</v>
      </c>
      <c r="E139" s="162">
        <f t="shared" si="3"/>
        <v>6.1222300000000089</v>
      </c>
      <c r="F139" s="162">
        <v>18.439420000000005</v>
      </c>
      <c r="S139" s="177"/>
      <c r="V139" s="166"/>
      <c r="W139" s="166"/>
      <c r="X139" s="164"/>
    </row>
    <row r="140" spans="1:24" x14ac:dyDescent="0.35">
      <c r="A140" s="160"/>
      <c r="B140" s="161" t="s">
        <v>244</v>
      </c>
      <c r="C140" s="162"/>
      <c r="D140" s="162">
        <v>6.0708800000000096</v>
      </c>
      <c r="E140" s="162">
        <f t="shared" si="3"/>
        <v>8.3738699999999966</v>
      </c>
      <c r="F140" s="162">
        <v>14.444750000000006</v>
      </c>
      <c r="S140" s="177"/>
      <c r="V140" s="166"/>
      <c r="W140" s="166"/>
      <c r="X140" s="164"/>
    </row>
    <row r="141" spans="1:24" x14ac:dyDescent="0.35">
      <c r="A141" s="167"/>
      <c r="B141" s="161" t="s">
        <v>245</v>
      </c>
      <c r="C141" s="162"/>
      <c r="D141" s="162">
        <v>2.0054499999999997</v>
      </c>
      <c r="E141" s="162">
        <f t="shared" si="3"/>
        <v>2.1471199999999975</v>
      </c>
      <c r="F141" s="162">
        <v>4.1525699999999972</v>
      </c>
      <c r="S141" s="177"/>
      <c r="V141" s="163"/>
      <c r="W141" s="163"/>
      <c r="X141" s="164"/>
    </row>
    <row r="142" spans="1:24" x14ac:dyDescent="0.35">
      <c r="A142" s="160" t="s">
        <v>205</v>
      </c>
      <c r="B142" s="161" t="s">
        <v>206</v>
      </c>
      <c r="C142" s="162"/>
      <c r="D142" s="162">
        <v>4.4291434996948915</v>
      </c>
      <c r="E142" s="162">
        <f t="shared" si="3"/>
        <v>4.8579818970157405</v>
      </c>
      <c r="F142" s="162">
        <v>9.287125396710632</v>
      </c>
      <c r="S142" s="177"/>
      <c r="T142" s="165"/>
      <c r="U142" s="165"/>
      <c r="V142" s="166"/>
      <c r="W142" s="166"/>
      <c r="X142" s="164"/>
    </row>
    <row r="143" spans="1:24" x14ac:dyDescent="0.35">
      <c r="A143" s="160"/>
      <c r="B143" s="161" t="s">
        <v>246</v>
      </c>
      <c r="C143" s="162"/>
      <c r="D143" s="162">
        <v>3.8677951290855042</v>
      </c>
      <c r="E143" s="162">
        <f t="shared" si="3"/>
        <v>4.3182849882986432</v>
      </c>
      <c r="F143" s="162">
        <v>8.1860801173841473</v>
      </c>
      <c r="S143" s="177"/>
      <c r="V143" s="166"/>
      <c r="W143" s="166"/>
      <c r="X143" s="164"/>
    </row>
    <row r="144" spans="1:24" x14ac:dyDescent="0.35">
      <c r="A144" s="160"/>
      <c r="B144" s="161" t="s">
        <v>199</v>
      </c>
      <c r="C144" s="162"/>
      <c r="D144" s="162">
        <v>3.4500880797488449</v>
      </c>
      <c r="E144" s="162">
        <f t="shared" si="3"/>
        <v>4.3495513945649975</v>
      </c>
      <c r="F144" s="162">
        <v>7.7996394743138424</v>
      </c>
      <c r="S144" s="177"/>
      <c r="V144" s="163"/>
      <c r="W144" s="163"/>
      <c r="X144" s="164"/>
    </row>
    <row r="145" spans="1:24" x14ac:dyDescent="0.35">
      <c r="A145" s="168" t="s">
        <v>207</v>
      </c>
      <c r="B145" s="161" t="s">
        <v>209</v>
      </c>
      <c r="C145" s="162"/>
      <c r="D145" s="162">
        <v>3.3659999999999961</v>
      </c>
      <c r="E145" s="162">
        <f t="shared" si="3"/>
        <v>4.4660000000000011</v>
      </c>
      <c r="F145" s="162">
        <v>7.8319999999999972</v>
      </c>
      <c r="S145" s="177"/>
      <c r="V145" s="166"/>
      <c r="W145" s="166"/>
      <c r="X145" s="164"/>
    </row>
    <row r="146" spans="1:24" x14ac:dyDescent="0.35">
      <c r="A146" s="168"/>
      <c r="B146" s="161" t="s">
        <v>208</v>
      </c>
      <c r="C146" s="162"/>
      <c r="D146" s="162">
        <v>1.2439999999999998</v>
      </c>
      <c r="E146" s="162">
        <f t="shared" si="3"/>
        <v>6.5670000000000002</v>
      </c>
      <c r="F146" s="162">
        <v>7.8109999999999999</v>
      </c>
      <c r="S146" s="177"/>
      <c r="V146" s="166"/>
      <c r="W146" s="166"/>
      <c r="X146" s="164"/>
    </row>
    <row r="147" spans="1:24" x14ac:dyDescent="0.35">
      <c r="A147" s="168"/>
      <c r="B147" s="161" t="s">
        <v>206</v>
      </c>
      <c r="C147" s="162"/>
      <c r="D147" s="162">
        <v>2.7350000000000065</v>
      </c>
      <c r="E147" s="162">
        <f t="shared" si="3"/>
        <v>4.3219999999999956</v>
      </c>
      <c r="F147" s="162">
        <v>7.0570000000000022</v>
      </c>
      <c r="S147" s="177"/>
      <c r="V147" s="166"/>
      <c r="W147" s="166"/>
      <c r="X147" s="164"/>
    </row>
    <row r="148" spans="1:24" x14ac:dyDescent="0.35">
      <c r="A148" s="168"/>
      <c r="B148" s="161" t="s">
        <v>246</v>
      </c>
      <c r="C148" s="162"/>
      <c r="D148" s="162">
        <v>2.75</v>
      </c>
      <c r="E148" s="162">
        <f t="shared" si="3"/>
        <v>3.157</v>
      </c>
      <c r="F148" s="162">
        <v>5.907</v>
      </c>
      <c r="S148" s="177"/>
      <c r="V148" s="166"/>
      <c r="W148" s="166"/>
      <c r="X148" s="164"/>
    </row>
    <row r="149" spans="1:24" x14ac:dyDescent="0.35">
      <c r="A149" s="160" t="s">
        <v>210</v>
      </c>
      <c r="B149" s="161" t="s">
        <v>211</v>
      </c>
      <c r="C149" s="162"/>
      <c r="D149" s="162">
        <v>6.7610000000000028</v>
      </c>
      <c r="E149" s="162">
        <f t="shared" si="3"/>
        <v>6.8599999999999994</v>
      </c>
      <c r="F149" s="162">
        <v>13.621000000000002</v>
      </c>
      <c r="S149" s="177"/>
      <c r="X149" s="164"/>
    </row>
    <row r="150" spans="1:24" x14ac:dyDescent="0.35">
      <c r="A150" s="160"/>
      <c r="B150" s="161" t="s">
        <v>206</v>
      </c>
      <c r="C150" s="162"/>
      <c r="D150" s="162">
        <v>6.0710000000000051</v>
      </c>
      <c r="E150" s="162">
        <f t="shared" si="3"/>
        <v>6.8699999999999974</v>
      </c>
      <c r="F150" s="162">
        <v>12.941000000000003</v>
      </c>
      <c r="S150" s="177"/>
      <c r="V150" s="163"/>
      <c r="W150" s="163"/>
      <c r="X150" s="164"/>
    </row>
    <row r="151" spans="1:24" x14ac:dyDescent="0.35">
      <c r="A151" s="160"/>
      <c r="B151" s="161" t="s">
        <v>246</v>
      </c>
      <c r="C151" s="162"/>
      <c r="D151" s="162">
        <v>5.6209999999999951</v>
      </c>
      <c r="E151" s="162">
        <f t="shared" si="3"/>
        <v>6.426000000000009</v>
      </c>
      <c r="F151" s="162">
        <v>12.047000000000004</v>
      </c>
      <c r="S151" s="177"/>
      <c r="V151" s="163"/>
      <c r="W151" s="163"/>
      <c r="X151" s="164"/>
    </row>
    <row r="152" spans="1:24" x14ac:dyDescent="0.35">
      <c r="A152" s="160"/>
      <c r="B152" s="161" t="s">
        <v>212</v>
      </c>
      <c r="C152" s="162"/>
      <c r="D152" s="162">
        <v>4.3399999999999892</v>
      </c>
      <c r="E152" s="162">
        <f t="shared" si="3"/>
        <v>4.4789999999999992</v>
      </c>
      <c r="F152" s="162">
        <v>8.8189999999999884</v>
      </c>
      <c r="S152" s="177"/>
      <c r="V152" s="166"/>
      <c r="W152" s="166"/>
      <c r="X152" s="164"/>
    </row>
    <row r="153" spans="1:24" x14ac:dyDescent="0.35">
      <c r="A153" s="160" t="s">
        <v>213</v>
      </c>
      <c r="B153" s="161" t="s">
        <v>214</v>
      </c>
      <c r="C153" s="162"/>
      <c r="D153" s="162">
        <v>5.4628899999999945</v>
      </c>
      <c r="E153" s="162">
        <f t="shared" si="3"/>
        <v>5.6691500000000019</v>
      </c>
      <c r="F153" s="162">
        <v>11.132039999999996</v>
      </c>
      <c r="S153" s="177"/>
      <c r="V153" s="163"/>
      <c r="W153" s="163"/>
      <c r="X153" s="164"/>
    </row>
    <row r="154" spans="1:24" x14ac:dyDescent="0.35">
      <c r="A154" s="160"/>
      <c r="B154" s="161" t="s">
        <v>247</v>
      </c>
      <c r="C154" s="162"/>
      <c r="D154" s="162">
        <v>5.6753700000000009</v>
      </c>
      <c r="E154" s="162">
        <f t="shared" si="3"/>
        <v>4.7001099999999951</v>
      </c>
      <c r="F154" s="162">
        <v>10.375479999999996</v>
      </c>
      <c r="S154" s="177"/>
      <c r="V154" s="163"/>
      <c r="W154" s="163"/>
      <c r="X154" s="164"/>
    </row>
    <row r="155" spans="1:24" x14ac:dyDescent="0.35">
      <c r="A155" s="160"/>
      <c r="B155" s="161" t="s">
        <v>206</v>
      </c>
      <c r="C155" s="162"/>
      <c r="D155" s="162">
        <v>5.3891999999999953</v>
      </c>
      <c r="E155" s="162">
        <f t="shared" si="3"/>
        <v>4.5640400000000056</v>
      </c>
      <c r="F155" s="162">
        <v>9.953240000000001</v>
      </c>
      <c r="S155" s="177"/>
      <c r="V155" s="166"/>
      <c r="W155" s="166"/>
      <c r="X155" s="164"/>
    </row>
    <row r="156" spans="1:24" x14ac:dyDescent="0.35">
      <c r="A156" s="160"/>
      <c r="B156" s="161" t="s">
        <v>218</v>
      </c>
      <c r="C156" s="162"/>
      <c r="D156" s="162">
        <v>4.8955100000000016</v>
      </c>
      <c r="E156" s="162">
        <f t="shared" si="3"/>
        <v>3.8670099999999934</v>
      </c>
      <c r="F156" s="162">
        <v>8.762519999999995</v>
      </c>
      <c r="S156" s="177"/>
      <c r="V156" s="163"/>
      <c r="W156" s="163"/>
      <c r="X156" s="164"/>
    </row>
    <row r="157" spans="1:24" x14ac:dyDescent="0.35">
      <c r="B157" s="161" t="s">
        <v>248</v>
      </c>
      <c r="C157" s="162"/>
      <c r="D157" s="162">
        <v>4.4728299999999948</v>
      </c>
      <c r="E157" s="162">
        <f t="shared" si="3"/>
        <v>4.1077700000000092</v>
      </c>
      <c r="F157" s="162">
        <v>8.580600000000004</v>
      </c>
      <c r="S157" s="177"/>
      <c r="X157" s="164"/>
    </row>
    <row r="158" spans="1:24" x14ac:dyDescent="0.35">
      <c r="B158" s="161" t="s">
        <v>249</v>
      </c>
      <c r="C158" s="162"/>
      <c r="D158" s="162">
        <v>3.6409500000000037</v>
      </c>
      <c r="E158" s="162">
        <f t="shared" si="3"/>
        <v>2.977170000000001</v>
      </c>
      <c r="F158" s="162">
        <v>6.6181200000000047</v>
      </c>
      <c r="S158" s="177"/>
      <c r="V158" s="166"/>
      <c r="W158" s="166"/>
      <c r="X158" s="164"/>
    </row>
    <row r="159" spans="1:24" x14ac:dyDescent="0.35">
      <c r="A159" s="167" t="s">
        <v>219</v>
      </c>
      <c r="B159" s="161" t="s">
        <v>225</v>
      </c>
      <c r="C159" s="162"/>
      <c r="D159" s="162">
        <v>17.5</v>
      </c>
      <c r="E159" s="162">
        <f t="shared" si="3"/>
        <v>5.4000000000000021</v>
      </c>
      <c r="F159" s="162">
        <v>22.900000000000002</v>
      </c>
      <c r="S159" s="177"/>
      <c r="V159" s="166"/>
      <c r="W159" s="166"/>
      <c r="X159" s="164"/>
    </row>
    <row r="160" spans="1:24" x14ac:dyDescent="0.35">
      <c r="A160" s="167"/>
      <c r="B160" s="161" t="s">
        <v>222</v>
      </c>
      <c r="C160" s="162"/>
      <c r="D160" s="162">
        <v>5.6000000000000005</v>
      </c>
      <c r="E160" s="162">
        <f t="shared" si="3"/>
        <v>2.7</v>
      </c>
      <c r="F160" s="162">
        <v>8.3000000000000007</v>
      </c>
      <c r="S160" s="177"/>
      <c r="V160" s="163"/>
      <c r="W160" s="163"/>
      <c r="X160" s="164"/>
    </row>
    <row r="161" spans="1:24" x14ac:dyDescent="0.35">
      <c r="A161" s="167"/>
      <c r="B161" s="161" t="s">
        <v>220</v>
      </c>
      <c r="C161" s="162"/>
      <c r="D161" s="162">
        <v>5.2720000000000002</v>
      </c>
      <c r="E161" s="162">
        <f t="shared" si="3"/>
        <v>2.3080000000000007</v>
      </c>
      <c r="F161" s="162">
        <v>7.580000000000001</v>
      </c>
      <c r="S161" s="177"/>
      <c r="V161" s="166"/>
      <c r="W161" s="166"/>
      <c r="X161" s="164"/>
    </row>
    <row r="162" spans="1:24" x14ac:dyDescent="0.35">
      <c r="A162" s="167"/>
      <c r="B162" s="161" t="s">
        <v>223</v>
      </c>
      <c r="C162" s="162"/>
      <c r="D162" s="162">
        <v>1.7000000000000002</v>
      </c>
      <c r="E162" s="162">
        <f t="shared" si="3"/>
        <v>1</v>
      </c>
      <c r="F162" s="162">
        <v>2.7</v>
      </c>
      <c r="S162" s="177"/>
      <c r="V162" s="163"/>
      <c r="W162" s="163"/>
      <c r="X162" s="164"/>
    </row>
    <row r="163" spans="1:24" x14ac:dyDescent="0.35">
      <c r="A163" s="168" t="s">
        <v>226</v>
      </c>
      <c r="B163" s="170" t="s">
        <v>230</v>
      </c>
      <c r="C163" s="162"/>
      <c r="D163" s="162">
        <v>4.9139700000000008</v>
      </c>
      <c r="E163" s="162">
        <f t="shared" si="3"/>
        <v>9.6833709999999975</v>
      </c>
      <c r="F163" s="162">
        <v>14.597340999999998</v>
      </c>
      <c r="S163" s="177"/>
      <c r="V163" s="166"/>
      <c r="W163" s="166"/>
      <c r="X163" s="164"/>
    </row>
    <row r="164" spans="1:24" x14ac:dyDescent="0.35">
      <c r="A164" s="168"/>
      <c r="B164" s="170" t="s">
        <v>218</v>
      </c>
      <c r="C164" s="162"/>
      <c r="D164" s="162">
        <v>5.626616999999996</v>
      </c>
      <c r="E164" s="162">
        <f t="shared" si="3"/>
        <v>7.8031990000000064</v>
      </c>
      <c r="F164" s="162">
        <v>13.429816000000002</v>
      </c>
      <c r="S164" s="177"/>
      <c r="V164" s="166"/>
      <c r="W164" s="166"/>
      <c r="X164" s="164"/>
    </row>
    <row r="165" spans="1:24" x14ac:dyDescent="0.35">
      <c r="A165" s="168"/>
      <c r="B165" s="170" t="s">
        <v>228</v>
      </c>
      <c r="C165" s="162"/>
      <c r="D165" s="162">
        <v>4.9271989999999981</v>
      </c>
      <c r="E165" s="162">
        <f t="shared" si="3"/>
        <v>8.379331999999998</v>
      </c>
      <c r="F165" s="162">
        <v>13.306530999999996</v>
      </c>
      <c r="V165" s="163"/>
      <c r="W165" s="163"/>
      <c r="X165" s="164"/>
    </row>
    <row r="166" spans="1:24" x14ac:dyDescent="0.35">
      <c r="A166" s="168"/>
      <c r="B166" s="170" t="s">
        <v>246</v>
      </c>
      <c r="C166" s="162"/>
      <c r="D166" s="162">
        <v>3.7542050000000007</v>
      </c>
      <c r="E166" s="162">
        <f t="shared" si="3"/>
        <v>4.4690449999999977</v>
      </c>
      <c r="F166" s="162">
        <v>8.2232499999999984</v>
      </c>
      <c r="W166" s="163"/>
    </row>
    <row r="167" spans="1:24" x14ac:dyDescent="0.35">
      <c r="A167" s="168"/>
      <c r="B167" s="170" t="s">
        <v>227</v>
      </c>
      <c r="C167" s="162"/>
      <c r="D167" s="162">
        <v>3.4357759999999988</v>
      </c>
      <c r="E167" s="162">
        <f t="shared" si="3"/>
        <v>4.4484919999999999</v>
      </c>
      <c r="F167" s="162">
        <v>7.8842679999999987</v>
      </c>
    </row>
  </sheetData>
  <mergeCells count="37">
    <mergeCell ref="S158:S160"/>
    <mergeCell ref="S161:S164"/>
    <mergeCell ref="A163:A167"/>
    <mergeCell ref="A25:A29"/>
    <mergeCell ref="I25:I28"/>
    <mergeCell ref="A35:A39"/>
    <mergeCell ref="I35:I39"/>
    <mergeCell ref="A137:A140"/>
    <mergeCell ref="S137:S143"/>
    <mergeCell ref="A142:A144"/>
    <mergeCell ref="S144:S150"/>
    <mergeCell ref="A145:A148"/>
    <mergeCell ref="A149:A152"/>
    <mergeCell ref="S151:S157"/>
    <mergeCell ref="A153:A156"/>
    <mergeCell ref="A14:A16"/>
    <mergeCell ref="I14:I16"/>
    <mergeCell ref="A17:A20"/>
    <mergeCell ref="I17:I20"/>
    <mergeCell ref="A21:A24"/>
    <mergeCell ref="I21:I24"/>
    <mergeCell ref="V5:V8"/>
    <mergeCell ref="W5:W6"/>
    <mergeCell ref="X5:X6"/>
    <mergeCell ref="Y5:Y6"/>
    <mergeCell ref="A9:A12"/>
    <mergeCell ref="I9:I12"/>
    <mergeCell ref="C4:C7"/>
    <mergeCell ref="D4:F4"/>
    <mergeCell ref="K4:K7"/>
    <mergeCell ref="L4:N4"/>
    <mergeCell ref="D5:D6"/>
    <mergeCell ref="E5:E6"/>
    <mergeCell ref="F5:F6"/>
    <mergeCell ref="L5:L6"/>
    <mergeCell ref="M5:M6"/>
    <mergeCell ref="N5:N6"/>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5C2F-AC5F-4625-A930-1CDA77C61C85}">
  <dimension ref="B1:V45"/>
  <sheetViews>
    <sheetView topLeftCell="A17" zoomScale="50" zoomScaleNormal="50" workbookViewId="0">
      <selection activeCell="AE19" sqref="AE19"/>
    </sheetView>
  </sheetViews>
  <sheetFormatPr defaultRowHeight="14.5" x14ac:dyDescent="0.35"/>
  <sheetData>
    <row r="1" spans="2:13" x14ac:dyDescent="0.35">
      <c r="H1" s="5" t="s">
        <v>250</v>
      </c>
      <c r="I1" s="5" t="s">
        <v>251</v>
      </c>
    </row>
    <row r="2" spans="2:13" x14ac:dyDescent="0.35">
      <c r="F2" t="s">
        <v>47</v>
      </c>
      <c r="G2" t="s">
        <v>115</v>
      </c>
      <c r="H2" s="71">
        <v>67.689002990722699</v>
      </c>
      <c r="I2" s="71">
        <v>75.5</v>
      </c>
    </row>
    <row r="3" spans="2:13" x14ac:dyDescent="0.35">
      <c r="B3" t="s">
        <v>3</v>
      </c>
      <c r="C3" t="s">
        <v>109</v>
      </c>
      <c r="F3" t="s">
        <v>48</v>
      </c>
      <c r="G3" t="s">
        <v>86</v>
      </c>
      <c r="H3">
        <v>67.434997558593807</v>
      </c>
    </row>
    <row r="4" spans="2:13" x14ac:dyDescent="0.35">
      <c r="F4" t="s">
        <v>83</v>
      </c>
      <c r="G4" t="s">
        <v>252</v>
      </c>
      <c r="H4">
        <v>61.145999908447301</v>
      </c>
    </row>
    <row r="5" spans="2:13" x14ac:dyDescent="0.35">
      <c r="B5" t="s">
        <v>55</v>
      </c>
      <c r="C5" t="s">
        <v>106</v>
      </c>
      <c r="F5" t="s">
        <v>79</v>
      </c>
      <c r="G5" t="s">
        <v>113</v>
      </c>
      <c r="H5">
        <v>60.933998107910199</v>
      </c>
    </row>
    <row r="6" spans="2:13" x14ac:dyDescent="0.35">
      <c r="F6" t="s">
        <v>85</v>
      </c>
      <c r="G6" t="s">
        <v>253</v>
      </c>
      <c r="H6" s="71">
        <v>49.939998626708999</v>
      </c>
      <c r="I6" s="71">
        <v>53.700000762939503</v>
      </c>
    </row>
    <row r="7" spans="2:13" x14ac:dyDescent="0.35">
      <c r="B7" t="s">
        <v>47</v>
      </c>
      <c r="C7" t="s">
        <v>115</v>
      </c>
      <c r="F7" t="s">
        <v>53</v>
      </c>
      <c r="G7" t="s">
        <v>110</v>
      </c>
      <c r="H7" s="71">
        <v>49.689998626708999</v>
      </c>
      <c r="I7" s="71">
        <v>78.949996948242202</v>
      </c>
    </row>
    <row r="8" spans="2:13" x14ac:dyDescent="0.35">
      <c r="F8" t="s">
        <v>40</v>
      </c>
      <c r="G8" t="s">
        <v>102</v>
      </c>
      <c r="H8" s="71">
        <v>39.445999145507798</v>
      </c>
      <c r="I8" s="71">
        <v>54.900001525878899</v>
      </c>
    </row>
    <row r="9" spans="2:13" x14ac:dyDescent="0.35">
      <c r="F9" t="s">
        <v>44</v>
      </c>
      <c r="G9" t="s">
        <v>104</v>
      </c>
      <c r="H9" s="71">
        <v>30.42799949646</v>
      </c>
      <c r="I9" s="71">
        <v>51.419998168945298</v>
      </c>
    </row>
    <row r="10" spans="2:13" x14ac:dyDescent="0.35">
      <c r="B10" t="s">
        <v>49</v>
      </c>
      <c r="C10" t="s">
        <v>111</v>
      </c>
      <c r="F10" t="s">
        <v>55</v>
      </c>
      <c r="G10" t="s">
        <v>106</v>
      </c>
      <c r="H10" s="71">
        <v>30.260999679565401</v>
      </c>
      <c r="I10" s="71">
        <v>76.470001220703097</v>
      </c>
    </row>
    <row r="11" spans="2:13" x14ac:dyDescent="0.35">
      <c r="B11" t="s">
        <v>53</v>
      </c>
      <c r="C11" t="s">
        <v>110</v>
      </c>
      <c r="F11" t="s">
        <v>49</v>
      </c>
      <c r="G11" t="s">
        <v>111</v>
      </c>
      <c r="H11" s="71">
        <v>28.600999832153299</v>
      </c>
      <c r="I11" s="71">
        <v>30.930000305175799</v>
      </c>
    </row>
    <row r="12" spans="2:13" x14ac:dyDescent="0.35">
      <c r="F12" t="s">
        <v>80</v>
      </c>
      <c r="G12" t="s">
        <v>112</v>
      </c>
      <c r="H12" s="71">
        <v>5.1859998703002903</v>
      </c>
      <c r="I12" s="71">
        <v>21.2600002288818</v>
      </c>
    </row>
    <row r="13" spans="2:13" x14ac:dyDescent="0.35">
      <c r="B13" t="s">
        <v>48</v>
      </c>
      <c r="C13" t="s">
        <v>86</v>
      </c>
      <c r="F13" t="s">
        <v>50</v>
      </c>
      <c r="G13" t="s">
        <v>120</v>
      </c>
      <c r="H13">
        <v>39.159999847412102</v>
      </c>
    </row>
    <row r="14" spans="2:13" ht="28" x14ac:dyDescent="0.35">
      <c r="B14" t="s">
        <v>54</v>
      </c>
      <c r="C14" t="s">
        <v>100</v>
      </c>
      <c r="F14" t="s">
        <v>46</v>
      </c>
      <c r="G14" t="s">
        <v>254</v>
      </c>
      <c r="H14">
        <v>30.4209995269775</v>
      </c>
      <c r="M14" s="70" t="s">
        <v>255</v>
      </c>
    </row>
    <row r="15" spans="2:13" x14ac:dyDescent="0.35">
      <c r="B15" t="s">
        <v>80</v>
      </c>
      <c r="C15" t="s">
        <v>112</v>
      </c>
      <c r="F15" t="s">
        <v>41</v>
      </c>
      <c r="G15" t="s">
        <v>119</v>
      </c>
      <c r="H15">
        <v>30.091999053955099</v>
      </c>
    </row>
    <row r="16" spans="2:13" x14ac:dyDescent="0.35">
      <c r="B16" t="s">
        <v>83</v>
      </c>
      <c r="C16" t="s">
        <v>252</v>
      </c>
      <c r="F16" t="s">
        <v>3</v>
      </c>
      <c r="G16" t="s">
        <v>109</v>
      </c>
      <c r="H16">
        <v>26.559999465942401</v>
      </c>
    </row>
    <row r="17" spans="2:22" x14ac:dyDescent="0.35">
      <c r="B17" t="s">
        <v>44</v>
      </c>
      <c r="C17" t="s">
        <v>104</v>
      </c>
      <c r="F17" t="s">
        <v>54</v>
      </c>
      <c r="G17" t="s">
        <v>100</v>
      </c>
      <c r="H17">
        <v>24.950000762939499</v>
      </c>
    </row>
    <row r="18" spans="2:22" x14ac:dyDescent="0.35">
      <c r="B18" t="s">
        <v>85</v>
      </c>
      <c r="C18" t="s">
        <v>253</v>
      </c>
      <c r="F18" t="s">
        <v>43</v>
      </c>
      <c r="G18" t="s">
        <v>98</v>
      </c>
      <c r="H18">
        <v>10.9619998931885</v>
      </c>
    </row>
    <row r="19" spans="2:22" x14ac:dyDescent="0.35">
      <c r="B19" t="s">
        <v>46</v>
      </c>
      <c r="C19" t="s">
        <v>254</v>
      </c>
      <c r="F19" t="s">
        <v>45</v>
      </c>
      <c r="G19" t="s">
        <v>256</v>
      </c>
      <c r="V19" s="72" t="s">
        <v>257</v>
      </c>
    </row>
    <row r="20" spans="2:22" x14ac:dyDescent="0.35">
      <c r="F20" t="s">
        <v>258</v>
      </c>
      <c r="G20" t="s">
        <v>259</v>
      </c>
      <c r="M20" s="72" t="s">
        <v>260</v>
      </c>
    </row>
    <row r="21" spans="2:22" x14ac:dyDescent="0.35">
      <c r="B21" t="s">
        <v>79</v>
      </c>
      <c r="C21" t="s">
        <v>113</v>
      </c>
      <c r="F21" t="s">
        <v>78</v>
      </c>
      <c r="G21" t="s">
        <v>261</v>
      </c>
    </row>
    <row r="22" spans="2:22" x14ac:dyDescent="0.35">
      <c r="B22" t="s">
        <v>40</v>
      </c>
      <c r="C22" t="s">
        <v>102</v>
      </c>
      <c r="F22" t="s">
        <v>82</v>
      </c>
      <c r="G22" t="s">
        <v>262</v>
      </c>
    </row>
    <row r="23" spans="2:22" x14ac:dyDescent="0.35">
      <c r="B23" t="s">
        <v>263</v>
      </c>
      <c r="C23" t="s">
        <v>264</v>
      </c>
    </row>
    <row r="26" spans="2:22" x14ac:dyDescent="0.35">
      <c r="F26" t="s">
        <v>265</v>
      </c>
      <c r="G26" t="s">
        <v>121</v>
      </c>
      <c r="H26">
        <v>59.8689994812012</v>
      </c>
    </row>
    <row r="28" spans="2:22" x14ac:dyDescent="0.35">
      <c r="H28" s="5" t="s">
        <v>250</v>
      </c>
      <c r="I28" s="5" t="s">
        <v>251</v>
      </c>
    </row>
    <row r="29" spans="2:22" x14ac:dyDescent="0.35">
      <c r="F29" t="s">
        <v>53</v>
      </c>
      <c r="G29" t="s">
        <v>110</v>
      </c>
      <c r="H29" s="71">
        <v>49.689998626708999</v>
      </c>
      <c r="I29" s="71">
        <v>78.949996948242202</v>
      </c>
    </row>
    <row r="30" spans="2:22" x14ac:dyDescent="0.35">
      <c r="F30" t="s">
        <v>55</v>
      </c>
      <c r="G30" t="s">
        <v>106</v>
      </c>
      <c r="H30" s="71">
        <v>30.260999679565401</v>
      </c>
      <c r="I30" s="71">
        <v>76.470001220703097</v>
      </c>
    </row>
    <row r="31" spans="2:22" x14ac:dyDescent="0.35">
      <c r="F31" t="s">
        <v>47</v>
      </c>
      <c r="G31" t="s">
        <v>115</v>
      </c>
      <c r="H31" s="71">
        <v>67.689002990722699</v>
      </c>
      <c r="I31" s="71">
        <v>75.5</v>
      </c>
    </row>
    <row r="32" spans="2:22" x14ac:dyDescent="0.35">
      <c r="F32" t="s">
        <v>40</v>
      </c>
      <c r="G32" t="s">
        <v>102</v>
      </c>
      <c r="H32" s="71">
        <v>39.445999145507798</v>
      </c>
      <c r="I32" s="71">
        <v>54.900001525878899</v>
      </c>
    </row>
    <row r="33" spans="6:9" x14ac:dyDescent="0.35">
      <c r="F33" t="s">
        <v>85</v>
      </c>
      <c r="G33" t="s">
        <v>253</v>
      </c>
      <c r="H33" s="71">
        <v>49.939998626708999</v>
      </c>
      <c r="I33" s="71">
        <v>53.700000762939503</v>
      </c>
    </row>
    <row r="34" spans="6:9" x14ac:dyDescent="0.35">
      <c r="F34" t="s">
        <v>44</v>
      </c>
      <c r="G34" t="s">
        <v>104</v>
      </c>
      <c r="H34" s="71">
        <v>30.42799949646</v>
      </c>
      <c r="I34" s="71">
        <v>51.419998168945298</v>
      </c>
    </row>
    <row r="35" spans="6:9" x14ac:dyDescent="0.35">
      <c r="F35" t="s">
        <v>49</v>
      </c>
      <c r="G35" t="s">
        <v>111</v>
      </c>
      <c r="H35" s="71">
        <v>28.600999832153299</v>
      </c>
      <c r="I35" s="71">
        <v>30.930000305175799</v>
      </c>
    </row>
    <row r="36" spans="6:9" x14ac:dyDescent="0.35">
      <c r="F36" t="s">
        <v>80</v>
      </c>
      <c r="G36" t="s">
        <v>112</v>
      </c>
      <c r="H36" s="71">
        <v>5.1859998703002903</v>
      </c>
      <c r="I36" s="71">
        <v>21.2600002288818</v>
      </c>
    </row>
    <row r="37" spans="6:9" x14ac:dyDescent="0.35">
      <c r="F37" t="s">
        <v>48</v>
      </c>
      <c r="G37" t="s">
        <v>86</v>
      </c>
      <c r="H37">
        <v>67.434997558593807</v>
      </c>
    </row>
    <row r="38" spans="6:9" x14ac:dyDescent="0.35">
      <c r="F38" t="s">
        <v>83</v>
      </c>
      <c r="G38" t="s">
        <v>252</v>
      </c>
      <c r="H38">
        <v>61.145999908447301</v>
      </c>
    </row>
    <row r="39" spans="6:9" x14ac:dyDescent="0.35">
      <c r="F39" t="s">
        <v>79</v>
      </c>
      <c r="G39" t="s">
        <v>113</v>
      </c>
      <c r="H39">
        <v>60.933998107910199</v>
      </c>
    </row>
    <row r="40" spans="6:9" x14ac:dyDescent="0.35">
      <c r="F40" t="s">
        <v>50</v>
      </c>
      <c r="G40" t="s">
        <v>120</v>
      </c>
      <c r="H40">
        <v>39.159999847412102</v>
      </c>
    </row>
    <row r="41" spans="6:9" x14ac:dyDescent="0.35">
      <c r="F41" t="s">
        <v>46</v>
      </c>
      <c r="G41" t="s">
        <v>254</v>
      </c>
      <c r="H41">
        <v>30.4209995269775</v>
      </c>
    </row>
    <row r="42" spans="6:9" x14ac:dyDescent="0.35">
      <c r="F42" t="s">
        <v>51</v>
      </c>
      <c r="G42" t="s">
        <v>99</v>
      </c>
      <c r="H42">
        <v>4.6820001602172896</v>
      </c>
    </row>
    <row r="43" spans="6:9" x14ac:dyDescent="0.35">
      <c r="F43" t="s">
        <v>3</v>
      </c>
      <c r="G43" t="s">
        <v>109</v>
      </c>
      <c r="H43">
        <v>26.559999465942401</v>
      </c>
    </row>
    <row r="44" spans="6:9" x14ac:dyDescent="0.35">
      <c r="F44" t="s">
        <v>54</v>
      </c>
      <c r="G44" t="s">
        <v>100</v>
      </c>
      <c r="H44">
        <v>24.950000762939499</v>
      </c>
    </row>
    <row r="45" spans="6:9" x14ac:dyDescent="0.35">
      <c r="F45" t="s">
        <v>43</v>
      </c>
      <c r="G45" t="s">
        <v>98</v>
      </c>
      <c r="H45">
        <v>10.9619998931885</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33B4F-B452-4F4D-A8BC-4AE200C8DE69}">
  <dimension ref="A1:AQ232"/>
  <sheetViews>
    <sheetView topLeftCell="A4" zoomScale="60" zoomScaleNormal="60" workbookViewId="0">
      <selection activeCell="F3" sqref="F3"/>
    </sheetView>
  </sheetViews>
  <sheetFormatPr defaultColWidth="8.81640625" defaultRowHeight="14.5" x14ac:dyDescent="0.35"/>
  <cols>
    <col min="1" max="1" width="8.81640625" style="181"/>
    <col min="2" max="3" width="8.81640625" style="179"/>
    <col min="4" max="4" width="6.81640625" style="181" customWidth="1"/>
    <col min="5" max="17" width="8.81640625" style="181"/>
    <col min="18" max="21" width="0" style="181" hidden="1" customWidth="1"/>
    <col min="22" max="22" width="10.453125" style="181" hidden="1" customWidth="1"/>
    <col min="23" max="16384" width="8.81640625" style="181"/>
  </cols>
  <sheetData>
    <row r="1" spans="1:22" ht="19" customHeight="1" x14ac:dyDescent="0.35">
      <c r="A1" s="154"/>
      <c r="B1" s="180" t="s">
        <v>266</v>
      </c>
      <c r="C1" s="180"/>
    </row>
    <row r="2" spans="1:22" x14ac:dyDescent="0.35">
      <c r="A2" s="154" t="s">
        <v>267</v>
      </c>
      <c r="B2" s="188">
        <v>2020</v>
      </c>
      <c r="C2" s="188">
        <v>2019</v>
      </c>
      <c r="R2" s="181">
        <v>2019</v>
      </c>
    </row>
    <row r="3" spans="1:22" x14ac:dyDescent="0.35">
      <c r="A3" s="181">
        <v>-24</v>
      </c>
      <c r="B3" s="179">
        <v>-0.66999999999999993</v>
      </c>
      <c r="C3" s="184">
        <v>-2.46</v>
      </c>
      <c r="D3" s="178"/>
      <c r="S3" s="181" t="s">
        <v>268</v>
      </c>
      <c r="T3" s="181" t="s">
        <v>269</v>
      </c>
      <c r="U3" s="181" t="s">
        <v>270</v>
      </c>
    </row>
    <row r="4" spans="1:22" x14ac:dyDescent="0.35">
      <c r="A4" s="181">
        <v>-23</v>
      </c>
      <c r="B4" s="179">
        <v>-1.75</v>
      </c>
      <c r="C4" s="184">
        <v>-3.17</v>
      </c>
      <c r="D4" s="178"/>
      <c r="R4" s="183" t="s">
        <v>273</v>
      </c>
      <c r="S4" s="178">
        <v>0.238927738927739</v>
      </c>
      <c r="T4" s="178">
        <v>0.25229564955592365</v>
      </c>
      <c r="U4" s="178">
        <v>0.34891225148329341</v>
      </c>
      <c r="V4" s="185">
        <v>43861</v>
      </c>
    </row>
    <row r="5" spans="1:22" x14ac:dyDescent="0.35">
      <c r="A5" s="181">
        <v>-22</v>
      </c>
      <c r="B5" s="179">
        <v>-4.63</v>
      </c>
      <c r="C5" s="184">
        <v>-2.4800000000000004</v>
      </c>
      <c r="D5" s="178"/>
      <c r="R5" s="183" t="s">
        <v>274</v>
      </c>
      <c r="S5" s="178">
        <v>0.32503770739064863</v>
      </c>
      <c r="T5" s="178">
        <v>0.34683125094084011</v>
      </c>
      <c r="U5" s="178">
        <v>0.47965025502237957</v>
      </c>
      <c r="V5" s="185">
        <v>43862</v>
      </c>
    </row>
    <row r="6" spans="1:22" x14ac:dyDescent="0.35">
      <c r="A6" s="181">
        <v>-21</v>
      </c>
      <c r="B6" s="179">
        <v>-6.88</v>
      </c>
      <c r="C6" s="184">
        <v>-3.09</v>
      </c>
      <c r="D6" s="178"/>
      <c r="R6" s="183" t="s">
        <v>275</v>
      </c>
      <c r="S6" s="178">
        <v>0.40298916769505022</v>
      </c>
      <c r="T6" s="178">
        <v>0.43241005569772706</v>
      </c>
      <c r="U6" s="178">
        <v>0.59800145727074017</v>
      </c>
      <c r="V6" s="185">
        <v>43863</v>
      </c>
    </row>
    <row r="7" spans="1:22" ht="27.5" x14ac:dyDescent="0.35">
      <c r="A7" s="181">
        <v>-20</v>
      </c>
      <c r="B7" s="179">
        <v>-6.089999999999999</v>
      </c>
      <c r="C7" s="184">
        <v>-4.2399999999999993</v>
      </c>
      <c r="D7" s="178"/>
      <c r="H7" s="186" t="s">
        <v>317</v>
      </c>
      <c r="R7" s="183" t="s">
        <v>276</v>
      </c>
      <c r="S7" s="178">
        <v>0.4703139997257646</v>
      </c>
      <c r="T7" s="178">
        <v>0.50632244467860932</v>
      </c>
      <c r="U7" s="178">
        <v>0.70021859061101299</v>
      </c>
      <c r="V7" s="185">
        <v>43864</v>
      </c>
    </row>
    <row r="8" spans="1:22" x14ac:dyDescent="0.35">
      <c r="A8" s="181">
        <v>-19</v>
      </c>
      <c r="B8" s="179">
        <v>-7.06</v>
      </c>
      <c r="C8" s="184">
        <v>-5.35</v>
      </c>
      <c r="D8" s="178"/>
      <c r="R8" s="183" t="s">
        <v>277</v>
      </c>
      <c r="S8" s="178">
        <v>0.52070478541066789</v>
      </c>
      <c r="T8" s="178">
        <v>0.5616438356164386</v>
      </c>
      <c r="U8" s="178">
        <v>0.77672530446549415</v>
      </c>
      <c r="V8" s="185">
        <v>43865</v>
      </c>
    </row>
    <row r="9" spans="1:22" x14ac:dyDescent="0.35">
      <c r="A9" s="181">
        <v>-18</v>
      </c>
      <c r="B9" s="179">
        <v>-9.0399999999999991</v>
      </c>
      <c r="C9" s="184">
        <v>-6.93</v>
      </c>
      <c r="D9" s="178"/>
      <c r="R9" s="183" t="s">
        <v>278</v>
      </c>
      <c r="S9" s="178">
        <v>0.55244755244755261</v>
      </c>
      <c r="T9" s="178">
        <v>0.59649254854734324</v>
      </c>
      <c r="U9" s="178">
        <v>0.82491932965545978</v>
      </c>
      <c r="V9" s="185">
        <v>43866</v>
      </c>
    </row>
    <row r="10" spans="1:22" x14ac:dyDescent="0.35">
      <c r="A10" s="181">
        <v>-17</v>
      </c>
      <c r="B10" s="179">
        <v>-11.239999999999998</v>
      </c>
      <c r="C10" s="184">
        <v>-10.11</v>
      </c>
      <c r="D10" s="178"/>
      <c r="R10" s="183" t="s">
        <v>279</v>
      </c>
      <c r="S10" s="178">
        <v>0.59351432880844657</v>
      </c>
      <c r="T10" s="178">
        <v>0.6415776004817102</v>
      </c>
      <c r="U10" s="178">
        <v>0.88726969917768317</v>
      </c>
      <c r="V10" s="185">
        <v>43867</v>
      </c>
    </row>
    <row r="11" spans="1:22" x14ac:dyDescent="0.35">
      <c r="A11" s="181">
        <v>-16</v>
      </c>
      <c r="B11" s="179">
        <v>-14.62</v>
      </c>
      <c r="C11" s="184">
        <v>-11.67</v>
      </c>
      <c r="D11" s="178"/>
      <c r="R11" s="183" t="s">
        <v>280</v>
      </c>
      <c r="S11" s="178">
        <v>0.63540381187440031</v>
      </c>
      <c r="T11" s="178">
        <v>0.68756585879873566</v>
      </c>
      <c r="U11" s="178">
        <v>0.95086915790569404</v>
      </c>
      <c r="V11" s="185">
        <v>43868</v>
      </c>
    </row>
    <row r="12" spans="1:22" x14ac:dyDescent="0.35">
      <c r="A12" s="181">
        <v>-15</v>
      </c>
      <c r="B12" s="179">
        <v>-16.97</v>
      </c>
      <c r="C12" s="184">
        <v>-12.469999999999999</v>
      </c>
      <c r="D12" s="178"/>
      <c r="R12" s="183" t="s">
        <v>281</v>
      </c>
      <c r="S12" s="178">
        <v>0.65336624160153589</v>
      </c>
      <c r="T12" s="178">
        <v>0.70728586482011158</v>
      </c>
      <c r="U12" s="178">
        <v>0.97814093889871989</v>
      </c>
      <c r="V12" s="185">
        <v>43869</v>
      </c>
    </row>
    <row r="13" spans="1:22" x14ac:dyDescent="0.35">
      <c r="A13" s="181">
        <v>-14</v>
      </c>
      <c r="B13" s="179">
        <v>-21.71</v>
      </c>
      <c r="C13" s="184">
        <v>-14.649999999999999</v>
      </c>
      <c r="D13" s="178"/>
      <c r="R13" s="183" t="s">
        <v>282</v>
      </c>
      <c r="S13" s="178">
        <v>0.67695050047991234</v>
      </c>
      <c r="T13" s="178">
        <v>0.7331777811229867</v>
      </c>
      <c r="U13" s="178">
        <v>1</v>
      </c>
      <c r="V13" s="185">
        <v>43870</v>
      </c>
    </row>
    <row r="14" spans="1:22" x14ac:dyDescent="0.35">
      <c r="A14" s="181">
        <v>-13</v>
      </c>
      <c r="B14" s="179">
        <v>-24.63</v>
      </c>
      <c r="C14" s="184">
        <v>-17.389999999999997</v>
      </c>
      <c r="D14" s="178"/>
      <c r="R14" s="183" t="s">
        <v>283</v>
      </c>
      <c r="S14" s="178">
        <v>0.7166460989990403</v>
      </c>
      <c r="T14" s="178">
        <v>0.7767574890862563</v>
      </c>
      <c r="U14" s="178">
        <v>1</v>
      </c>
      <c r="V14" s="185">
        <v>43871</v>
      </c>
    </row>
    <row r="15" spans="1:22" x14ac:dyDescent="0.35">
      <c r="A15" s="181">
        <v>-12</v>
      </c>
      <c r="B15" s="179">
        <v>-26.11</v>
      </c>
      <c r="C15" s="184">
        <v>-20.889999999999997</v>
      </c>
      <c r="D15" s="178"/>
      <c r="R15" s="183" t="s">
        <v>284</v>
      </c>
      <c r="S15" s="178">
        <v>0.74448100918689164</v>
      </c>
      <c r="T15" s="178">
        <v>0.80731597169953351</v>
      </c>
      <c r="U15" s="178">
        <v>1</v>
      </c>
      <c r="V15" s="185">
        <v>43872</v>
      </c>
    </row>
    <row r="16" spans="1:22" x14ac:dyDescent="0.35">
      <c r="A16" s="181">
        <v>-11</v>
      </c>
      <c r="B16" s="179">
        <v>-29.36</v>
      </c>
      <c r="C16" s="184">
        <v>-25.549999999999997</v>
      </c>
      <c r="D16" s="178"/>
      <c r="R16" s="183" t="s">
        <v>285</v>
      </c>
      <c r="S16" s="178">
        <v>0.75689016865487468</v>
      </c>
      <c r="T16" s="178">
        <v>0.82093933463796498</v>
      </c>
      <c r="U16" s="178">
        <v>1</v>
      </c>
      <c r="V16" s="185">
        <v>43873</v>
      </c>
    </row>
    <row r="17" spans="1:22" x14ac:dyDescent="0.35">
      <c r="A17" s="181">
        <v>-10</v>
      </c>
      <c r="B17" s="179">
        <v>-33.659999999999997</v>
      </c>
      <c r="C17" s="184">
        <v>-33.229999999999997</v>
      </c>
      <c r="D17" s="178"/>
      <c r="R17" s="183" t="s">
        <v>286</v>
      </c>
      <c r="S17" s="178">
        <v>0.77608665843959967</v>
      </c>
      <c r="T17" s="178">
        <v>0.84201415023332848</v>
      </c>
      <c r="U17" s="178">
        <v>1</v>
      </c>
      <c r="V17" s="185">
        <v>43874</v>
      </c>
    </row>
    <row r="18" spans="1:22" x14ac:dyDescent="0.35">
      <c r="A18" s="181">
        <v>-9</v>
      </c>
      <c r="B18" s="179">
        <v>-38.769999999999996</v>
      </c>
      <c r="C18" s="184">
        <v>-41.309999999999995</v>
      </c>
      <c r="D18" s="178"/>
      <c r="R18" s="183" t="s">
        <v>287</v>
      </c>
      <c r="S18" s="178">
        <v>0.80152200740436041</v>
      </c>
      <c r="T18" s="178">
        <v>0.86993828089718517</v>
      </c>
      <c r="U18" s="178">
        <v>1</v>
      </c>
      <c r="V18" s="185">
        <v>43875</v>
      </c>
    </row>
    <row r="19" spans="1:22" x14ac:dyDescent="0.35">
      <c r="A19" s="181">
        <v>-8</v>
      </c>
      <c r="B19" s="179">
        <v>-46.199999999999996</v>
      </c>
      <c r="C19" s="184">
        <v>-48.459999999999994</v>
      </c>
      <c r="D19" s="178"/>
      <c r="R19" s="183" t="s">
        <v>288</v>
      </c>
      <c r="S19" s="178">
        <v>0.81509666803784464</v>
      </c>
      <c r="T19" s="178">
        <v>0.88484118621104935</v>
      </c>
      <c r="U19" s="178">
        <v>1</v>
      </c>
      <c r="V19" s="185">
        <v>43876</v>
      </c>
    </row>
    <row r="20" spans="1:22" x14ac:dyDescent="0.35">
      <c r="A20" s="181">
        <v>-7</v>
      </c>
      <c r="B20" s="179">
        <v>-57.649999999999991</v>
      </c>
      <c r="C20" s="184">
        <v>-57.149999999999991</v>
      </c>
      <c r="D20" s="178"/>
      <c r="R20" s="183" t="s">
        <v>289</v>
      </c>
      <c r="S20" s="178">
        <v>0.82901412313177025</v>
      </c>
      <c r="T20" s="178">
        <v>0.90012042751768795</v>
      </c>
      <c r="U20" s="178">
        <v>1</v>
      </c>
      <c r="V20" s="185">
        <v>43877</v>
      </c>
    </row>
    <row r="21" spans="1:22" x14ac:dyDescent="0.35">
      <c r="A21" s="181">
        <v>-6</v>
      </c>
      <c r="B21" s="179">
        <v>-69.709999999999994</v>
      </c>
      <c r="C21" s="184">
        <v>-67.069999999999993</v>
      </c>
      <c r="D21" s="178"/>
      <c r="R21" s="183" t="s">
        <v>290</v>
      </c>
      <c r="S21" s="178">
        <v>0.83744686685863168</v>
      </c>
      <c r="T21" s="178">
        <v>0.90937829293993688</v>
      </c>
      <c r="U21" s="178">
        <v>1</v>
      </c>
      <c r="V21" s="185">
        <v>43878</v>
      </c>
    </row>
    <row r="22" spans="1:22" x14ac:dyDescent="0.35">
      <c r="A22" s="181">
        <v>-5</v>
      </c>
      <c r="B22" s="179">
        <v>-83.08</v>
      </c>
      <c r="C22" s="184">
        <v>-78.69</v>
      </c>
      <c r="D22" s="178"/>
      <c r="R22" s="183" t="s">
        <v>291</v>
      </c>
      <c r="S22" s="178">
        <v>0.84176607706019491</v>
      </c>
      <c r="T22" s="178">
        <v>0.91412012644889373</v>
      </c>
      <c r="U22" s="178">
        <v>1</v>
      </c>
      <c r="V22" s="185">
        <v>43879</v>
      </c>
    </row>
    <row r="23" spans="1:22" x14ac:dyDescent="0.35">
      <c r="A23" s="181">
        <v>-4</v>
      </c>
      <c r="B23" s="179">
        <v>-100.42999999999999</v>
      </c>
      <c r="C23" s="184">
        <v>-93.02</v>
      </c>
      <c r="D23" s="178"/>
      <c r="R23" s="183" t="s">
        <v>292</v>
      </c>
      <c r="S23" s="178">
        <v>0.83278486219662706</v>
      </c>
      <c r="T23" s="178">
        <v>0.90426012343820572</v>
      </c>
      <c r="U23" s="178">
        <v>1</v>
      </c>
      <c r="V23" s="185">
        <v>43880</v>
      </c>
    </row>
    <row r="24" spans="1:22" x14ac:dyDescent="0.35">
      <c r="A24" s="181">
        <v>-3</v>
      </c>
      <c r="B24" s="179">
        <v>-117.39999999999999</v>
      </c>
      <c r="C24" s="184">
        <v>-108.53</v>
      </c>
      <c r="D24" s="178"/>
      <c r="R24" s="183" t="s">
        <v>293</v>
      </c>
      <c r="S24" s="178">
        <v>0.83806389688742644</v>
      </c>
      <c r="T24" s="178">
        <v>0.91005569772693073</v>
      </c>
      <c r="U24" s="178">
        <v>1</v>
      </c>
      <c r="V24" s="185">
        <v>43881</v>
      </c>
    </row>
    <row r="25" spans="1:22" x14ac:dyDescent="0.35">
      <c r="A25" s="181">
        <v>-2</v>
      </c>
      <c r="B25" s="179">
        <v>-133.29999999999998</v>
      </c>
      <c r="C25" s="184">
        <v>-121.62</v>
      </c>
      <c r="D25" s="178"/>
      <c r="R25" s="183" t="s">
        <v>294</v>
      </c>
      <c r="S25" s="178">
        <v>0.85191279308926382</v>
      </c>
      <c r="T25" s="178">
        <v>0.92525967183501445</v>
      </c>
      <c r="U25" s="178">
        <v>1</v>
      </c>
      <c r="V25" s="185">
        <v>43882</v>
      </c>
    </row>
    <row r="26" spans="1:22" x14ac:dyDescent="0.35">
      <c r="A26" s="181">
        <v>-1</v>
      </c>
      <c r="B26" s="179">
        <v>-147.44999999999999</v>
      </c>
      <c r="C26" s="184">
        <v>-133.35</v>
      </c>
      <c r="D26" s="178"/>
      <c r="R26" s="183" t="s">
        <v>295</v>
      </c>
      <c r="S26" s="178">
        <v>0.8565062388591802</v>
      </c>
      <c r="T26" s="178">
        <v>0.93030257413819073</v>
      </c>
      <c r="U26" s="178">
        <v>1</v>
      </c>
      <c r="V26" s="185">
        <v>43883</v>
      </c>
    </row>
    <row r="27" spans="1:22" x14ac:dyDescent="0.35">
      <c r="A27" s="181" t="s">
        <v>271</v>
      </c>
      <c r="B27" s="179">
        <v>-152.92999999999998</v>
      </c>
      <c r="C27" s="184">
        <v>-139.51999999999998</v>
      </c>
      <c r="D27" s="178"/>
      <c r="R27" s="183" t="s">
        <v>296</v>
      </c>
      <c r="S27" s="178">
        <v>0.85835732894556438</v>
      </c>
      <c r="T27" s="178">
        <v>0.93233478849917217</v>
      </c>
      <c r="U27" s="178">
        <v>1</v>
      </c>
      <c r="V27" s="185">
        <v>43884</v>
      </c>
    </row>
    <row r="28" spans="1:22" x14ac:dyDescent="0.35">
      <c r="A28" s="181">
        <v>1</v>
      </c>
      <c r="B28" s="179">
        <v>-153.47999999999999</v>
      </c>
      <c r="C28" s="184">
        <v>-143.79999999999998</v>
      </c>
      <c r="D28" s="178"/>
      <c r="R28" s="183" t="s">
        <v>297</v>
      </c>
      <c r="S28" s="178">
        <v>0.85335252982311816</v>
      </c>
      <c r="T28" s="178">
        <v>0.9268402830046667</v>
      </c>
      <c r="U28" s="178">
        <v>1</v>
      </c>
      <c r="V28" s="185">
        <v>43885</v>
      </c>
    </row>
    <row r="29" spans="1:22" x14ac:dyDescent="0.35">
      <c r="A29" s="181">
        <v>2</v>
      </c>
      <c r="B29" s="179">
        <v>-151.10999999999999</v>
      </c>
      <c r="C29" s="184">
        <v>-145.85999999999999</v>
      </c>
      <c r="D29" s="178"/>
      <c r="R29" s="183" t="s">
        <v>298</v>
      </c>
      <c r="S29" s="178">
        <v>0.83737830796654333</v>
      </c>
      <c r="T29" s="178">
        <v>0.909303025741382</v>
      </c>
      <c r="U29" s="178">
        <v>1</v>
      </c>
      <c r="V29" s="185">
        <v>43886</v>
      </c>
    </row>
    <row r="30" spans="1:22" x14ac:dyDescent="0.35">
      <c r="A30" s="181">
        <v>3</v>
      </c>
      <c r="B30" s="179">
        <v>-147.16999999999999</v>
      </c>
      <c r="C30" s="184">
        <v>-144.05999999999997</v>
      </c>
      <c r="D30" s="178"/>
      <c r="R30" s="183" t="s">
        <v>299</v>
      </c>
      <c r="S30" s="178">
        <v>0.83861236802413286</v>
      </c>
      <c r="T30" s="178">
        <v>0.9106578353153697</v>
      </c>
      <c r="U30" s="178">
        <v>1</v>
      </c>
      <c r="V30" s="185">
        <v>43887</v>
      </c>
    </row>
    <row r="31" spans="1:22" x14ac:dyDescent="0.35">
      <c r="A31" s="181">
        <v>4</v>
      </c>
      <c r="B31" s="179">
        <v>-143.32999999999998</v>
      </c>
      <c r="C31" s="184">
        <v>-137.96999999999997</v>
      </c>
      <c r="D31" s="178"/>
      <c r="R31" s="183" t="s">
        <v>300</v>
      </c>
      <c r="S31" s="178">
        <v>0.85122720416838071</v>
      </c>
      <c r="T31" s="178">
        <v>0.92450699984946572</v>
      </c>
      <c r="U31" s="178">
        <v>1</v>
      </c>
      <c r="V31" s="185">
        <v>43888</v>
      </c>
    </row>
    <row r="32" spans="1:22" x14ac:dyDescent="0.35">
      <c r="A32" s="181">
        <v>5</v>
      </c>
      <c r="B32" s="179">
        <v>-139.44</v>
      </c>
      <c r="C32" s="184">
        <v>-126.10999999999997</v>
      </c>
      <c r="D32" s="187"/>
      <c r="E32" s="182"/>
      <c r="R32" s="183" t="s">
        <v>301</v>
      </c>
      <c r="S32" s="178">
        <v>0.85527217880159068</v>
      </c>
      <c r="T32" s="178">
        <v>0.92894776456420303</v>
      </c>
      <c r="U32" s="178">
        <v>1</v>
      </c>
      <c r="V32" s="185">
        <v>43889</v>
      </c>
    </row>
    <row r="33" spans="1:22" x14ac:dyDescent="0.35">
      <c r="A33" s="181">
        <v>6</v>
      </c>
      <c r="B33" s="179">
        <v>-135.6</v>
      </c>
      <c r="C33" s="184">
        <v>-111.00999999999998</v>
      </c>
      <c r="D33" s="187"/>
      <c r="E33" s="182"/>
      <c r="R33" s="183" t="s">
        <v>302</v>
      </c>
      <c r="S33" s="178">
        <v>0.85828877005347604</v>
      </c>
      <c r="T33" s="178">
        <v>0.93225952130061729</v>
      </c>
      <c r="U33" s="178">
        <v>1</v>
      </c>
      <c r="V33" s="185">
        <v>43890</v>
      </c>
    </row>
    <row r="34" spans="1:22" x14ac:dyDescent="0.35">
      <c r="A34" s="181">
        <v>7</v>
      </c>
      <c r="B34" s="179">
        <v>-132.4</v>
      </c>
      <c r="C34" s="184">
        <v>-98.449999999999974</v>
      </c>
      <c r="D34" s="187"/>
      <c r="E34" s="182"/>
      <c r="R34" s="183" t="s">
        <v>303</v>
      </c>
      <c r="S34" s="178">
        <v>0.85986562457150706</v>
      </c>
      <c r="T34" s="178">
        <v>0.9339906668673793</v>
      </c>
      <c r="U34" s="178">
        <v>1</v>
      </c>
      <c r="V34" s="185">
        <v>43891</v>
      </c>
    </row>
    <row r="35" spans="1:22" x14ac:dyDescent="0.35">
      <c r="A35" s="181">
        <v>8</v>
      </c>
      <c r="B35" s="179">
        <v>-128.43</v>
      </c>
      <c r="C35" s="184">
        <v>-87.07999999999997</v>
      </c>
      <c r="D35" s="187"/>
      <c r="E35" s="182"/>
      <c r="R35" s="183" t="s">
        <v>304</v>
      </c>
      <c r="S35" s="178">
        <v>0.85403811874400115</v>
      </c>
      <c r="T35" s="178">
        <v>0.92759295499021543</v>
      </c>
      <c r="U35" s="178">
        <v>1</v>
      </c>
      <c r="V35" s="185">
        <v>43892</v>
      </c>
    </row>
    <row r="36" spans="1:22" x14ac:dyDescent="0.35">
      <c r="A36" s="181">
        <v>9</v>
      </c>
      <c r="B36" s="179">
        <v>-124.79</v>
      </c>
      <c r="C36" s="184">
        <v>-77.259999999999962</v>
      </c>
      <c r="D36" s="187"/>
      <c r="E36" s="182"/>
      <c r="R36" s="183" t="s">
        <v>305</v>
      </c>
      <c r="S36" s="178">
        <v>0.83278486219662695</v>
      </c>
      <c r="T36" s="178">
        <v>0.90426012343820572</v>
      </c>
      <c r="U36" s="178">
        <v>1</v>
      </c>
      <c r="V36" s="185">
        <v>43893</v>
      </c>
    </row>
    <row r="37" spans="1:22" x14ac:dyDescent="0.35">
      <c r="A37" s="181">
        <v>10</v>
      </c>
      <c r="B37" s="179">
        <v>-122.34</v>
      </c>
      <c r="C37" s="184">
        <v>-69.909999999999968</v>
      </c>
      <c r="D37" s="178"/>
      <c r="R37" s="183" t="s">
        <v>306</v>
      </c>
      <c r="S37" s="178">
        <v>0.83580145344851242</v>
      </c>
      <c r="T37" s="178">
        <v>0.90757188017461998</v>
      </c>
      <c r="U37" s="178">
        <v>1</v>
      </c>
      <c r="V37" s="185">
        <v>43894</v>
      </c>
    </row>
    <row r="38" spans="1:22" x14ac:dyDescent="0.35">
      <c r="A38" s="181">
        <v>11</v>
      </c>
      <c r="B38" s="179">
        <v>-119.67</v>
      </c>
      <c r="C38" s="184">
        <v>-65.279999999999973</v>
      </c>
      <c r="D38" s="178"/>
      <c r="R38" s="183" t="s">
        <v>307</v>
      </c>
      <c r="S38" s="178">
        <v>0.85006170300287953</v>
      </c>
      <c r="T38" s="178">
        <v>0.9232274574740329</v>
      </c>
      <c r="U38" s="178">
        <v>1</v>
      </c>
      <c r="V38" s="185">
        <v>43895</v>
      </c>
    </row>
    <row r="39" spans="1:22" x14ac:dyDescent="0.35">
      <c r="A39" s="181">
        <v>12</v>
      </c>
      <c r="B39" s="179">
        <v>-116.58</v>
      </c>
      <c r="C39" s="184">
        <v>-59.289999999999971</v>
      </c>
      <c r="D39" s="178"/>
      <c r="R39" s="183" t="s">
        <v>308</v>
      </c>
      <c r="S39" s="178">
        <v>0.85047305635540937</v>
      </c>
      <c r="T39" s="178">
        <v>0.92367906066536221</v>
      </c>
      <c r="U39" s="178">
        <v>1</v>
      </c>
      <c r="V39" s="185">
        <v>43896</v>
      </c>
    </row>
    <row r="40" spans="1:22" x14ac:dyDescent="0.35">
      <c r="A40" s="181">
        <v>13</v>
      </c>
      <c r="B40" s="179">
        <v>-113.23</v>
      </c>
      <c r="C40" s="184">
        <v>-53.179999999999971</v>
      </c>
      <c r="D40" s="178"/>
      <c r="R40" s="183" t="s">
        <v>309</v>
      </c>
      <c r="S40" s="178">
        <v>0.84992458521870295</v>
      </c>
      <c r="T40" s="178">
        <v>0.92307692307692324</v>
      </c>
      <c r="U40" s="178">
        <v>1</v>
      </c>
      <c r="V40" s="185">
        <v>43897</v>
      </c>
    </row>
    <row r="41" spans="1:22" x14ac:dyDescent="0.35">
      <c r="A41" s="181">
        <v>14</v>
      </c>
      <c r="B41" s="179">
        <v>-108.97</v>
      </c>
      <c r="C41" s="184">
        <v>-50.559999999999974</v>
      </c>
      <c r="D41" s="178"/>
      <c r="R41" s="183" t="s">
        <v>310</v>
      </c>
      <c r="S41" s="178">
        <v>0.84910187851364327</v>
      </c>
      <c r="T41" s="178">
        <v>0.92217371669426473</v>
      </c>
      <c r="U41" s="178">
        <v>1</v>
      </c>
      <c r="V41" s="185">
        <v>43898</v>
      </c>
    </row>
    <row r="42" spans="1:22" x14ac:dyDescent="0.35">
      <c r="A42" s="181">
        <v>15</v>
      </c>
      <c r="B42" s="179">
        <v>-104.11</v>
      </c>
      <c r="C42" s="184">
        <v>-47.119999999999976</v>
      </c>
      <c r="D42" s="178"/>
      <c r="R42" s="183" t="s">
        <v>311</v>
      </c>
      <c r="S42" s="178">
        <v>0.84046345811051704</v>
      </c>
      <c r="T42" s="178">
        <v>0.91269004967635115</v>
      </c>
      <c r="U42" s="178">
        <v>1</v>
      </c>
      <c r="V42" s="185">
        <v>43899</v>
      </c>
    </row>
    <row r="43" spans="1:22" x14ac:dyDescent="0.35">
      <c r="A43" s="181">
        <v>16</v>
      </c>
      <c r="B43" s="179">
        <v>-100.26</v>
      </c>
      <c r="C43" s="184">
        <v>-41.329999999999977</v>
      </c>
      <c r="D43" s="178"/>
      <c r="R43" s="183" t="s">
        <v>312</v>
      </c>
      <c r="S43" s="178">
        <v>0.81235431235431244</v>
      </c>
      <c r="T43" s="178">
        <v>0.88183049826885451</v>
      </c>
      <c r="U43" s="178">
        <v>1</v>
      </c>
      <c r="V43" s="185">
        <v>43900</v>
      </c>
    </row>
    <row r="44" spans="1:22" x14ac:dyDescent="0.35">
      <c r="A44" s="181">
        <v>17</v>
      </c>
      <c r="B44" s="179">
        <v>-98.190000000000012</v>
      </c>
      <c r="C44" s="184">
        <v>-37.269999999999982</v>
      </c>
      <c r="D44" s="178"/>
      <c r="R44" s="183" t="s">
        <v>313</v>
      </c>
      <c r="S44" s="178">
        <v>0.81173728232551778</v>
      </c>
      <c r="T44" s="178">
        <v>0.88115309348186077</v>
      </c>
      <c r="U44" s="178">
        <v>1</v>
      </c>
      <c r="V44" s="185">
        <v>43901</v>
      </c>
    </row>
    <row r="45" spans="1:22" x14ac:dyDescent="0.35">
      <c r="A45" s="181">
        <v>18</v>
      </c>
      <c r="B45" s="179">
        <v>-96.65</v>
      </c>
      <c r="C45" s="184">
        <v>-35.45999999999998</v>
      </c>
      <c r="D45" s="178"/>
      <c r="R45" s="183" t="s">
        <v>314</v>
      </c>
      <c r="S45" s="178">
        <v>0.82455779514603056</v>
      </c>
      <c r="T45" s="178">
        <v>0.89522805961162133</v>
      </c>
      <c r="U45" s="178">
        <v>1</v>
      </c>
      <c r="V45" s="185">
        <v>43902</v>
      </c>
    </row>
    <row r="46" spans="1:22" x14ac:dyDescent="0.35">
      <c r="A46" s="181">
        <v>19</v>
      </c>
      <c r="B46" s="179">
        <v>-95.18</v>
      </c>
      <c r="C46" s="184">
        <v>-32.659999999999982</v>
      </c>
      <c r="D46" s="178"/>
      <c r="R46" s="183" t="s">
        <v>315</v>
      </c>
      <c r="S46" s="178">
        <v>0.82606609077197324</v>
      </c>
      <c r="T46" s="178">
        <v>0.89688393797982846</v>
      </c>
      <c r="U46" s="178">
        <v>1</v>
      </c>
      <c r="V46" s="185">
        <v>43903</v>
      </c>
    </row>
    <row r="47" spans="1:22" x14ac:dyDescent="0.35">
      <c r="A47" s="181">
        <v>20</v>
      </c>
      <c r="B47" s="179">
        <v>-93.93</v>
      </c>
      <c r="C47" s="184">
        <v>-28.949999999999982</v>
      </c>
      <c r="D47" s="178"/>
      <c r="R47" s="183" t="s">
        <v>316</v>
      </c>
      <c r="S47" s="178">
        <v>0.82442067736185387</v>
      </c>
      <c r="T47" s="178">
        <v>0.89507752521451156</v>
      </c>
      <c r="U47" s="178">
        <v>1</v>
      </c>
      <c r="V47" s="185">
        <v>43904</v>
      </c>
    </row>
    <row r="48" spans="1:22" x14ac:dyDescent="0.35">
      <c r="A48" s="181">
        <v>21</v>
      </c>
      <c r="B48" s="179">
        <v>-92.89</v>
      </c>
      <c r="C48" s="184">
        <v>-26.969999999999981</v>
      </c>
      <c r="D48" s="178"/>
      <c r="R48" s="183" t="s">
        <v>272</v>
      </c>
      <c r="S48" s="178">
        <v>0.82092417386535044</v>
      </c>
      <c r="T48" s="178">
        <v>0.89123889808821322</v>
      </c>
      <c r="U48" s="178">
        <v>1</v>
      </c>
      <c r="V48" s="185">
        <v>43905</v>
      </c>
    </row>
    <row r="49" spans="1:22" x14ac:dyDescent="0.35">
      <c r="A49" s="181">
        <v>22</v>
      </c>
      <c r="B49" s="179">
        <v>-91.97</v>
      </c>
      <c r="C49" s="184">
        <v>-24.93999999999998</v>
      </c>
      <c r="D49" s="178"/>
      <c r="R49" s="183"/>
      <c r="S49" s="178"/>
      <c r="T49" s="178"/>
      <c r="U49" s="178"/>
      <c r="V49" s="185"/>
    </row>
    <row r="50" spans="1:22" x14ac:dyDescent="0.35">
      <c r="A50" s="181">
        <v>23</v>
      </c>
      <c r="B50" s="179">
        <v>-90.94</v>
      </c>
      <c r="C50" s="184">
        <v>-23.70999999999998</v>
      </c>
      <c r="D50" s="178"/>
      <c r="R50" s="183"/>
      <c r="S50" s="178"/>
      <c r="T50" s="178"/>
      <c r="U50" s="178"/>
      <c r="V50" s="185"/>
    </row>
    <row r="51" spans="1:22" x14ac:dyDescent="0.35">
      <c r="A51" s="181">
        <v>24</v>
      </c>
      <c r="B51" s="179">
        <v>-89.74</v>
      </c>
      <c r="C51" s="184">
        <v>-23.079999999999977</v>
      </c>
      <c r="D51" s="178"/>
      <c r="R51" s="183"/>
      <c r="S51" s="178"/>
      <c r="T51" s="178"/>
      <c r="U51" s="178"/>
      <c r="V51" s="185"/>
    </row>
    <row r="52" spans="1:22" x14ac:dyDescent="0.35">
      <c r="A52" s="181">
        <v>25</v>
      </c>
      <c r="B52" s="179">
        <v>-88.429999999999993</v>
      </c>
      <c r="C52" s="184">
        <v>-24.389999999999979</v>
      </c>
      <c r="D52" s="178"/>
      <c r="R52" s="183"/>
      <c r="S52" s="178"/>
      <c r="T52" s="178"/>
      <c r="U52" s="178"/>
      <c r="V52" s="185"/>
    </row>
    <row r="53" spans="1:22" x14ac:dyDescent="0.35">
      <c r="A53" s="181">
        <v>26</v>
      </c>
      <c r="B53" s="179">
        <v>-87.11</v>
      </c>
      <c r="C53" s="184">
        <v>-23.61999999999998</v>
      </c>
      <c r="D53" s="178"/>
      <c r="R53" s="183"/>
      <c r="S53" s="178"/>
      <c r="T53" s="178"/>
      <c r="U53" s="178"/>
      <c r="V53" s="185"/>
    </row>
    <row r="54" spans="1:22" x14ac:dyDescent="0.35">
      <c r="A54" s="181">
        <v>27</v>
      </c>
      <c r="B54" s="179">
        <v>-85.73</v>
      </c>
      <c r="C54" s="184">
        <v>-21.59999999999998</v>
      </c>
      <c r="D54" s="178"/>
      <c r="R54" s="183"/>
      <c r="S54" s="178"/>
      <c r="T54" s="178"/>
      <c r="U54" s="178"/>
      <c r="V54" s="185"/>
    </row>
    <row r="55" spans="1:22" x14ac:dyDescent="0.35">
      <c r="A55" s="181">
        <v>28</v>
      </c>
      <c r="B55" s="179">
        <v>-84.29</v>
      </c>
      <c r="C55" s="184">
        <v>-20.929999999999978</v>
      </c>
      <c r="D55" s="178"/>
      <c r="R55" s="183"/>
      <c r="S55" s="178"/>
      <c r="T55" s="178"/>
      <c r="U55" s="178"/>
      <c r="V55" s="185"/>
    </row>
    <row r="56" spans="1:22" x14ac:dyDescent="0.35">
      <c r="A56" s="181">
        <v>29</v>
      </c>
      <c r="B56" s="179">
        <v>-82.5</v>
      </c>
      <c r="C56" s="184">
        <v>-20.659999999999979</v>
      </c>
      <c r="D56" s="178"/>
      <c r="R56" s="183"/>
      <c r="S56" s="178"/>
      <c r="T56" s="178"/>
      <c r="U56" s="178"/>
      <c r="V56" s="185"/>
    </row>
    <row r="57" spans="1:22" x14ac:dyDescent="0.35">
      <c r="A57" s="181">
        <v>30</v>
      </c>
      <c r="B57" s="179">
        <v>-80.69</v>
      </c>
      <c r="C57" s="184">
        <v>-21.389999999999979</v>
      </c>
      <c r="D57" s="178"/>
      <c r="R57" s="183"/>
      <c r="S57" s="178"/>
      <c r="T57" s="178"/>
      <c r="U57" s="178"/>
      <c r="V57" s="185"/>
    </row>
    <row r="58" spans="1:22" x14ac:dyDescent="0.35">
      <c r="A58" s="181">
        <v>31</v>
      </c>
      <c r="B58" s="179">
        <v>-78.81</v>
      </c>
      <c r="C58" s="184">
        <v>-23.719999999999981</v>
      </c>
      <c r="R58" s="183"/>
      <c r="S58" s="178"/>
      <c r="T58" s="178"/>
      <c r="U58" s="178"/>
      <c r="V58" s="185"/>
    </row>
    <row r="59" spans="1:22" x14ac:dyDescent="0.35">
      <c r="A59" s="181">
        <v>32</v>
      </c>
      <c r="B59" s="179">
        <v>-76.97</v>
      </c>
      <c r="C59" s="184">
        <v>-23.539999999999981</v>
      </c>
      <c r="R59" s="183"/>
      <c r="S59" s="178"/>
      <c r="T59" s="178"/>
      <c r="U59" s="178"/>
      <c r="V59" s="185"/>
    </row>
    <row r="60" spans="1:22" x14ac:dyDescent="0.35">
      <c r="A60" s="181">
        <v>33</v>
      </c>
      <c r="B60" s="179">
        <v>-75.3</v>
      </c>
      <c r="C60" s="184">
        <v>-21.699999999999982</v>
      </c>
      <c r="R60" s="183"/>
      <c r="S60" s="178"/>
      <c r="T60" s="178"/>
      <c r="U60" s="178"/>
      <c r="V60" s="185"/>
    </row>
    <row r="61" spans="1:22" x14ac:dyDescent="0.35">
      <c r="A61" s="181">
        <v>34</v>
      </c>
      <c r="B61" s="179">
        <v>-73.84</v>
      </c>
      <c r="C61" s="184">
        <v>-21.109999999999982</v>
      </c>
      <c r="R61" s="183"/>
      <c r="S61" s="178"/>
      <c r="T61" s="178"/>
      <c r="U61" s="178"/>
      <c r="V61" s="185"/>
    </row>
    <row r="62" spans="1:22" x14ac:dyDescent="0.35">
      <c r="A62" s="181">
        <v>35</v>
      </c>
      <c r="B62" s="179">
        <v>-72.210000000000008</v>
      </c>
      <c r="C62" s="184">
        <v>-20.66999999999998</v>
      </c>
      <c r="R62" s="183"/>
      <c r="S62" s="178"/>
      <c r="T62" s="178"/>
      <c r="U62" s="178"/>
      <c r="V62" s="185"/>
    </row>
    <row r="63" spans="1:22" x14ac:dyDescent="0.35">
      <c r="A63" s="181">
        <v>36</v>
      </c>
      <c r="B63" s="179">
        <v>-70.48</v>
      </c>
      <c r="C63" s="184">
        <v>-20.43999999999998</v>
      </c>
      <c r="R63" s="183"/>
      <c r="S63" s="178"/>
      <c r="T63" s="178"/>
      <c r="U63" s="178"/>
      <c r="V63" s="185"/>
    </row>
    <row r="64" spans="1:22" x14ac:dyDescent="0.35">
      <c r="A64" s="181">
        <v>37</v>
      </c>
      <c r="B64" s="179">
        <v>-68.34</v>
      </c>
      <c r="C64" s="184">
        <v>-21.289999999999981</v>
      </c>
    </row>
    <row r="65" spans="1:4" x14ac:dyDescent="0.35">
      <c r="A65" s="181">
        <v>38</v>
      </c>
      <c r="B65" s="179">
        <v>-66.69</v>
      </c>
      <c r="C65" s="184">
        <v>-24.389999999999983</v>
      </c>
    </row>
    <row r="66" spans="1:4" x14ac:dyDescent="0.35">
      <c r="A66" s="181">
        <v>39</v>
      </c>
      <c r="B66" s="179">
        <v>-65.31</v>
      </c>
      <c r="C66" s="184">
        <v>-23.949999999999982</v>
      </c>
    </row>
    <row r="67" spans="1:4" x14ac:dyDescent="0.35">
      <c r="A67" s="181">
        <v>40</v>
      </c>
      <c r="B67" s="179">
        <v>-64</v>
      </c>
      <c r="C67" s="184">
        <v>-21.869999999999983</v>
      </c>
    </row>
    <row r="68" spans="1:4" x14ac:dyDescent="0.35">
      <c r="A68" s="181">
        <v>41</v>
      </c>
      <c r="B68" s="179">
        <v>-62.71</v>
      </c>
      <c r="C68" s="184">
        <v>-21.809999999999981</v>
      </c>
    </row>
    <row r="69" spans="1:4" x14ac:dyDescent="0.35">
      <c r="A69" s="181">
        <v>42</v>
      </c>
      <c r="B69" s="179">
        <v>-61.8</v>
      </c>
      <c r="C69" s="184">
        <v>-21.889999999999979</v>
      </c>
    </row>
    <row r="70" spans="1:4" x14ac:dyDescent="0.35">
      <c r="A70" s="181">
        <v>43</v>
      </c>
      <c r="B70" s="179">
        <v>-60.669999999999995</v>
      </c>
      <c r="C70" s="184">
        <v>-22.00999999999998</v>
      </c>
    </row>
    <row r="71" spans="1:4" x14ac:dyDescent="0.35">
      <c r="A71" s="181">
        <v>44</v>
      </c>
      <c r="B71" s="179" t="e">
        <v>#N/A</v>
      </c>
      <c r="C71" s="184">
        <v>-23.269999999999982</v>
      </c>
    </row>
    <row r="72" spans="1:4" x14ac:dyDescent="0.35">
      <c r="A72" s="181">
        <v>45</v>
      </c>
      <c r="B72" s="179" t="e">
        <v>#N/A</v>
      </c>
      <c r="C72" s="184">
        <v>-27.369999999999983</v>
      </c>
    </row>
    <row r="73" spans="1:4" x14ac:dyDescent="0.35">
      <c r="A73" s="181">
        <v>46</v>
      </c>
      <c r="B73" s="179" t="e">
        <v>#N/A</v>
      </c>
      <c r="C73" s="184">
        <v>-27.459999999999983</v>
      </c>
    </row>
    <row r="74" spans="1:4" x14ac:dyDescent="0.35">
      <c r="A74" s="181">
        <v>47</v>
      </c>
      <c r="B74" s="179" t="e">
        <v>#N/A</v>
      </c>
      <c r="C74" s="184">
        <v>-25.589999999999982</v>
      </c>
    </row>
    <row r="75" spans="1:4" x14ac:dyDescent="0.35">
      <c r="A75" s="181">
        <v>48</v>
      </c>
      <c r="B75" s="179" t="e">
        <v>#N/A</v>
      </c>
      <c r="C75" s="184">
        <v>-25.369999999999983</v>
      </c>
    </row>
    <row r="76" spans="1:4" x14ac:dyDescent="0.35">
      <c r="A76" s="181">
        <v>49</v>
      </c>
      <c r="B76" s="179" t="e">
        <v>#N/A</v>
      </c>
      <c r="C76" s="184">
        <v>-25.609999999999985</v>
      </c>
    </row>
    <row r="77" spans="1:4" x14ac:dyDescent="0.35">
      <c r="A77" s="181">
        <v>50</v>
      </c>
      <c r="B77" s="179" t="e">
        <v>#N/A</v>
      </c>
      <c r="C77" s="184">
        <v>-26.119999999999987</v>
      </c>
    </row>
    <row r="78" spans="1:4" x14ac:dyDescent="0.35">
      <c r="C78" s="184"/>
    </row>
    <row r="79" spans="1:4" x14ac:dyDescent="0.35">
      <c r="C79" s="184"/>
    </row>
    <row r="80" spans="1:4" x14ac:dyDescent="0.35">
      <c r="C80" s="184"/>
      <c r="D80" s="178"/>
    </row>
    <row r="81" spans="1:21" x14ac:dyDescent="0.35">
      <c r="C81" s="184"/>
      <c r="D81" s="178"/>
    </row>
    <row r="82" spans="1:21" x14ac:dyDescent="0.35">
      <c r="C82" s="184"/>
      <c r="D82" s="178"/>
    </row>
    <row r="83" spans="1:21" x14ac:dyDescent="0.35">
      <c r="C83" s="184"/>
      <c r="D83" s="178"/>
    </row>
    <row r="84" spans="1:21" x14ac:dyDescent="0.35">
      <c r="C84" s="184"/>
      <c r="D84" s="178"/>
    </row>
    <row r="85" spans="1:21" x14ac:dyDescent="0.35">
      <c r="C85" s="184"/>
      <c r="D85" s="178"/>
    </row>
    <row r="86" spans="1:21" x14ac:dyDescent="0.35">
      <c r="C86" s="184"/>
      <c r="D86" s="178"/>
    </row>
    <row r="87" spans="1:21" x14ac:dyDescent="0.35">
      <c r="C87" s="184"/>
      <c r="D87" s="178"/>
    </row>
    <row r="88" spans="1:21" x14ac:dyDescent="0.35">
      <c r="B88" s="181"/>
      <c r="C88" s="184"/>
      <c r="D88" s="178"/>
    </row>
    <row r="89" spans="1:21" x14ac:dyDescent="0.35">
      <c r="A89" s="154"/>
      <c r="B89" s="180"/>
      <c r="C89" s="188"/>
    </row>
    <row r="90" spans="1:21" x14ac:dyDescent="0.35">
      <c r="A90" s="154"/>
      <c r="B90" s="180"/>
      <c r="C90" s="188"/>
    </row>
    <row r="91" spans="1:21" x14ac:dyDescent="0.35">
      <c r="C91" s="184"/>
      <c r="D91" s="189"/>
      <c r="R91" s="183"/>
      <c r="S91" s="189"/>
      <c r="T91" s="189"/>
      <c r="U91" s="189"/>
    </row>
    <row r="92" spans="1:21" x14ac:dyDescent="0.35">
      <c r="C92" s="184"/>
      <c r="D92" s="189"/>
      <c r="R92" s="183"/>
      <c r="S92" s="189"/>
      <c r="T92" s="189"/>
      <c r="U92" s="189"/>
    </row>
    <row r="93" spans="1:21" x14ac:dyDescent="0.35">
      <c r="C93" s="184"/>
      <c r="D93" s="189"/>
      <c r="R93" s="183"/>
      <c r="S93" s="189"/>
      <c r="T93" s="189"/>
      <c r="U93" s="189"/>
    </row>
    <row r="94" spans="1:21" x14ac:dyDescent="0.35">
      <c r="C94" s="184"/>
      <c r="D94" s="189"/>
      <c r="R94" s="183"/>
      <c r="S94" s="189"/>
      <c r="T94" s="189"/>
      <c r="U94" s="189"/>
    </row>
    <row r="95" spans="1:21" x14ac:dyDescent="0.35">
      <c r="C95" s="184"/>
      <c r="D95" s="189"/>
      <c r="R95" s="183"/>
      <c r="S95" s="189"/>
      <c r="T95" s="189"/>
      <c r="U95" s="189"/>
    </row>
    <row r="96" spans="1:21" x14ac:dyDescent="0.35">
      <c r="C96" s="184"/>
      <c r="D96" s="189"/>
      <c r="R96" s="183"/>
      <c r="S96" s="189"/>
      <c r="T96" s="189"/>
      <c r="U96" s="189"/>
    </row>
    <row r="97" spans="3:21" x14ac:dyDescent="0.35">
      <c r="C97" s="184"/>
      <c r="D97" s="189"/>
      <c r="R97" s="183"/>
      <c r="S97" s="189"/>
      <c r="T97" s="189"/>
      <c r="U97" s="189"/>
    </row>
    <row r="98" spans="3:21" x14ac:dyDescent="0.35">
      <c r="C98" s="184"/>
      <c r="D98" s="189"/>
      <c r="R98" s="183"/>
      <c r="S98" s="189"/>
      <c r="T98" s="189"/>
      <c r="U98" s="189"/>
    </row>
    <row r="99" spans="3:21" x14ac:dyDescent="0.35">
      <c r="C99" s="184"/>
      <c r="D99" s="189"/>
      <c r="R99" s="183"/>
      <c r="S99" s="189"/>
      <c r="T99" s="189"/>
      <c r="U99" s="189"/>
    </row>
    <row r="100" spans="3:21" x14ac:dyDescent="0.35">
      <c r="C100" s="184"/>
      <c r="D100" s="189"/>
      <c r="R100" s="183"/>
      <c r="S100" s="189"/>
      <c r="T100" s="189"/>
      <c r="U100" s="189"/>
    </row>
    <row r="101" spans="3:21" x14ac:dyDescent="0.35">
      <c r="C101" s="184"/>
      <c r="D101" s="189"/>
      <c r="R101" s="183"/>
      <c r="S101" s="189"/>
      <c r="T101" s="189"/>
      <c r="U101" s="189"/>
    </row>
    <row r="102" spans="3:21" x14ac:dyDescent="0.35">
      <c r="C102" s="184"/>
      <c r="D102" s="189"/>
      <c r="R102" s="183"/>
      <c r="S102" s="189"/>
      <c r="T102" s="189"/>
      <c r="U102" s="189"/>
    </row>
    <row r="103" spans="3:21" x14ac:dyDescent="0.35">
      <c r="C103" s="184"/>
      <c r="D103" s="189"/>
      <c r="R103" s="183"/>
      <c r="S103" s="189"/>
      <c r="T103" s="189"/>
      <c r="U103" s="189"/>
    </row>
    <row r="104" spans="3:21" x14ac:dyDescent="0.35">
      <c r="C104" s="184"/>
      <c r="D104" s="189"/>
      <c r="R104" s="183"/>
      <c r="S104" s="189"/>
      <c r="T104" s="189"/>
      <c r="U104" s="189"/>
    </row>
    <row r="105" spans="3:21" x14ac:dyDescent="0.35">
      <c r="C105" s="184"/>
      <c r="D105" s="189"/>
      <c r="R105" s="183"/>
      <c r="S105" s="189"/>
      <c r="T105" s="189"/>
      <c r="U105" s="189"/>
    </row>
    <row r="106" spans="3:21" x14ac:dyDescent="0.35">
      <c r="C106" s="184"/>
      <c r="D106" s="189"/>
      <c r="R106" s="183"/>
      <c r="S106" s="189"/>
      <c r="T106" s="189"/>
      <c r="U106" s="189"/>
    </row>
    <row r="107" spans="3:21" x14ac:dyDescent="0.35">
      <c r="C107" s="184"/>
      <c r="D107" s="189"/>
      <c r="R107" s="183"/>
      <c r="S107" s="189"/>
      <c r="T107" s="189"/>
      <c r="U107" s="189"/>
    </row>
    <row r="108" spans="3:21" x14ac:dyDescent="0.35">
      <c r="C108" s="184"/>
      <c r="D108" s="189"/>
      <c r="R108" s="183"/>
      <c r="S108" s="189"/>
      <c r="T108" s="189"/>
      <c r="U108" s="189"/>
    </row>
    <row r="109" spans="3:21" x14ac:dyDescent="0.35">
      <c r="C109" s="184"/>
      <c r="D109" s="189"/>
      <c r="R109" s="183"/>
      <c r="S109" s="189"/>
      <c r="T109" s="189"/>
      <c r="U109" s="189"/>
    </row>
    <row r="110" spans="3:21" x14ac:dyDescent="0.35">
      <c r="C110" s="184"/>
      <c r="D110" s="189"/>
      <c r="R110" s="183"/>
      <c r="S110" s="189"/>
      <c r="T110" s="189"/>
      <c r="U110" s="189"/>
    </row>
    <row r="111" spans="3:21" x14ac:dyDescent="0.35">
      <c r="C111" s="184"/>
      <c r="D111" s="189"/>
      <c r="R111" s="183"/>
      <c r="S111" s="189"/>
      <c r="T111" s="189"/>
      <c r="U111" s="189"/>
    </row>
    <row r="112" spans="3:21" x14ac:dyDescent="0.35">
      <c r="C112" s="184"/>
      <c r="D112" s="189"/>
      <c r="R112" s="183"/>
      <c r="S112" s="189"/>
      <c r="T112" s="189"/>
      <c r="U112" s="189"/>
    </row>
    <row r="113" spans="3:21" x14ac:dyDescent="0.35">
      <c r="C113" s="184"/>
      <c r="D113" s="190"/>
      <c r="R113" s="183"/>
      <c r="S113" s="189"/>
      <c r="T113" s="189"/>
      <c r="U113" s="189"/>
    </row>
    <row r="114" spans="3:21" x14ac:dyDescent="0.35">
      <c r="C114" s="184"/>
      <c r="D114" s="189"/>
      <c r="R114" s="183"/>
      <c r="S114" s="189"/>
      <c r="T114" s="189"/>
      <c r="U114" s="189"/>
    </row>
    <row r="115" spans="3:21" x14ac:dyDescent="0.35">
      <c r="C115" s="184"/>
      <c r="D115" s="189"/>
      <c r="R115" s="183"/>
      <c r="S115" s="189"/>
      <c r="T115" s="189"/>
      <c r="U115" s="189"/>
    </row>
    <row r="116" spans="3:21" x14ac:dyDescent="0.35">
      <c r="C116" s="184"/>
      <c r="D116" s="189"/>
      <c r="R116" s="183"/>
      <c r="S116" s="189"/>
      <c r="T116" s="189"/>
      <c r="U116" s="189"/>
    </row>
    <row r="117" spans="3:21" x14ac:dyDescent="0.35">
      <c r="C117" s="184"/>
      <c r="D117" s="189"/>
      <c r="R117" s="183"/>
      <c r="S117" s="189"/>
      <c r="T117" s="189"/>
      <c r="U117" s="189"/>
    </row>
    <row r="118" spans="3:21" x14ac:dyDescent="0.35">
      <c r="C118" s="184"/>
      <c r="D118" s="189"/>
      <c r="R118" s="183"/>
      <c r="S118" s="189"/>
      <c r="T118" s="189"/>
      <c r="U118" s="189"/>
    </row>
    <row r="119" spans="3:21" x14ac:dyDescent="0.35">
      <c r="C119" s="184"/>
      <c r="D119" s="189"/>
      <c r="R119" s="183"/>
      <c r="S119" s="189"/>
      <c r="T119" s="189"/>
      <c r="U119" s="189"/>
    </row>
    <row r="120" spans="3:21" x14ac:dyDescent="0.35">
      <c r="C120" s="184"/>
      <c r="D120" s="190"/>
      <c r="R120" s="183"/>
      <c r="S120" s="189"/>
      <c r="T120" s="189"/>
      <c r="U120" s="189"/>
    </row>
    <row r="121" spans="3:21" x14ac:dyDescent="0.35">
      <c r="C121" s="184"/>
      <c r="D121" s="189"/>
      <c r="R121" s="183"/>
      <c r="S121" s="189"/>
      <c r="T121" s="189"/>
      <c r="U121" s="189"/>
    </row>
    <row r="122" spans="3:21" x14ac:dyDescent="0.35">
      <c r="C122" s="184"/>
      <c r="D122" s="189"/>
      <c r="R122" s="183"/>
      <c r="S122" s="189"/>
      <c r="T122" s="189"/>
      <c r="U122" s="189"/>
    </row>
    <row r="123" spans="3:21" x14ac:dyDescent="0.35">
      <c r="C123" s="184"/>
      <c r="D123" s="189"/>
      <c r="R123" s="183"/>
      <c r="S123" s="189"/>
      <c r="T123" s="189"/>
      <c r="U123" s="189"/>
    </row>
    <row r="124" spans="3:21" x14ac:dyDescent="0.35">
      <c r="C124" s="184"/>
      <c r="D124" s="189"/>
      <c r="R124" s="183"/>
      <c r="S124" s="189"/>
      <c r="T124" s="189"/>
      <c r="U124" s="189"/>
    </row>
    <row r="125" spans="3:21" x14ac:dyDescent="0.35">
      <c r="C125" s="184"/>
      <c r="D125" s="189"/>
      <c r="R125" s="183"/>
      <c r="S125" s="189"/>
      <c r="T125" s="189"/>
      <c r="U125" s="189"/>
    </row>
    <row r="126" spans="3:21" x14ac:dyDescent="0.35">
      <c r="C126" s="184"/>
      <c r="D126" s="189"/>
      <c r="R126" s="183"/>
      <c r="S126" s="189"/>
      <c r="T126" s="189"/>
      <c r="U126" s="189"/>
    </row>
    <row r="127" spans="3:21" x14ac:dyDescent="0.35">
      <c r="C127" s="184"/>
      <c r="D127" s="189"/>
      <c r="R127" s="183"/>
      <c r="S127" s="189"/>
      <c r="T127" s="189"/>
      <c r="U127" s="189"/>
    </row>
    <row r="128" spans="3:21" x14ac:dyDescent="0.35">
      <c r="C128" s="184"/>
      <c r="D128" s="189"/>
      <c r="R128" s="183"/>
      <c r="S128" s="189"/>
      <c r="T128" s="189"/>
      <c r="U128" s="189"/>
    </row>
    <row r="129" spans="3:21" x14ac:dyDescent="0.35">
      <c r="C129" s="184"/>
      <c r="D129" s="189"/>
      <c r="R129" s="183"/>
      <c r="S129" s="189"/>
      <c r="T129" s="189"/>
      <c r="U129" s="189"/>
    </row>
    <row r="130" spans="3:21" x14ac:dyDescent="0.35">
      <c r="C130" s="184"/>
      <c r="D130" s="189"/>
      <c r="R130" s="183"/>
      <c r="S130" s="189"/>
      <c r="T130" s="189"/>
      <c r="U130" s="189"/>
    </row>
    <row r="131" spans="3:21" x14ac:dyDescent="0.35">
      <c r="C131" s="184"/>
      <c r="D131" s="189"/>
      <c r="R131" s="183"/>
      <c r="S131" s="189"/>
      <c r="T131" s="189"/>
      <c r="U131" s="189"/>
    </row>
    <row r="132" spans="3:21" x14ac:dyDescent="0.35">
      <c r="C132" s="184"/>
      <c r="D132" s="189"/>
      <c r="R132" s="183"/>
      <c r="S132" s="189"/>
      <c r="T132" s="189"/>
      <c r="U132" s="189"/>
    </row>
    <row r="133" spans="3:21" x14ac:dyDescent="0.35">
      <c r="C133" s="184"/>
      <c r="D133" s="189"/>
      <c r="R133" s="183"/>
      <c r="S133" s="189"/>
      <c r="T133" s="189"/>
      <c r="U133" s="189"/>
    </row>
    <row r="134" spans="3:21" x14ac:dyDescent="0.35">
      <c r="C134" s="184"/>
      <c r="D134" s="189"/>
      <c r="R134" s="183"/>
      <c r="S134" s="189"/>
      <c r="T134" s="189"/>
      <c r="U134" s="189"/>
    </row>
    <row r="135" spans="3:21" x14ac:dyDescent="0.35">
      <c r="C135" s="184"/>
      <c r="D135" s="189"/>
      <c r="R135" s="183"/>
      <c r="S135" s="189"/>
      <c r="T135" s="189"/>
      <c r="U135" s="189"/>
    </row>
    <row r="136" spans="3:21" x14ac:dyDescent="0.35">
      <c r="C136" s="184"/>
      <c r="D136" s="189"/>
      <c r="R136" s="183"/>
      <c r="S136" s="189"/>
      <c r="T136" s="189"/>
      <c r="U136" s="189"/>
    </row>
    <row r="137" spans="3:21" x14ac:dyDescent="0.35">
      <c r="C137" s="184"/>
      <c r="D137" s="189"/>
      <c r="R137" s="183"/>
      <c r="S137" s="189"/>
      <c r="T137" s="189"/>
      <c r="U137" s="189"/>
    </row>
    <row r="138" spans="3:21" x14ac:dyDescent="0.35">
      <c r="C138" s="184"/>
      <c r="D138" s="189"/>
      <c r="R138" s="183"/>
      <c r="S138" s="189"/>
      <c r="T138" s="189"/>
      <c r="U138" s="189"/>
    </row>
    <row r="139" spans="3:21" x14ac:dyDescent="0.35">
      <c r="C139" s="184"/>
      <c r="D139" s="189"/>
      <c r="R139" s="183"/>
      <c r="S139" s="189"/>
      <c r="T139" s="189"/>
      <c r="U139" s="189"/>
    </row>
    <row r="140" spans="3:21" x14ac:dyDescent="0.35">
      <c r="C140" s="184"/>
      <c r="D140" s="189"/>
      <c r="R140" s="183"/>
      <c r="S140" s="189"/>
      <c r="T140" s="189"/>
      <c r="U140" s="189"/>
    </row>
    <row r="141" spans="3:21" x14ac:dyDescent="0.35">
      <c r="C141" s="184"/>
      <c r="D141" s="189"/>
      <c r="R141" s="183"/>
      <c r="S141" s="189"/>
      <c r="T141" s="189"/>
      <c r="U141" s="189"/>
    </row>
    <row r="142" spans="3:21" x14ac:dyDescent="0.35">
      <c r="C142" s="184"/>
      <c r="D142" s="189"/>
      <c r="R142" s="183"/>
      <c r="S142" s="189"/>
      <c r="T142" s="189"/>
      <c r="U142" s="189"/>
    </row>
    <row r="143" spans="3:21" x14ac:dyDescent="0.35">
      <c r="C143" s="184"/>
      <c r="D143" s="189"/>
      <c r="R143" s="183"/>
      <c r="S143" s="189"/>
      <c r="T143" s="189"/>
      <c r="U143" s="189"/>
    </row>
    <row r="144" spans="3:21" x14ac:dyDescent="0.35">
      <c r="C144" s="184"/>
      <c r="D144" s="189"/>
      <c r="R144" s="183"/>
      <c r="S144" s="189"/>
      <c r="T144" s="189"/>
      <c r="U144" s="189"/>
    </row>
    <row r="145" spans="3:21" x14ac:dyDescent="0.35">
      <c r="C145" s="184"/>
      <c r="D145" s="189"/>
      <c r="R145" s="183"/>
      <c r="S145" s="189"/>
      <c r="T145" s="189"/>
      <c r="U145" s="189"/>
    </row>
    <row r="146" spans="3:21" x14ac:dyDescent="0.35">
      <c r="C146" s="184"/>
      <c r="D146" s="189"/>
      <c r="R146" s="183"/>
      <c r="S146" s="189"/>
      <c r="T146" s="189"/>
      <c r="U146" s="189"/>
    </row>
    <row r="147" spans="3:21" x14ac:dyDescent="0.35">
      <c r="C147" s="184"/>
      <c r="D147" s="189"/>
    </row>
    <row r="148" spans="3:21" x14ac:dyDescent="0.35">
      <c r="C148" s="184"/>
      <c r="D148" s="189"/>
    </row>
    <row r="149" spans="3:21" x14ac:dyDescent="0.35">
      <c r="C149" s="184"/>
      <c r="D149" s="189"/>
    </row>
    <row r="150" spans="3:21" x14ac:dyDescent="0.35">
      <c r="C150" s="184"/>
      <c r="D150" s="189"/>
    </row>
    <row r="151" spans="3:21" x14ac:dyDescent="0.35">
      <c r="C151" s="184"/>
      <c r="D151" s="189"/>
    </row>
    <row r="152" spans="3:21" x14ac:dyDescent="0.35">
      <c r="C152" s="184"/>
      <c r="D152" s="189"/>
    </row>
    <row r="153" spans="3:21" x14ac:dyDescent="0.35">
      <c r="C153" s="184"/>
    </row>
    <row r="154" spans="3:21" x14ac:dyDescent="0.35">
      <c r="C154" s="184"/>
    </row>
    <row r="155" spans="3:21" x14ac:dyDescent="0.35">
      <c r="C155" s="184"/>
    </row>
    <row r="156" spans="3:21" x14ac:dyDescent="0.35">
      <c r="C156" s="184"/>
    </row>
    <row r="157" spans="3:21" x14ac:dyDescent="0.35">
      <c r="C157" s="184"/>
    </row>
    <row r="158" spans="3:21" x14ac:dyDescent="0.35">
      <c r="C158" s="184"/>
    </row>
    <row r="159" spans="3:21" x14ac:dyDescent="0.35">
      <c r="C159" s="184"/>
    </row>
    <row r="160" spans="3:21" x14ac:dyDescent="0.35">
      <c r="C160" s="184"/>
    </row>
    <row r="161" spans="3:3" x14ac:dyDescent="0.35">
      <c r="C161" s="184"/>
    </row>
    <row r="162" spans="3:3" x14ac:dyDescent="0.35">
      <c r="C162" s="184"/>
    </row>
    <row r="163" spans="3:3" x14ac:dyDescent="0.35">
      <c r="C163" s="184"/>
    </row>
    <row r="164" spans="3:3" x14ac:dyDescent="0.35">
      <c r="C164" s="184"/>
    </row>
    <row r="165" spans="3:3" x14ac:dyDescent="0.35">
      <c r="C165" s="184"/>
    </row>
    <row r="166" spans="3:3" x14ac:dyDescent="0.35">
      <c r="C166" s="184"/>
    </row>
    <row r="167" spans="3:3" x14ac:dyDescent="0.35">
      <c r="C167" s="184"/>
    </row>
    <row r="168" spans="3:3" x14ac:dyDescent="0.35">
      <c r="C168" s="184"/>
    </row>
    <row r="169" spans="3:3" x14ac:dyDescent="0.35">
      <c r="C169" s="184"/>
    </row>
    <row r="170" spans="3:3" x14ac:dyDescent="0.35">
      <c r="C170" s="184"/>
    </row>
    <row r="171" spans="3:3" x14ac:dyDescent="0.35">
      <c r="C171" s="184"/>
    </row>
    <row r="172" spans="3:3" x14ac:dyDescent="0.35">
      <c r="C172" s="184"/>
    </row>
    <row r="173" spans="3:3" x14ac:dyDescent="0.35">
      <c r="C173" s="184"/>
    </row>
    <row r="174" spans="3:3" x14ac:dyDescent="0.35">
      <c r="C174" s="184"/>
    </row>
    <row r="175" spans="3:3" x14ac:dyDescent="0.35">
      <c r="C175" s="184"/>
    </row>
    <row r="176" spans="3:3" x14ac:dyDescent="0.35">
      <c r="C176" s="184"/>
    </row>
    <row r="177" spans="3:3" x14ac:dyDescent="0.35">
      <c r="C177" s="184"/>
    </row>
    <row r="178" spans="3:3" x14ac:dyDescent="0.35">
      <c r="C178" s="184"/>
    </row>
    <row r="179" spans="3:3" x14ac:dyDescent="0.35">
      <c r="C179" s="184"/>
    </row>
    <row r="180" spans="3:3" x14ac:dyDescent="0.35">
      <c r="C180" s="184"/>
    </row>
    <row r="181" spans="3:3" x14ac:dyDescent="0.35">
      <c r="C181" s="184"/>
    </row>
    <row r="182" spans="3:3" x14ac:dyDescent="0.35">
      <c r="C182" s="184"/>
    </row>
    <row r="183" spans="3:3" x14ac:dyDescent="0.35">
      <c r="C183" s="184"/>
    </row>
    <row r="184" spans="3:3" x14ac:dyDescent="0.35">
      <c r="C184" s="184"/>
    </row>
    <row r="185" spans="3:3" x14ac:dyDescent="0.35">
      <c r="C185" s="184"/>
    </row>
    <row r="186" spans="3:3" x14ac:dyDescent="0.35">
      <c r="C186" s="184"/>
    </row>
    <row r="187" spans="3:3" x14ac:dyDescent="0.35">
      <c r="C187" s="184"/>
    </row>
    <row r="188" spans="3:3" x14ac:dyDescent="0.35">
      <c r="C188" s="184"/>
    </row>
    <row r="189" spans="3:3" x14ac:dyDescent="0.35">
      <c r="C189" s="184"/>
    </row>
    <row r="190" spans="3:3" x14ac:dyDescent="0.35">
      <c r="C190" s="184"/>
    </row>
    <row r="191" spans="3:3" x14ac:dyDescent="0.35">
      <c r="C191" s="184"/>
    </row>
    <row r="192" spans="3:3" x14ac:dyDescent="0.35">
      <c r="C192" s="184"/>
    </row>
    <row r="193" spans="3:3" x14ac:dyDescent="0.35">
      <c r="C193" s="184"/>
    </row>
    <row r="194" spans="3:3" x14ac:dyDescent="0.35">
      <c r="C194" s="184"/>
    </row>
    <row r="195" spans="3:3" x14ac:dyDescent="0.35">
      <c r="C195" s="184"/>
    </row>
    <row r="196" spans="3:3" x14ac:dyDescent="0.35">
      <c r="C196" s="184"/>
    </row>
    <row r="197" spans="3:3" x14ac:dyDescent="0.35">
      <c r="C197" s="184"/>
    </row>
    <row r="198" spans="3:3" x14ac:dyDescent="0.35">
      <c r="C198" s="184"/>
    </row>
    <row r="199" spans="3:3" x14ac:dyDescent="0.35">
      <c r="C199" s="184"/>
    </row>
    <row r="200" spans="3:3" x14ac:dyDescent="0.35">
      <c r="C200" s="184"/>
    </row>
    <row r="201" spans="3:3" x14ac:dyDescent="0.35">
      <c r="C201" s="184"/>
    </row>
    <row r="202" spans="3:3" x14ac:dyDescent="0.35">
      <c r="C202" s="184"/>
    </row>
    <row r="203" spans="3:3" x14ac:dyDescent="0.35">
      <c r="C203" s="184"/>
    </row>
    <row r="204" spans="3:3" x14ac:dyDescent="0.35">
      <c r="C204" s="184"/>
    </row>
    <row r="205" spans="3:3" x14ac:dyDescent="0.35">
      <c r="C205" s="184"/>
    </row>
    <row r="206" spans="3:3" x14ac:dyDescent="0.35">
      <c r="C206" s="184"/>
    </row>
    <row r="207" spans="3:3" x14ac:dyDescent="0.35">
      <c r="C207" s="184"/>
    </row>
    <row r="208" spans="3:3" x14ac:dyDescent="0.35">
      <c r="C208" s="184"/>
    </row>
    <row r="209" spans="3:3" x14ac:dyDescent="0.35">
      <c r="C209" s="184"/>
    </row>
    <row r="210" spans="3:3" x14ac:dyDescent="0.35">
      <c r="C210" s="184"/>
    </row>
    <row r="211" spans="3:3" x14ac:dyDescent="0.35">
      <c r="C211" s="184"/>
    </row>
    <row r="212" spans="3:3" x14ac:dyDescent="0.35">
      <c r="C212" s="184"/>
    </row>
    <row r="213" spans="3:3" x14ac:dyDescent="0.35">
      <c r="C213" s="184"/>
    </row>
    <row r="214" spans="3:3" x14ac:dyDescent="0.35">
      <c r="C214" s="184"/>
    </row>
    <row r="215" spans="3:3" x14ac:dyDescent="0.35">
      <c r="C215" s="184"/>
    </row>
    <row r="216" spans="3:3" x14ac:dyDescent="0.35">
      <c r="C216" s="184"/>
    </row>
    <row r="217" spans="3:3" x14ac:dyDescent="0.35">
      <c r="C217" s="184"/>
    </row>
    <row r="218" spans="3:3" x14ac:dyDescent="0.35">
      <c r="C218" s="184"/>
    </row>
    <row r="219" spans="3:3" x14ac:dyDescent="0.35">
      <c r="C219" s="184"/>
    </row>
    <row r="220" spans="3:3" x14ac:dyDescent="0.35">
      <c r="C220" s="184"/>
    </row>
    <row r="221" spans="3:3" x14ac:dyDescent="0.35">
      <c r="C221" s="184"/>
    </row>
    <row r="222" spans="3:3" x14ac:dyDescent="0.35">
      <c r="C222" s="184"/>
    </row>
    <row r="223" spans="3:3" x14ac:dyDescent="0.35">
      <c r="C223" s="184"/>
    </row>
    <row r="224" spans="3:3" x14ac:dyDescent="0.35">
      <c r="C224" s="184"/>
    </row>
    <row r="225" spans="3:3" x14ac:dyDescent="0.35">
      <c r="C225" s="184"/>
    </row>
    <row r="226" spans="3:3" x14ac:dyDescent="0.35">
      <c r="C226" s="184"/>
    </row>
    <row r="227" spans="3:3" x14ac:dyDescent="0.35">
      <c r="C227" s="184"/>
    </row>
    <row r="228" spans="3:3" x14ac:dyDescent="0.35">
      <c r="C228" s="184"/>
    </row>
    <row r="229" spans="3:3" x14ac:dyDescent="0.35">
      <c r="C229" s="184"/>
    </row>
    <row r="230" spans="3:3" x14ac:dyDescent="0.35">
      <c r="C230" s="184"/>
    </row>
    <row r="231" spans="3:3" x14ac:dyDescent="0.35">
      <c r="C231" s="184"/>
    </row>
    <row r="232" spans="3:3" x14ac:dyDescent="0.35">
      <c r="C232" s="184"/>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E40FB-EB65-4A1B-A213-661379E2F034}">
  <dimension ref="A1:R16"/>
  <sheetViews>
    <sheetView zoomScale="60" zoomScaleNormal="60" workbookViewId="0">
      <selection activeCell="K5" sqref="K5"/>
    </sheetView>
  </sheetViews>
  <sheetFormatPr defaultRowHeight="14.5" x14ac:dyDescent="0.35"/>
  <cols>
    <col min="1" max="1" width="13.1796875" style="191" customWidth="1"/>
    <col min="2" max="2" width="17.26953125" style="191" customWidth="1"/>
    <col min="3" max="4" width="8.7265625" style="191"/>
    <col min="5" max="5" width="1.81640625" style="191" customWidth="1"/>
    <col min="6" max="7" width="8.7265625" style="191"/>
    <col min="8" max="8" width="1.81640625" style="191" customWidth="1"/>
    <col min="9" max="10" width="8.7265625" style="191"/>
    <col min="11" max="11" width="4.81640625" style="191" customWidth="1"/>
    <col min="12" max="13" width="8.7265625" style="191"/>
    <col min="14" max="14" width="1.81640625" style="191" customWidth="1"/>
    <col min="15" max="16" width="8.7265625" style="191"/>
    <col min="17" max="17" width="1.81640625" style="191" customWidth="1"/>
    <col min="18" max="16384" width="8.7265625" style="191"/>
  </cols>
  <sheetData>
    <row r="1" spans="1:18" x14ac:dyDescent="0.35">
      <c r="C1" s="192"/>
      <c r="D1" s="192"/>
      <c r="F1" s="192"/>
      <c r="G1" s="192"/>
      <c r="H1" s="192"/>
      <c r="I1" s="193"/>
      <c r="J1" s="193"/>
      <c r="K1" s="193"/>
      <c r="L1" s="193"/>
      <c r="M1" s="193"/>
      <c r="O1" s="193"/>
      <c r="P1" s="193"/>
    </row>
    <row r="2" spans="1:18" x14ac:dyDescent="0.35">
      <c r="C2" s="192"/>
      <c r="D2" s="192"/>
    </row>
    <row r="3" spans="1:18" x14ac:dyDescent="0.35">
      <c r="C3" s="191" t="s">
        <v>174</v>
      </c>
      <c r="D3" s="191" t="s">
        <v>175</v>
      </c>
    </row>
    <row r="4" spans="1:18" x14ac:dyDescent="0.35">
      <c r="A4" s="194" t="s">
        <v>54</v>
      </c>
      <c r="B4" s="195" t="s">
        <v>177</v>
      </c>
      <c r="C4" s="196">
        <v>87.353296999999998</v>
      </c>
      <c r="D4" s="196">
        <v>19.785481000000001</v>
      </c>
    </row>
    <row r="5" spans="1:18" x14ac:dyDescent="0.35">
      <c r="A5" s="197"/>
      <c r="B5" s="195" t="s">
        <v>178</v>
      </c>
      <c r="C5" s="196">
        <v>84.373432999999991</v>
      </c>
      <c r="D5" s="196">
        <v>18.147845</v>
      </c>
    </row>
    <row r="6" spans="1:18" x14ac:dyDescent="0.35">
      <c r="A6" s="197"/>
      <c r="B6" s="198" t="s">
        <v>319</v>
      </c>
      <c r="C6" s="196">
        <v>71.55430299999999</v>
      </c>
      <c r="D6" s="196">
        <v>21.750439</v>
      </c>
    </row>
    <row r="7" spans="1:18" x14ac:dyDescent="0.35">
      <c r="A7" s="194" t="s">
        <v>80</v>
      </c>
      <c r="B7" s="195" t="s">
        <v>177</v>
      </c>
      <c r="C7" s="196">
        <v>76.237489999999994</v>
      </c>
      <c r="D7" s="196">
        <v>12.397880000000001</v>
      </c>
    </row>
    <row r="8" spans="1:18" x14ac:dyDescent="0.35">
      <c r="A8" s="197"/>
      <c r="B8" s="195" t="s">
        <v>178</v>
      </c>
      <c r="C8" s="196">
        <v>79.869550000000004</v>
      </c>
      <c r="D8" s="196">
        <v>7.8382099999999992</v>
      </c>
    </row>
    <row r="9" spans="1:18" x14ac:dyDescent="0.35">
      <c r="A9" s="197"/>
      <c r="B9" s="198" t="s">
        <v>179</v>
      </c>
      <c r="C9" s="196">
        <v>75.719260000000006</v>
      </c>
      <c r="D9" s="196">
        <v>8.1415199999999999</v>
      </c>
    </row>
    <row r="10" spans="1:18" x14ac:dyDescent="0.35">
      <c r="A10" s="194" t="s">
        <v>46</v>
      </c>
      <c r="B10" s="195" t="s">
        <v>177</v>
      </c>
      <c r="C10" s="196">
        <v>77.016970000000001</v>
      </c>
      <c r="D10" s="196">
        <v>26.038610000000002</v>
      </c>
    </row>
    <row r="11" spans="1:18" ht="27.5" x14ac:dyDescent="0.35">
      <c r="A11" s="197"/>
      <c r="B11" s="195" t="s">
        <v>178</v>
      </c>
      <c r="C11" s="196">
        <v>84.893839999999997</v>
      </c>
      <c r="D11" s="196">
        <v>31.380560000000003</v>
      </c>
      <c r="J11" s="199" t="s">
        <v>320</v>
      </c>
    </row>
    <row r="12" spans="1:18" x14ac:dyDescent="0.35">
      <c r="A12" s="197"/>
      <c r="B12" s="198" t="s">
        <v>179</v>
      </c>
      <c r="C12" s="196">
        <v>84.082270000000008</v>
      </c>
      <c r="D12" s="196">
        <v>30.22418</v>
      </c>
    </row>
    <row r="16" spans="1:18" ht="15.5" x14ac:dyDescent="0.35">
      <c r="I16" s="200" t="s">
        <v>321</v>
      </c>
      <c r="R16" s="191" t="s">
        <v>322</v>
      </c>
    </row>
  </sheetData>
  <mergeCells count="3">
    <mergeCell ref="A4:A6"/>
    <mergeCell ref="A7:A9"/>
    <mergeCell ref="A10:A12"/>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C8269-EA2F-4047-B625-B5260A67DD23}">
  <dimension ref="A2:N72"/>
  <sheetViews>
    <sheetView topLeftCell="A14" zoomScale="70" zoomScaleNormal="70" workbookViewId="0">
      <selection activeCell="C14" sqref="C14:C44"/>
    </sheetView>
  </sheetViews>
  <sheetFormatPr defaultColWidth="8.7265625" defaultRowHeight="14.5" x14ac:dyDescent="0.35"/>
  <cols>
    <col min="1" max="1" width="8.7265625" style="75"/>
    <col min="2" max="2" width="19" style="75" customWidth="1"/>
    <col min="3" max="3" width="14.7265625" style="75" bestFit="1" customWidth="1"/>
    <col min="4" max="5" width="12.54296875" style="75" bestFit="1" customWidth="1"/>
    <col min="6" max="10" width="13.54296875" style="75" bestFit="1" customWidth="1"/>
    <col min="11" max="16384" width="8.7265625" style="75"/>
  </cols>
  <sheetData>
    <row r="2" spans="1:14" x14ac:dyDescent="0.35">
      <c r="B2" s="76" t="s">
        <v>323</v>
      </c>
    </row>
    <row r="3" spans="1:14" s="77" customFormat="1" x14ac:dyDescent="0.35">
      <c r="B3" s="77" t="s">
        <v>324</v>
      </c>
      <c r="C3" s="78" t="s">
        <v>106</v>
      </c>
      <c r="D3" s="78" t="s">
        <v>115</v>
      </c>
      <c r="E3" s="78" t="s">
        <v>111</v>
      </c>
      <c r="F3" s="78" t="s">
        <v>100</v>
      </c>
      <c r="G3" s="78" t="s">
        <v>104</v>
      </c>
      <c r="H3" s="78" t="s">
        <v>102</v>
      </c>
      <c r="I3" s="78" t="s">
        <v>98</v>
      </c>
      <c r="J3" s="78" t="s">
        <v>110</v>
      </c>
      <c r="K3" s="79" t="s">
        <v>325</v>
      </c>
    </row>
    <row r="4" spans="1:14" x14ac:dyDescent="0.35">
      <c r="B4" s="75" t="s">
        <v>326</v>
      </c>
      <c r="C4" s="80">
        <v>58.676726729988715</v>
      </c>
      <c r="D4" s="80">
        <v>82.43191894490684</v>
      </c>
      <c r="E4" s="80">
        <v>14.627780461770801</v>
      </c>
      <c r="F4" s="80">
        <v>42.186252113700974</v>
      </c>
      <c r="G4" s="80">
        <v>9.6531381979353306</v>
      </c>
      <c r="H4" s="80">
        <v>25.5183472708643</v>
      </c>
      <c r="I4" s="80">
        <v>1.1569499999999999</v>
      </c>
      <c r="J4" s="80">
        <v>62.122999999999998</v>
      </c>
    </row>
    <row r="5" spans="1:14" x14ac:dyDescent="0.35">
      <c r="B5" s="75" t="s">
        <v>327</v>
      </c>
      <c r="C5" s="80">
        <v>9.2699665441344443</v>
      </c>
      <c r="D5" s="80">
        <v>7.0723439397950436</v>
      </c>
      <c r="E5" s="80">
        <v>7.2387063235873725</v>
      </c>
      <c r="F5" s="80">
        <v>10.256495092844913</v>
      </c>
      <c r="G5" s="80">
        <v>21.232181745785773</v>
      </c>
      <c r="H5" s="80">
        <v>13.356320685936584</v>
      </c>
      <c r="I5" s="80">
        <v>11.833114461710426</v>
      </c>
      <c r="J5" s="80">
        <v>10.650492993167953</v>
      </c>
      <c r="K5" s="81">
        <v>18.100000000000001</v>
      </c>
    </row>
    <row r="6" spans="1:14" x14ac:dyDescent="0.35">
      <c r="C6" s="80"/>
      <c r="D6" s="80"/>
      <c r="E6" s="80"/>
      <c r="F6" s="80"/>
      <c r="G6" s="80"/>
      <c r="H6" s="80"/>
      <c r="I6" s="80"/>
      <c r="J6" s="80"/>
      <c r="K6"/>
    </row>
    <row r="7" spans="1:14" s="82" customFormat="1" x14ac:dyDescent="0.35">
      <c r="A7"/>
      <c r="B7"/>
      <c r="C7"/>
      <c r="D7"/>
      <c r="E7"/>
      <c r="F7"/>
      <c r="G7"/>
      <c r="H7"/>
      <c r="I7"/>
      <c r="J7"/>
      <c r="K7"/>
      <c r="L7"/>
      <c r="M7"/>
      <c r="N7"/>
    </row>
    <row r="8" spans="1:14" ht="26" x14ac:dyDescent="0.6">
      <c r="A8"/>
      <c r="B8"/>
      <c r="C8"/>
      <c r="D8"/>
      <c r="E8"/>
      <c r="F8" s="34" t="s">
        <v>328</v>
      </c>
      <c r="G8"/>
      <c r="H8"/>
      <c r="I8"/>
      <c r="J8"/>
      <c r="K8"/>
      <c r="L8"/>
      <c r="M8"/>
      <c r="N8"/>
    </row>
    <row r="9" spans="1:14" x14ac:dyDescent="0.35">
      <c r="A9"/>
      <c r="B9"/>
      <c r="C9"/>
      <c r="D9"/>
      <c r="E9"/>
      <c r="F9"/>
      <c r="G9"/>
      <c r="H9"/>
      <c r="I9"/>
      <c r="J9"/>
      <c r="K9"/>
      <c r="L9"/>
      <c r="M9"/>
      <c r="N9"/>
    </row>
    <row r="10" spans="1:14" ht="15.5" x14ac:dyDescent="0.35">
      <c r="A10"/>
      <c r="B10"/>
      <c r="C10"/>
      <c r="D10"/>
      <c r="E10"/>
      <c r="F10" s="74" t="s">
        <v>329</v>
      </c>
      <c r="G10"/>
      <c r="H10"/>
      <c r="I10"/>
      <c r="J10"/>
      <c r="K10"/>
      <c r="L10"/>
      <c r="M10"/>
      <c r="N10"/>
    </row>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1265-8736-4C8E-BD3B-B1254D564836}">
  <sheetPr>
    <pageSetUpPr fitToPage="1"/>
  </sheetPr>
  <dimension ref="B4:K11"/>
  <sheetViews>
    <sheetView topLeftCell="A14" zoomScale="50" zoomScaleNormal="50" workbookViewId="0">
      <selection activeCell="U25" sqref="U25"/>
    </sheetView>
  </sheetViews>
  <sheetFormatPr defaultRowHeight="14.5" x14ac:dyDescent="0.35"/>
  <cols>
    <col min="2" max="2" width="70.7265625" customWidth="1"/>
    <col min="3" max="3" width="10.81640625" customWidth="1"/>
    <col min="9" max="9" width="11.7265625" customWidth="1"/>
  </cols>
  <sheetData>
    <row r="4" spans="2:11" x14ac:dyDescent="0.35">
      <c r="C4" t="s">
        <v>55</v>
      </c>
      <c r="D4" t="s">
        <v>41</v>
      </c>
      <c r="E4" t="s">
        <v>3</v>
      </c>
      <c r="F4" t="s">
        <v>330</v>
      </c>
      <c r="G4" t="s">
        <v>331</v>
      </c>
      <c r="H4" t="s">
        <v>49</v>
      </c>
      <c r="I4" t="s">
        <v>54</v>
      </c>
      <c r="J4" t="s">
        <v>44</v>
      </c>
      <c r="K4" t="s">
        <v>40</v>
      </c>
    </row>
    <row r="5" spans="2:11" x14ac:dyDescent="0.35">
      <c r="B5" t="s">
        <v>332</v>
      </c>
      <c r="C5">
        <v>3.6056742072105399</v>
      </c>
      <c r="D5">
        <v>19.968399405479399</v>
      </c>
      <c r="E5">
        <v>19.722509384155298</v>
      </c>
      <c r="F5">
        <v>2.9823223128914802</v>
      </c>
      <c r="G5">
        <v>13.8227745890617</v>
      </c>
      <c r="H5">
        <v>2.3935902863740899</v>
      </c>
      <c r="I5">
        <v>6.3102252781391099</v>
      </c>
      <c r="J5">
        <v>1.4745301567018001</v>
      </c>
      <c r="K5">
        <v>9.3936741352081299</v>
      </c>
    </row>
    <row r="6" spans="2:11" x14ac:dyDescent="0.35">
      <c r="B6" t="s">
        <v>333</v>
      </c>
      <c r="C6">
        <v>0.409724796190858</v>
      </c>
      <c r="D6">
        <v>5.64154833555222</v>
      </c>
      <c r="E6">
        <v>5.3980801254510897</v>
      </c>
      <c r="F6">
        <v>0.26366836391389398</v>
      </c>
      <c r="G6">
        <v>3.5842947661876701</v>
      </c>
      <c r="H6">
        <v>0.46099340543150902</v>
      </c>
      <c r="I6">
        <v>1.4147771522402799</v>
      </c>
      <c r="J6">
        <v>5.0275237299501903E-2</v>
      </c>
      <c r="K6">
        <v>1.8971996381878899</v>
      </c>
    </row>
    <row r="7" spans="2:11" x14ac:dyDescent="0.35">
      <c r="B7" t="s">
        <v>334</v>
      </c>
      <c r="C7">
        <v>1.086510065943</v>
      </c>
      <c r="D7">
        <v>4.8893786966800699</v>
      </c>
      <c r="E7">
        <v>3.7852898240089399</v>
      </c>
      <c r="F7">
        <v>0.88939443230629001</v>
      </c>
      <c r="G7">
        <v>2.2936131805181499</v>
      </c>
      <c r="H7">
        <v>0.48455079086124903</v>
      </c>
      <c r="I7">
        <v>1.64742041379213</v>
      </c>
      <c r="J7">
        <v>0.30897096730768697</v>
      </c>
      <c r="K7">
        <v>2.4749387055635399</v>
      </c>
    </row>
    <row r="10" spans="2:11" ht="25" x14ac:dyDescent="0.35">
      <c r="H10" s="83" t="s">
        <v>335</v>
      </c>
    </row>
    <row r="11" spans="2:11" x14ac:dyDescent="0.35">
      <c r="K11" t="s">
        <v>336</v>
      </c>
    </row>
  </sheetData>
  <pageMargins left="0.7" right="0.7" top="0.75" bottom="0.75" header="0.3" footer="0.3"/>
  <pageSetup scale="5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0FC0-E330-4399-B575-2619CE5B2E22}">
  <dimension ref="A1:O19"/>
  <sheetViews>
    <sheetView zoomScale="40" zoomScaleNormal="40" workbookViewId="0">
      <selection activeCell="C14" sqref="C14:C44"/>
    </sheetView>
  </sheetViews>
  <sheetFormatPr defaultColWidth="8.7265625" defaultRowHeight="14.5" x14ac:dyDescent="0.35"/>
  <cols>
    <col min="1" max="3" width="8.7265625" style="84"/>
    <col min="4" max="6" width="13.54296875" style="84" customWidth="1"/>
    <col min="7" max="7" width="8.7265625" style="84"/>
    <col min="8" max="9" width="1.54296875" style="84" customWidth="1"/>
    <col min="10" max="16384" width="8.7265625" style="84"/>
  </cols>
  <sheetData>
    <row r="1" spans="1:15" x14ac:dyDescent="0.35">
      <c r="B1" s="84" t="s">
        <v>337</v>
      </c>
      <c r="C1" s="84" t="s">
        <v>338</v>
      </c>
      <c r="G1" s="84" t="s">
        <v>339</v>
      </c>
      <c r="K1" s="84" t="s">
        <v>340</v>
      </c>
      <c r="L1" s="84" t="s">
        <v>341</v>
      </c>
    </row>
    <row r="2" spans="1:15" x14ac:dyDescent="0.35">
      <c r="A2" s="85">
        <v>1</v>
      </c>
      <c r="B2" s="85">
        <v>19.228670120239258</v>
      </c>
      <c r="C2" s="85">
        <v>42.465988159179688</v>
      </c>
      <c r="G2" s="85">
        <v>1</v>
      </c>
      <c r="J2" s="85">
        <v>1</v>
      </c>
      <c r="K2" s="86">
        <v>6.0468491166830063</v>
      </c>
      <c r="L2" s="86">
        <v>0.10571256279945374</v>
      </c>
    </row>
    <row r="3" spans="1:15" x14ac:dyDescent="0.35">
      <c r="A3" s="85">
        <v>2</v>
      </c>
      <c r="B3" s="85">
        <v>17.96928596496582</v>
      </c>
      <c r="C3" s="85">
        <v>42.853981018066406</v>
      </c>
      <c r="G3" s="85">
        <v>2</v>
      </c>
      <c r="J3" s="85">
        <v>2</v>
      </c>
      <c r="K3" s="86">
        <v>5.9519775211811066</v>
      </c>
      <c r="L3" s="86">
        <v>0.17068982124328613</v>
      </c>
    </row>
    <row r="4" spans="1:15" x14ac:dyDescent="0.35">
      <c r="A4" s="85">
        <v>3</v>
      </c>
      <c r="B4" s="85">
        <v>15.613706588745117</v>
      </c>
      <c r="C4" s="85">
        <v>35.677818298339844</v>
      </c>
      <c r="G4" s="85">
        <v>3</v>
      </c>
      <c r="J4" s="85">
        <v>3</v>
      </c>
      <c r="K4" s="86">
        <v>6.7879825830459595</v>
      </c>
      <c r="L4" s="86">
        <v>3.7387758493423462E-2</v>
      </c>
    </row>
    <row r="5" spans="1:15" x14ac:dyDescent="0.35">
      <c r="A5" s="85">
        <v>4</v>
      </c>
      <c r="B5" s="85">
        <v>14.39689826965332</v>
      </c>
      <c r="C5" s="85">
        <v>30.522876739501953</v>
      </c>
      <c r="G5" s="85">
        <v>4</v>
      </c>
      <c r="J5" s="85">
        <v>4</v>
      </c>
      <c r="K5" s="86">
        <v>6.4431928098201752</v>
      </c>
      <c r="L5" s="86">
        <v>0.19677281379699707</v>
      </c>
    </row>
    <row r="6" spans="1:15" ht="30" x14ac:dyDescent="0.35">
      <c r="A6" s="85">
        <v>5</v>
      </c>
      <c r="B6" s="85">
        <v>12.850987434387207</v>
      </c>
      <c r="C6" s="85">
        <v>30.286941528320313</v>
      </c>
      <c r="G6" s="85">
        <v>5</v>
      </c>
      <c r="J6" s="85">
        <v>5</v>
      </c>
      <c r="K6" s="86">
        <v>12.837997078895569</v>
      </c>
      <c r="L6" s="86">
        <v>0.42605996131896973</v>
      </c>
      <c r="O6" s="87" t="s">
        <v>342</v>
      </c>
    </row>
    <row r="7" spans="1:15" x14ac:dyDescent="0.35">
      <c r="A7" s="85">
        <v>6</v>
      </c>
      <c r="B7" s="85">
        <v>11.649530410766602</v>
      </c>
      <c r="C7" s="85">
        <v>25.551553726196289</v>
      </c>
      <c r="G7" s="85">
        <v>6</v>
      </c>
      <c r="J7" s="85">
        <v>6</v>
      </c>
      <c r="K7" s="86">
        <v>12.406120449304581</v>
      </c>
      <c r="L7" s="86">
        <v>0.64880251884460449</v>
      </c>
    </row>
    <row r="8" spans="1:15" x14ac:dyDescent="0.35">
      <c r="A8" s="85">
        <v>7</v>
      </c>
      <c r="B8" s="85">
        <v>10.19725513458252</v>
      </c>
      <c r="C8" s="85">
        <v>21.604318618774414</v>
      </c>
      <c r="G8" s="85">
        <v>7</v>
      </c>
      <c r="J8" s="85">
        <v>7</v>
      </c>
      <c r="K8" s="86">
        <v>16.779299080371857</v>
      </c>
      <c r="L8" s="86">
        <v>0.13703256845474243</v>
      </c>
    </row>
    <row r="9" spans="1:15" x14ac:dyDescent="0.35">
      <c r="A9" s="85">
        <v>8</v>
      </c>
      <c r="B9" s="85">
        <v>9.7899913787841797</v>
      </c>
      <c r="C9" s="85">
        <v>21.690521240234375</v>
      </c>
      <c r="G9" s="85">
        <v>8</v>
      </c>
      <c r="J9" s="85">
        <v>8</v>
      </c>
      <c r="K9" s="86">
        <v>20.312695205211639</v>
      </c>
      <c r="L9" s="86">
        <v>0.47013312578201294</v>
      </c>
    </row>
    <row r="10" spans="1:15" x14ac:dyDescent="0.35">
      <c r="A10" s="85">
        <v>9</v>
      </c>
      <c r="B10" s="85">
        <v>7.931002140045166</v>
      </c>
      <c r="C10" s="85">
        <v>17.37425422668457</v>
      </c>
      <c r="G10" s="85">
        <v>9</v>
      </c>
      <c r="J10" s="85">
        <v>9</v>
      </c>
      <c r="K10" s="86">
        <v>26.819202303886414</v>
      </c>
      <c r="L10" s="86">
        <v>0.66044926643371582</v>
      </c>
    </row>
    <row r="11" spans="1:15" x14ac:dyDescent="0.35">
      <c r="A11" s="85">
        <v>10</v>
      </c>
      <c r="B11" s="85">
        <v>6.5454244613647461</v>
      </c>
      <c r="C11" s="85">
        <v>14.792006492614746</v>
      </c>
      <c r="G11" s="85">
        <v>10</v>
      </c>
      <c r="J11" s="85">
        <v>10</v>
      </c>
      <c r="K11" s="86">
        <v>31.41900897026062</v>
      </c>
      <c r="L11" s="86">
        <v>1.6504257917404175</v>
      </c>
    </row>
    <row r="12" spans="1:15" x14ac:dyDescent="0.35">
      <c r="C12"/>
      <c r="D12"/>
      <c r="E12"/>
      <c r="F12"/>
      <c r="G12"/>
      <c r="H12"/>
    </row>
    <row r="13" spans="1:15" x14ac:dyDescent="0.35">
      <c r="C13"/>
      <c r="D13"/>
      <c r="E13"/>
      <c r="F13"/>
      <c r="G13"/>
      <c r="H13"/>
    </row>
    <row r="14" spans="1:15" x14ac:dyDescent="0.35">
      <c r="C14"/>
      <c r="D14"/>
      <c r="E14"/>
      <c r="F14"/>
      <c r="G14"/>
      <c r="H14"/>
    </row>
    <row r="15" spans="1:15" x14ac:dyDescent="0.35">
      <c r="C15"/>
      <c r="D15"/>
      <c r="E15"/>
      <c r="F15"/>
      <c r="G15"/>
      <c r="H15"/>
    </row>
    <row r="16" spans="1:15" x14ac:dyDescent="0.35">
      <c r="C16"/>
      <c r="D16"/>
      <c r="E16"/>
      <c r="F16"/>
      <c r="G16"/>
      <c r="H16"/>
    </row>
    <row r="17" spans="3:8" x14ac:dyDescent="0.35">
      <c r="C17"/>
      <c r="D17"/>
      <c r="E17"/>
      <c r="F17"/>
      <c r="G17"/>
      <c r="H17"/>
    </row>
    <row r="18" spans="3:8" x14ac:dyDescent="0.35">
      <c r="C18"/>
      <c r="D18"/>
      <c r="E18"/>
      <c r="F18"/>
      <c r="G18"/>
      <c r="H18"/>
    </row>
    <row r="19" spans="3:8" x14ac:dyDescent="0.35">
      <c r="C19"/>
      <c r="D19"/>
      <c r="E19"/>
      <c r="F19"/>
      <c r="G19"/>
      <c r="H19"/>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3D84-8CEE-4B08-BA74-4FFCBE63BB48}">
  <dimension ref="A1:F20"/>
  <sheetViews>
    <sheetView zoomScale="50" zoomScaleNormal="50" workbookViewId="0">
      <selection activeCell="R16" sqref="R16"/>
    </sheetView>
  </sheetViews>
  <sheetFormatPr defaultColWidth="9.1796875" defaultRowHeight="14.5" x14ac:dyDescent="0.35"/>
  <cols>
    <col min="1" max="1" width="19.453125" style="195" bestFit="1" customWidth="1"/>
    <col min="2" max="2" width="20.81640625" style="195" bestFit="1" customWidth="1"/>
    <col min="3" max="16384" width="9.1796875" style="195"/>
  </cols>
  <sheetData>
    <row r="1" spans="1:6" x14ac:dyDescent="0.35">
      <c r="B1" s="201" t="s">
        <v>343</v>
      </c>
    </row>
    <row r="2" spans="1:6" x14ac:dyDescent="0.35">
      <c r="A2" s="195" t="s">
        <v>43</v>
      </c>
      <c r="B2" s="196">
        <v>80.140479010000007</v>
      </c>
    </row>
    <row r="3" spans="1:6" x14ac:dyDescent="0.35">
      <c r="A3" s="195" t="s">
        <v>54</v>
      </c>
      <c r="B3" s="196">
        <v>60.054760330000001</v>
      </c>
    </row>
    <row r="4" spans="1:6" ht="27.5" x14ac:dyDescent="0.35">
      <c r="A4" s="195" t="s">
        <v>3</v>
      </c>
      <c r="B4" s="196">
        <v>54.3</v>
      </c>
      <c r="F4" s="199" t="s">
        <v>344</v>
      </c>
    </row>
    <row r="5" spans="1:6" x14ac:dyDescent="0.35">
      <c r="A5" s="195" t="s">
        <v>44</v>
      </c>
      <c r="B5" s="196">
        <v>52.891929339999997</v>
      </c>
    </row>
    <row r="6" spans="1:6" ht="15" x14ac:dyDescent="0.35">
      <c r="A6" s="195" t="s">
        <v>50</v>
      </c>
      <c r="B6" s="196">
        <v>49.966373009999998</v>
      </c>
      <c r="F6" s="202" t="s">
        <v>345</v>
      </c>
    </row>
    <row r="7" spans="1:6" ht="15.5" x14ac:dyDescent="0.35">
      <c r="A7" s="195" t="s">
        <v>40</v>
      </c>
      <c r="B7" s="196">
        <v>49.569097339999999</v>
      </c>
      <c r="F7" s="203" t="s">
        <v>346</v>
      </c>
    </row>
    <row r="8" spans="1:6" x14ac:dyDescent="0.35">
      <c r="A8" s="195" t="s">
        <v>82</v>
      </c>
      <c r="B8" s="196">
        <v>49.318338619999999</v>
      </c>
    </row>
    <row r="9" spans="1:6" x14ac:dyDescent="0.35">
      <c r="A9" s="195" t="s">
        <v>46</v>
      </c>
      <c r="B9" s="196">
        <v>41.248727639999998</v>
      </c>
    </row>
    <row r="10" spans="1:6" x14ac:dyDescent="0.35">
      <c r="A10" s="195" t="s">
        <v>258</v>
      </c>
      <c r="B10" s="196">
        <v>35.30405287</v>
      </c>
    </row>
    <row r="11" spans="1:6" x14ac:dyDescent="0.35">
      <c r="A11" s="195" t="s">
        <v>41</v>
      </c>
      <c r="B11" s="196">
        <v>33.999999129999999</v>
      </c>
    </row>
    <row r="12" spans="1:6" x14ac:dyDescent="0.35">
      <c r="A12" s="195" t="s">
        <v>80</v>
      </c>
      <c r="B12" s="196">
        <v>33.61093932</v>
      </c>
    </row>
    <row r="13" spans="1:6" x14ac:dyDescent="0.35">
      <c r="A13" s="195" t="s">
        <v>55</v>
      </c>
      <c r="B13" s="196">
        <v>32.2924419</v>
      </c>
    </row>
    <row r="14" spans="1:6" x14ac:dyDescent="0.35">
      <c r="A14" s="195" t="s">
        <v>53</v>
      </c>
      <c r="B14" s="196">
        <v>30.678183109999999</v>
      </c>
    </row>
    <row r="15" spans="1:6" x14ac:dyDescent="0.35">
      <c r="A15" s="195" t="s">
        <v>85</v>
      </c>
      <c r="B15" s="196">
        <v>27.492731729999999</v>
      </c>
    </row>
    <row r="16" spans="1:6" x14ac:dyDescent="0.35">
      <c r="A16" s="195" t="s">
        <v>79</v>
      </c>
      <c r="B16" s="196">
        <v>25.719787839999999</v>
      </c>
    </row>
    <row r="17" spans="1:2" x14ac:dyDescent="0.35">
      <c r="A17" s="195" t="s">
        <v>47</v>
      </c>
      <c r="B17" s="196">
        <v>25.510435080000001</v>
      </c>
    </row>
    <row r="18" spans="1:2" x14ac:dyDescent="0.35">
      <c r="A18" s="195" t="s">
        <v>49</v>
      </c>
      <c r="B18" s="196">
        <v>23.714265170000001</v>
      </c>
    </row>
    <row r="19" spans="1:2" x14ac:dyDescent="0.35">
      <c r="A19" s="195" t="s">
        <v>83</v>
      </c>
      <c r="B19" s="196">
        <v>11.92422906</v>
      </c>
    </row>
    <row r="20" spans="1:2" x14ac:dyDescent="0.35">
      <c r="A20" s="195" t="s">
        <v>48</v>
      </c>
      <c r="B20" s="196">
        <v>11.209196589999999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CEB66-7278-4049-BB5B-B1499AF26EC6}">
  <dimension ref="A1:Q20"/>
  <sheetViews>
    <sheetView topLeftCell="A15" zoomScale="70" zoomScaleNormal="70" workbookViewId="0">
      <selection activeCell="C14" sqref="C14:C44"/>
    </sheetView>
  </sheetViews>
  <sheetFormatPr defaultColWidth="9.81640625" defaultRowHeight="14.5" x14ac:dyDescent="0.35"/>
  <cols>
    <col min="1" max="1" width="17.26953125" style="5" customWidth="1"/>
    <col min="2" max="16384" width="9.81640625" style="5"/>
  </cols>
  <sheetData>
    <row r="1" spans="1:17" ht="15.5" x14ac:dyDescent="0.35">
      <c r="A1" s="5" t="s">
        <v>11</v>
      </c>
      <c r="B1" s="6" t="s">
        <v>12</v>
      </c>
      <c r="C1" s="6" t="s">
        <v>13</v>
      </c>
      <c r="F1" s="6" t="s">
        <v>12</v>
      </c>
      <c r="G1" s="6" t="s">
        <v>13</v>
      </c>
    </row>
    <row r="2" spans="1:17" x14ac:dyDescent="0.35">
      <c r="A2" s="5" t="s">
        <v>14</v>
      </c>
      <c r="B2" s="7">
        <v>3</v>
      </c>
      <c r="C2" s="7">
        <v>11</v>
      </c>
      <c r="D2" s="5">
        <f>LOG(C2)</f>
        <v>1.0413926851582251</v>
      </c>
      <c r="E2" s="5">
        <f>D2/$B$20*100</f>
        <v>52.069634257911254</v>
      </c>
      <c r="F2" s="7">
        <v>3</v>
      </c>
      <c r="G2" s="7">
        <v>11</v>
      </c>
      <c r="H2" s="5">
        <f>LOG(G2)</f>
        <v>1.0413926851582251</v>
      </c>
    </row>
    <row r="3" spans="1:17" x14ac:dyDescent="0.35">
      <c r="A3" s="5" t="s">
        <v>15</v>
      </c>
      <c r="B3" s="7">
        <v>1.55</v>
      </c>
      <c r="C3" s="7">
        <v>2.4</v>
      </c>
      <c r="D3" s="5">
        <f t="shared" ref="D3:D15" si="0">LOG(C3)</f>
        <v>0.38021124171160603</v>
      </c>
      <c r="E3" s="5">
        <f t="shared" ref="E3:E15" si="1">D3/$B$20*100</f>
        <v>19.0105620855803</v>
      </c>
      <c r="F3" s="7">
        <v>1.55</v>
      </c>
      <c r="G3" s="7">
        <v>2.4</v>
      </c>
      <c r="H3" s="5">
        <f t="shared" ref="H3:H15" si="2">LOG(G3)</f>
        <v>0.38021124171160603</v>
      </c>
    </row>
    <row r="4" spans="1:17" x14ac:dyDescent="0.35">
      <c r="A4" s="5" t="s">
        <v>16</v>
      </c>
      <c r="B4" s="7">
        <v>1.19</v>
      </c>
      <c r="C4" s="7">
        <v>0.1</v>
      </c>
      <c r="D4" s="5">
        <f t="shared" si="0"/>
        <v>-1</v>
      </c>
      <c r="E4" s="5">
        <v>1E-3</v>
      </c>
      <c r="F4" s="7">
        <v>1.19</v>
      </c>
      <c r="G4" s="7">
        <v>0.1</v>
      </c>
      <c r="H4" s="5">
        <v>1E-3</v>
      </c>
      <c r="O4" s="5" t="s">
        <v>17</v>
      </c>
      <c r="P4" s="7">
        <v>3</v>
      </c>
      <c r="Q4" s="7">
        <v>5</v>
      </c>
    </row>
    <row r="5" spans="1:17" x14ac:dyDescent="0.35">
      <c r="A5" s="5" t="s">
        <v>18</v>
      </c>
      <c r="B5" s="7">
        <v>2.1</v>
      </c>
      <c r="C5" s="7">
        <v>2.5</v>
      </c>
      <c r="D5" s="5">
        <f t="shared" si="0"/>
        <v>0.3979400086720376</v>
      </c>
      <c r="E5" s="5">
        <f t="shared" si="1"/>
        <v>19.897000433601882</v>
      </c>
      <c r="F5" s="7">
        <v>2.1</v>
      </c>
      <c r="G5" s="7">
        <v>5</v>
      </c>
      <c r="H5" s="5">
        <f t="shared" si="2"/>
        <v>0.69897000433601886</v>
      </c>
    </row>
    <row r="6" spans="1:17" x14ac:dyDescent="0.35">
      <c r="A6" s="5" t="s">
        <v>19</v>
      </c>
      <c r="B6" s="7">
        <v>1.36</v>
      </c>
      <c r="C6" s="7">
        <v>4.2</v>
      </c>
      <c r="D6" s="5">
        <f t="shared" si="0"/>
        <v>0.62324929039790045</v>
      </c>
      <c r="E6" s="5">
        <f t="shared" si="1"/>
        <v>31.162464519895021</v>
      </c>
      <c r="F6" s="7">
        <v>1.36</v>
      </c>
      <c r="G6" s="7">
        <v>4.2</v>
      </c>
      <c r="H6" s="5">
        <f t="shared" si="2"/>
        <v>0.62324929039790045</v>
      </c>
    </row>
    <row r="7" spans="1:17" x14ac:dyDescent="0.35">
      <c r="A7" s="5" t="s">
        <v>20</v>
      </c>
      <c r="B7" s="7">
        <v>2</v>
      </c>
      <c r="C7" s="7">
        <v>55</v>
      </c>
      <c r="D7" s="5">
        <f t="shared" si="0"/>
        <v>1.7403626894942439</v>
      </c>
      <c r="E7" s="5">
        <f t="shared" si="1"/>
        <v>87.018134474712198</v>
      </c>
      <c r="F7" s="7">
        <v>2</v>
      </c>
      <c r="G7" s="7">
        <v>55</v>
      </c>
      <c r="H7" s="5">
        <f t="shared" si="2"/>
        <v>1.7403626894942439</v>
      </c>
    </row>
    <row r="8" spans="1:17" x14ac:dyDescent="0.35">
      <c r="A8" s="5" t="s">
        <v>21</v>
      </c>
      <c r="B8" s="7">
        <v>15</v>
      </c>
      <c r="C8" s="7">
        <v>4</v>
      </c>
      <c r="D8" s="5">
        <f t="shared" si="0"/>
        <v>0.6020599913279624</v>
      </c>
      <c r="E8" s="5">
        <f t="shared" si="1"/>
        <v>30.102999566398118</v>
      </c>
      <c r="F8" s="7">
        <v>15</v>
      </c>
      <c r="G8" s="7">
        <v>4</v>
      </c>
      <c r="H8" s="5">
        <f t="shared" si="2"/>
        <v>0.6020599913279624</v>
      </c>
    </row>
    <row r="9" spans="1:17" x14ac:dyDescent="0.35">
      <c r="A9" s="5" t="s">
        <v>22</v>
      </c>
      <c r="B9" s="7">
        <v>5.0103466068617779</v>
      </c>
      <c r="C9" s="7">
        <v>6.4</v>
      </c>
      <c r="D9" s="5">
        <f t="shared" si="0"/>
        <v>0.80617997398388719</v>
      </c>
      <c r="E9" s="5">
        <f t="shared" si="1"/>
        <v>40.308998699194362</v>
      </c>
      <c r="F9" s="7">
        <v>5.0103466068617779</v>
      </c>
      <c r="G9" s="7">
        <v>6.4</v>
      </c>
      <c r="H9" s="5">
        <f t="shared" si="2"/>
        <v>0.80617997398388719</v>
      </c>
    </row>
    <row r="10" spans="1:17" x14ac:dyDescent="0.35">
      <c r="A10" s="5" t="s">
        <v>23</v>
      </c>
      <c r="B10" s="7">
        <v>6.3561360430474805</v>
      </c>
      <c r="C10" s="7">
        <v>0.1</v>
      </c>
      <c r="D10" s="5">
        <f t="shared" si="0"/>
        <v>-1</v>
      </c>
      <c r="E10" s="5">
        <v>1E-3</v>
      </c>
      <c r="F10" s="7">
        <v>6.3561360430474805</v>
      </c>
      <c r="G10" s="7">
        <v>0.1</v>
      </c>
      <c r="H10" s="5">
        <v>1E-3</v>
      </c>
    </row>
    <row r="11" spans="1:17" x14ac:dyDescent="0.35">
      <c r="A11" s="5" t="s">
        <v>24</v>
      </c>
      <c r="B11" s="7">
        <v>1</v>
      </c>
      <c r="C11" s="7">
        <v>34</v>
      </c>
      <c r="D11" s="5">
        <f t="shared" si="0"/>
        <v>1.5314789170422551</v>
      </c>
      <c r="E11" s="5">
        <f t="shared" si="1"/>
        <v>76.573945852112757</v>
      </c>
      <c r="F11" s="7">
        <v>1</v>
      </c>
      <c r="G11" s="7">
        <v>34</v>
      </c>
      <c r="H11" s="5">
        <f t="shared" si="2"/>
        <v>1.5314789170422551</v>
      </c>
    </row>
    <row r="12" spans="1:17" ht="30" x14ac:dyDescent="0.35">
      <c r="A12" s="5" t="s">
        <v>25</v>
      </c>
      <c r="B12" s="7">
        <v>0.8</v>
      </c>
      <c r="C12" s="7">
        <v>10</v>
      </c>
      <c r="D12" s="5">
        <f t="shared" si="0"/>
        <v>1</v>
      </c>
      <c r="E12" s="5">
        <f t="shared" si="1"/>
        <v>50</v>
      </c>
      <c r="F12" s="7">
        <v>0.8</v>
      </c>
      <c r="G12" s="7">
        <v>10</v>
      </c>
      <c r="H12" s="5">
        <f t="shared" si="2"/>
        <v>1</v>
      </c>
      <c r="O12" s="8" t="s">
        <v>26</v>
      </c>
    </row>
    <row r="13" spans="1:17" x14ac:dyDescent="0.35">
      <c r="A13" s="5" t="s">
        <v>27</v>
      </c>
      <c r="B13" s="7">
        <v>1.75</v>
      </c>
      <c r="C13" s="7">
        <v>64.900000000000006</v>
      </c>
      <c r="D13" s="5">
        <f t="shared" si="0"/>
        <v>1.8122446968003694</v>
      </c>
      <c r="E13" s="5">
        <f t="shared" si="1"/>
        <v>90.612234840018473</v>
      </c>
      <c r="F13" s="7">
        <v>1.75</v>
      </c>
      <c r="G13" s="7"/>
    </row>
    <row r="14" spans="1:17" x14ac:dyDescent="0.35">
      <c r="A14" s="5" t="s">
        <v>28</v>
      </c>
      <c r="B14" s="7">
        <v>0.1</v>
      </c>
      <c r="C14" s="7">
        <v>61.1</v>
      </c>
      <c r="D14" s="5">
        <f t="shared" si="0"/>
        <v>1.7860412102425542</v>
      </c>
      <c r="E14" s="5">
        <f t="shared" si="1"/>
        <v>89.30206051212771</v>
      </c>
      <c r="F14" s="7">
        <v>0.1</v>
      </c>
      <c r="G14" s="7">
        <v>61.1</v>
      </c>
      <c r="H14" s="5">
        <f t="shared" si="2"/>
        <v>1.7860412102425542</v>
      </c>
    </row>
    <row r="15" spans="1:17" x14ac:dyDescent="0.35">
      <c r="A15" s="5" t="s">
        <v>17</v>
      </c>
      <c r="B15" s="7">
        <v>3</v>
      </c>
      <c r="C15" s="7">
        <v>5</v>
      </c>
      <c r="D15" s="5">
        <f t="shared" si="0"/>
        <v>0.69897000433601886</v>
      </c>
      <c r="E15" s="5">
        <f t="shared" si="1"/>
        <v>34.948500216800944</v>
      </c>
      <c r="F15" s="7">
        <v>3</v>
      </c>
      <c r="G15" s="7">
        <v>4.5</v>
      </c>
      <c r="H15" s="5">
        <f t="shared" si="2"/>
        <v>0.65321251377534373</v>
      </c>
    </row>
    <row r="20" spans="2:2" x14ac:dyDescent="0.35">
      <c r="B20" s="5">
        <f>LOG(100)</f>
        <v>2</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A7E80-8E19-4A6F-8991-B1219F963899}">
  <dimension ref="A2:M11"/>
  <sheetViews>
    <sheetView zoomScale="50" zoomScaleNormal="50" workbookViewId="0">
      <selection activeCell="V14" sqref="V14"/>
    </sheetView>
  </sheetViews>
  <sheetFormatPr defaultColWidth="9.1796875" defaultRowHeight="14.5" x14ac:dyDescent="0.35"/>
  <cols>
    <col min="1" max="7" width="9.1796875" style="88"/>
    <col min="8" max="8" width="19.1796875" style="195" bestFit="1" customWidth="1"/>
    <col min="9" max="13" width="9.1796875" style="195"/>
    <col min="14" max="16384" width="9.1796875" style="88"/>
  </cols>
  <sheetData>
    <row r="2" spans="1:12" ht="22.5" x14ac:dyDescent="0.35">
      <c r="E2" s="91" t="s">
        <v>344</v>
      </c>
    </row>
    <row r="3" spans="1:12" ht="15" x14ac:dyDescent="0.35">
      <c r="E3" s="89" t="s">
        <v>347</v>
      </c>
    </row>
    <row r="4" spans="1:12" ht="15.5" x14ac:dyDescent="0.35">
      <c r="E4" s="90" t="s">
        <v>348</v>
      </c>
    </row>
    <row r="5" spans="1:12" x14ac:dyDescent="0.35">
      <c r="A5" s="92" t="s">
        <v>349</v>
      </c>
    </row>
    <row r="6" spans="1:12" x14ac:dyDescent="0.35">
      <c r="H6" s="195" t="s">
        <v>350</v>
      </c>
      <c r="I6" s="195" t="s">
        <v>351</v>
      </c>
      <c r="J6" s="195" t="s">
        <v>352</v>
      </c>
      <c r="K6" s="195" t="s">
        <v>353</v>
      </c>
      <c r="L6" s="195" t="s">
        <v>354</v>
      </c>
    </row>
    <row r="7" spans="1:12" x14ac:dyDescent="0.35">
      <c r="H7" s="195" t="s">
        <v>355</v>
      </c>
      <c r="I7" s="195">
        <v>33.690170000000002</v>
      </c>
      <c r="J7" s="195">
        <v>0.18690000000000001</v>
      </c>
      <c r="K7" s="195">
        <v>60.946999999999996</v>
      </c>
      <c r="L7" s="195">
        <v>5.1759399999999998</v>
      </c>
    </row>
    <row r="8" spans="1:12" x14ac:dyDescent="0.35">
      <c r="H8" s="195" t="s">
        <v>356</v>
      </c>
      <c r="I8" s="195">
        <v>46.501759999999997</v>
      </c>
      <c r="J8" s="195">
        <v>0.25419000000000003</v>
      </c>
      <c r="K8" s="195">
        <v>50.508889999999994</v>
      </c>
      <c r="L8" s="195">
        <v>2.73515</v>
      </c>
    </row>
    <row r="9" spans="1:12" x14ac:dyDescent="0.35">
      <c r="H9" s="195" t="s">
        <v>357</v>
      </c>
      <c r="I9" s="195">
        <v>58.351889999999997</v>
      </c>
      <c r="J9" s="195">
        <v>0.22639000000000001</v>
      </c>
      <c r="K9" s="195">
        <v>39.975020000000001</v>
      </c>
      <c r="L9" s="195">
        <v>1.4467000000000001</v>
      </c>
    </row>
    <row r="10" spans="1:12" x14ac:dyDescent="0.35">
      <c r="H10" s="195" t="s">
        <v>358</v>
      </c>
      <c r="I10" s="195">
        <v>75.559430000000006</v>
      </c>
      <c r="J10" s="195">
        <v>0.10100000000000001</v>
      </c>
      <c r="K10" s="195">
        <v>23.415700000000001</v>
      </c>
      <c r="L10" s="195">
        <v>0.92387000000000008</v>
      </c>
    </row>
    <row r="11" spans="1:12" x14ac:dyDescent="0.35">
      <c r="H11" s="195" t="s">
        <v>359</v>
      </c>
      <c r="I11" s="195">
        <v>91.184969999999993</v>
      </c>
      <c r="J11" s="195">
        <v>3.9120000000000002E-2</v>
      </c>
      <c r="K11" s="195">
        <v>8.5886399999999998</v>
      </c>
      <c r="L11" s="195">
        <v>0.18726999999999999</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F8C6E-7B55-42EE-A3B0-93162665DFCE}">
  <dimension ref="D5:T554"/>
  <sheetViews>
    <sheetView zoomScale="20" zoomScaleNormal="20" workbookViewId="0">
      <selection activeCell="BN29" sqref="BN29"/>
    </sheetView>
  </sheetViews>
  <sheetFormatPr defaultColWidth="9.1796875" defaultRowHeight="32.5" x14ac:dyDescent="0.65"/>
  <cols>
    <col min="1" max="2" width="9.1796875" style="95"/>
    <col min="3" max="3" width="19.54296875" style="95" customWidth="1"/>
    <col min="4" max="4" width="29.453125" style="93" bestFit="1" customWidth="1"/>
    <col min="5" max="5" width="13.7265625" style="93" bestFit="1" customWidth="1"/>
    <col min="6" max="6" width="29" style="93" customWidth="1"/>
    <col min="7" max="7" width="29" customWidth="1"/>
    <col min="8" max="8" width="13.7265625" style="93" bestFit="1" customWidth="1"/>
    <col min="9" max="9" width="10.81640625" bestFit="1" customWidth="1"/>
    <col min="10" max="10" width="9.26953125" style="93" bestFit="1" customWidth="1"/>
    <col min="11" max="11" width="9.1796875" style="93"/>
    <col min="12" max="16384" width="9.1796875" style="95"/>
  </cols>
  <sheetData>
    <row r="5" spans="4:20" x14ac:dyDescent="0.65">
      <c r="H5" s="94">
        <f>AVERAGE(E7:E27)</f>
        <v>1225.1161904761907</v>
      </c>
      <c r="J5" s="94" t="e">
        <f>AVERAGE(#REF!)</f>
        <v>#REF!</v>
      </c>
    </row>
    <row r="6" spans="4:20" x14ac:dyDescent="0.65">
      <c r="D6" s="93" t="s">
        <v>360</v>
      </c>
      <c r="E6" s="93" t="s">
        <v>361</v>
      </c>
      <c r="F6" s="93" t="s">
        <v>362</v>
      </c>
      <c r="H6" s="93" t="s">
        <v>361</v>
      </c>
    </row>
    <row r="7" spans="4:20" x14ac:dyDescent="0.65">
      <c r="D7" s="96">
        <v>43102</v>
      </c>
      <c r="E7" s="93">
        <v>1177.98</v>
      </c>
      <c r="F7" s="93">
        <v>9.77</v>
      </c>
      <c r="H7" s="93">
        <f t="shared" ref="H7:H70" si="0">E7/$H$5*100</f>
        <v>96.152512647974291</v>
      </c>
    </row>
    <row r="8" spans="4:20" ht="35.5" x14ac:dyDescent="0.75">
      <c r="D8" s="96">
        <v>43103</v>
      </c>
      <c r="E8" s="93">
        <v>1184.21</v>
      </c>
      <c r="F8" s="93">
        <v>9.15</v>
      </c>
      <c r="H8" s="93">
        <f t="shared" si="0"/>
        <v>96.661035843441852</v>
      </c>
      <c r="T8" s="97"/>
    </row>
    <row r="9" spans="4:20" ht="35" x14ac:dyDescent="0.7">
      <c r="D9" s="96">
        <v>43104</v>
      </c>
      <c r="E9" s="93">
        <v>1192.56</v>
      </c>
      <c r="F9" s="93">
        <v>9.2200000000000006</v>
      </c>
      <c r="H9" s="93">
        <f t="shared" si="0"/>
        <v>97.342603850208164</v>
      </c>
      <c r="S9" s="98" t="s">
        <v>363</v>
      </c>
    </row>
    <row r="10" spans="4:20" x14ac:dyDescent="0.65">
      <c r="D10" s="96">
        <v>43105</v>
      </c>
      <c r="E10" s="93">
        <v>1201.01</v>
      </c>
      <c r="F10" s="93">
        <v>9.2200000000000006</v>
      </c>
      <c r="H10" s="93">
        <f t="shared" si="0"/>
        <v>98.032334348073476</v>
      </c>
      <c r="T10" s="93"/>
    </row>
    <row r="11" spans="4:20" x14ac:dyDescent="0.65">
      <c r="D11" s="96">
        <v>43108</v>
      </c>
      <c r="E11" s="93">
        <v>1206.8599999999999</v>
      </c>
      <c r="F11" s="93">
        <v>9.52</v>
      </c>
      <c r="H11" s="93">
        <f t="shared" si="0"/>
        <v>98.509840077364842</v>
      </c>
    </row>
    <row r="12" spans="4:20" x14ac:dyDescent="0.65">
      <c r="D12" s="96">
        <v>43109</v>
      </c>
      <c r="E12" s="93">
        <v>1205.1400000000001</v>
      </c>
      <c r="F12" s="93">
        <v>10.08</v>
      </c>
      <c r="H12" s="93">
        <f t="shared" si="0"/>
        <v>98.369445230462091</v>
      </c>
    </row>
    <row r="13" spans="4:20" x14ac:dyDescent="0.65">
      <c r="D13" s="96">
        <v>43110</v>
      </c>
      <c r="E13" s="93">
        <v>1197.53</v>
      </c>
      <c r="F13" s="93">
        <v>9.82</v>
      </c>
      <c r="H13" s="93">
        <f t="shared" si="0"/>
        <v>97.748279657828348</v>
      </c>
    </row>
    <row r="14" spans="4:20" x14ac:dyDescent="0.65">
      <c r="D14" s="96">
        <v>43111</v>
      </c>
      <c r="E14" s="93">
        <v>1197.01</v>
      </c>
      <c r="F14" s="93">
        <v>9.8800000000000008</v>
      </c>
      <c r="H14" s="93">
        <f t="shared" si="0"/>
        <v>97.70583470411357</v>
      </c>
    </row>
    <row r="15" spans="4:20" x14ac:dyDescent="0.65">
      <c r="D15" s="96">
        <v>43112</v>
      </c>
      <c r="E15" s="93">
        <v>1208.17</v>
      </c>
      <c r="F15" s="93">
        <v>10.16</v>
      </c>
      <c r="H15" s="93">
        <f t="shared" si="0"/>
        <v>98.616768710761733</v>
      </c>
    </row>
    <row r="16" spans="4:20" x14ac:dyDescent="0.65">
      <c r="D16" s="96">
        <v>43116</v>
      </c>
      <c r="E16" s="93">
        <v>1217.8699999999999</v>
      </c>
      <c r="F16" s="93">
        <v>11.66</v>
      </c>
      <c r="H16" s="93">
        <f t="shared" si="0"/>
        <v>99.408530347364504</v>
      </c>
    </row>
    <row r="17" spans="4:8" x14ac:dyDescent="0.65">
      <c r="D17" s="96">
        <v>43117</v>
      </c>
      <c r="E17" s="93">
        <v>1222.6199999999999</v>
      </c>
      <c r="F17" s="93">
        <v>11.91</v>
      </c>
      <c r="H17" s="93">
        <f t="shared" si="0"/>
        <v>99.796248674566897</v>
      </c>
    </row>
    <row r="18" spans="4:8" x14ac:dyDescent="0.65">
      <c r="D18" s="96">
        <v>43118</v>
      </c>
      <c r="E18" s="93">
        <v>1227.52</v>
      </c>
      <c r="F18" s="93">
        <v>12.22</v>
      </c>
      <c r="H18" s="93">
        <f t="shared" si="0"/>
        <v>100.1962107384178</v>
      </c>
    </row>
    <row r="19" spans="4:8" x14ac:dyDescent="0.65">
      <c r="D19" s="96">
        <v>43119</v>
      </c>
      <c r="E19" s="93">
        <v>1232.5999999999999</v>
      </c>
      <c r="F19" s="93">
        <v>11.27</v>
      </c>
      <c r="H19" s="93">
        <f t="shared" si="0"/>
        <v>100.61086528624688</v>
      </c>
    </row>
    <row r="20" spans="4:8" x14ac:dyDescent="0.65">
      <c r="D20" s="96">
        <v>43122</v>
      </c>
      <c r="E20" s="93">
        <v>1238.5</v>
      </c>
      <c r="F20" s="93">
        <v>11.03</v>
      </c>
      <c r="H20" s="93">
        <f t="shared" si="0"/>
        <v>101.09245226108776</v>
      </c>
    </row>
    <row r="21" spans="4:8" x14ac:dyDescent="0.65">
      <c r="D21" s="96">
        <v>43123</v>
      </c>
      <c r="E21" s="93">
        <v>1252.3900000000001</v>
      </c>
      <c r="F21" s="93">
        <v>11.1</v>
      </c>
      <c r="H21" s="93">
        <f t="shared" si="0"/>
        <v>102.22622227473856</v>
      </c>
    </row>
    <row r="22" spans="4:8" x14ac:dyDescent="0.65">
      <c r="D22" s="96">
        <v>43124</v>
      </c>
      <c r="E22" s="93">
        <v>1258.75</v>
      </c>
      <c r="F22" s="93">
        <v>11.47</v>
      </c>
      <c r="H22" s="93">
        <f t="shared" si="0"/>
        <v>102.7453567086348</v>
      </c>
    </row>
    <row r="23" spans="4:8" x14ac:dyDescent="0.65">
      <c r="D23" s="96">
        <v>43125</v>
      </c>
      <c r="E23" s="93">
        <v>1263.45</v>
      </c>
      <c r="F23" s="93">
        <v>11.58</v>
      </c>
      <c r="H23" s="93">
        <f t="shared" si="0"/>
        <v>103.12899379028771</v>
      </c>
    </row>
    <row r="24" spans="4:8" x14ac:dyDescent="0.65">
      <c r="D24" s="96">
        <v>43126</v>
      </c>
      <c r="E24" s="93">
        <v>1273.07</v>
      </c>
      <c r="F24" s="93">
        <v>11.08</v>
      </c>
      <c r="H24" s="93">
        <f t="shared" si="0"/>
        <v>103.9142254340113</v>
      </c>
    </row>
    <row r="25" spans="4:8" x14ac:dyDescent="0.65">
      <c r="D25" s="96">
        <v>43129</v>
      </c>
      <c r="E25" s="93">
        <v>1267.98</v>
      </c>
      <c r="F25" s="93">
        <v>13.84</v>
      </c>
      <c r="H25" s="93">
        <f t="shared" si="0"/>
        <v>103.4987546370723</v>
      </c>
    </row>
    <row r="26" spans="4:8" x14ac:dyDescent="0.65">
      <c r="D26" s="96">
        <v>43130</v>
      </c>
      <c r="E26" s="93">
        <v>1247.6300000000001</v>
      </c>
      <c r="F26" s="93">
        <v>14.79</v>
      </c>
      <c r="H26" s="93">
        <f t="shared" si="0"/>
        <v>101.83768769842627</v>
      </c>
    </row>
    <row r="27" spans="4:8" x14ac:dyDescent="0.65">
      <c r="D27" s="96">
        <v>43131</v>
      </c>
      <c r="E27" s="93">
        <v>1254.5899999999999</v>
      </c>
      <c r="F27" s="93">
        <v>13.54</v>
      </c>
      <c r="H27" s="93">
        <f t="shared" si="0"/>
        <v>102.40579707891648</v>
      </c>
    </row>
    <row r="28" spans="4:8" x14ac:dyDescent="0.65">
      <c r="D28" s="96">
        <v>43132</v>
      </c>
      <c r="E28" s="93">
        <v>1248.6500000000001</v>
      </c>
      <c r="F28" s="93">
        <v>13.47</v>
      </c>
      <c r="H28" s="93">
        <f t="shared" si="0"/>
        <v>101.92094510763603</v>
      </c>
    </row>
    <row r="29" spans="4:8" x14ac:dyDescent="0.65">
      <c r="D29" s="96">
        <v>43133</v>
      </c>
      <c r="E29" s="93">
        <v>1230.8399999999999</v>
      </c>
      <c r="F29" s="93">
        <v>17.309999999999999</v>
      </c>
      <c r="H29" s="93">
        <f t="shared" si="0"/>
        <v>100.4672054429045</v>
      </c>
    </row>
    <row r="30" spans="4:8" x14ac:dyDescent="0.65">
      <c r="D30" s="96">
        <v>43136</v>
      </c>
      <c r="E30" s="93">
        <v>1209.3399999999999</v>
      </c>
      <c r="F30" s="93">
        <v>37.32</v>
      </c>
      <c r="H30" s="93">
        <f t="shared" si="0"/>
        <v>98.712269856619997</v>
      </c>
    </row>
    <row r="31" spans="4:8" x14ac:dyDescent="0.65">
      <c r="D31" s="96">
        <v>43137</v>
      </c>
      <c r="E31" s="93">
        <v>1176.18</v>
      </c>
      <c r="F31" s="93">
        <v>29.98</v>
      </c>
      <c r="H31" s="93">
        <f t="shared" si="0"/>
        <v>96.005587808192331</v>
      </c>
    </row>
    <row r="32" spans="4:8" x14ac:dyDescent="0.65">
      <c r="D32" s="96">
        <v>43138</v>
      </c>
      <c r="E32" s="93">
        <v>1173.3800000000001</v>
      </c>
      <c r="F32" s="93">
        <v>27.73</v>
      </c>
      <c r="H32" s="93">
        <f t="shared" si="0"/>
        <v>95.777038057420398</v>
      </c>
    </row>
    <row r="33" spans="4:8" x14ac:dyDescent="0.65">
      <c r="D33" s="96">
        <v>43139</v>
      </c>
      <c r="E33" s="93">
        <v>1163.0899999999999</v>
      </c>
      <c r="F33" s="93">
        <v>33.46</v>
      </c>
      <c r="H33" s="93">
        <f t="shared" si="0"/>
        <v>94.937117723333515</v>
      </c>
    </row>
    <row r="34" spans="4:8" x14ac:dyDescent="0.65">
      <c r="D34" s="96">
        <v>43140</v>
      </c>
      <c r="E34" s="93">
        <v>1142.8499999999999</v>
      </c>
      <c r="F34" s="93">
        <v>29.06</v>
      </c>
      <c r="H34" s="93">
        <f t="shared" si="0"/>
        <v>93.285029524896345</v>
      </c>
    </row>
    <row r="35" spans="4:8" x14ac:dyDescent="0.65">
      <c r="D35" s="96">
        <v>43143</v>
      </c>
      <c r="E35" s="93">
        <v>1153.3699999999999</v>
      </c>
      <c r="F35" s="93">
        <v>25.61</v>
      </c>
      <c r="H35" s="93">
        <f t="shared" si="0"/>
        <v>94.143723588510923</v>
      </c>
    </row>
    <row r="36" spans="4:8" x14ac:dyDescent="0.65">
      <c r="D36" s="96">
        <v>43144</v>
      </c>
      <c r="E36" s="93">
        <v>1164.49</v>
      </c>
      <c r="F36" s="93">
        <v>24.97</v>
      </c>
      <c r="H36" s="93">
        <f t="shared" si="0"/>
        <v>95.051392598719488</v>
      </c>
    </row>
    <row r="37" spans="4:8" x14ac:dyDescent="0.65">
      <c r="D37" s="96">
        <v>43145</v>
      </c>
      <c r="E37" s="93">
        <v>1185.33</v>
      </c>
      <c r="F37" s="93">
        <v>19.260000000000002</v>
      </c>
      <c r="H37" s="93">
        <f t="shared" si="0"/>
        <v>96.752455743750616</v>
      </c>
    </row>
    <row r="38" spans="4:8" x14ac:dyDescent="0.65">
      <c r="D38" s="96">
        <v>43146</v>
      </c>
      <c r="E38" s="93">
        <v>1202.6199999999999</v>
      </c>
      <c r="F38" s="93">
        <v>19.13</v>
      </c>
      <c r="H38" s="93">
        <f t="shared" si="0"/>
        <v>98.163750454767339</v>
      </c>
    </row>
    <row r="39" spans="4:8" x14ac:dyDescent="0.65">
      <c r="D39" s="96">
        <v>43147</v>
      </c>
      <c r="E39" s="93">
        <v>1199.73</v>
      </c>
      <c r="F39" s="93">
        <v>19.46</v>
      </c>
      <c r="H39" s="93">
        <f t="shared" si="0"/>
        <v>97.927854462006309</v>
      </c>
    </row>
    <row r="40" spans="4:8" x14ac:dyDescent="0.65">
      <c r="D40" s="96">
        <v>43151</v>
      </c>
      <c r="E40" s="93">
        <v>1194.53</v>
      </c>
      <c r="F40" s="93">
        <v>20.6</v>
      </c>
      <c r="H40" s="93">
        <f t="shared" si="0"/>
        <v>97.503404924858415</v>
      </c>
    </row>
    <row r="41" spans="4:8" x14ac:dyDescent="0.65">
      <c r="D41" s="96">
        <v>43152</v>
      </c>
      <c r="E41" s="93">
        <v>1209.67</v>
      </c>
      <c r="F41" s="93">
        <v>20.02</v>
      </c>
      <c r="H41" s="93">
        <f t="shared" si="0"/>
        <v>98.739206077246706</v>
      </c>
    </row>
    <row r="42" spans="4:8" x14ac:dyDescent="0.65">
      <c r="D42" s="96">
        <v>43153</v>
      </c>
      <c r="E42" s="93">
        <v>1200.9000000000001</v>
      </c>
      <c r="F42" s="93">
        <v>18.72</v>
      </c>
      <c r="H42" s="93">
        <f t="shared" si="0"/>
        <v>98.023355607864588</v>
      </c>
    </row>
    <row r="43" spans="4:8" x14ac:dyDescent="0.65">
      <c r="D43" s="96">
        <v>43154</v>
      </c>
      <c r="E43" s="93">
        <v>1216.43</v>
      </c>
      <c r="F43" s="93">
        <v>16.489999999999998</v>
      </c>
      <c r="H43" s="93">
        <f t="shared" si="0"/>
        <v>99.290990475538948</v>
      </c>
    </row>
    <row r="44" spans="4:8" x14ac:dyDescent="0.65">
      <c r="D44" s="96">
        <v>43157</v>
      </c>
      <c r="E44" s="93">
        <v>1221.08</v>
      </c>
      <c r="F44" s="93">
        <v>15.8</v>
      </c>
      <c r="H44" s="93">
        <f t="shared" si="0"/>
        <v>99.670546311642326</v>
      </c>
    </row>
    <row r="45" spans="4:8" x14ac:dyDescent="0.65">
      <c r="D45" s="96">
        <v>43158</v>
      </c>
      <c r="E45" s="93">
        <v>1212.33</v>
      </c>
      <c r="F45" s="93">
        <v>18.59</v>
      </c>
      <c r="H45" s="93">
        <f t="shared" si="0"/>
        <v>98.956328340480027</v>
      </c>
    </row>
    <row r="46" spans="4:8" x14ac:dyDescent="0.65">
      <c r="D46" s="96">
        <v>43159</v>
      </c>
      <c r="E46" s="93">
        <v>1195.19</v>
      </c>
      <c r="F46" s="93">
        <v>19.850000000000001</v>
      </c>
      <c r="H46" s="93">
        <f t="shared" si="0"/>
        <v>97.557277366111819</v>
      </c>
    </row>
    <row r="47" spans="4:8" x14ac:dyDescent="0.65">
      <c r="D47" s="96">
        <v>43160</v>
      </c>
      <c r="E47" s="93">
        <v>1192.25</v>
      </c>
      <c r="F47" s="93">
        <v>22.47</v>
      </c>
      <c r="H47" s="93">
        <f t="shared" si="0"/>
        <v>97.317300127801275</v>
      </c>
    </row>
    <row r="48" spans="4:8" x14ac:dyDescent="0.65">
      <c r="D48" s="96">
        <v>43161</v>
      </c>
      <c r="E48" s="93">
        <v>1182.06</v>
      </c>
      <c r="F48" s="93">
        <v>19.59</v>
      </c>
      <c r="H48" s="93">
        <f t="shared" si="0"/>
        <v>96.485542284813391</v>
      </c>
    </row>
    <row r="49" spans="4:8" x14ac:dyDescent="0.65">
      <c r="D49" s="96">
        <v>43164</v>
      </c>
      <c r="E49" s="93">
        <v>1176.1199999999999</v>
      </c>
      <c r="F49" s="93">
        <v>18.73</v>
      </c>
      <c r="H49" s="93">
        <f t="shared" si="0"/>
        <v>96.000690313532928</v>
      </c>
    </row>
    <row r="50" spans="4:8" x14ac:dyDescent="0.65">
      <c r="D50" s="96">
        <v>43165</v>
      </c>
      <c r="E50" s="93">
        <v>1193.93</v>
      </c>
      <c r="F50" s="93">
        <v>18.36</v>
      </c>
      <c r="H50" s="93">
        <f t="shared" si="0"/>
        <v>97.454429978264443</v>
      </c>
    </row>
    <row r="51" spans="4:8" x14ac:dyDescent="0.65">
      <c r="D51" s="96">
        <v>43166</v>
      </c>
      <c r="E51" s="93">
        <v>1189.2</v>
      </c>
      <c r="F51" s="93">
        <v>17.760000000000002</v>
      </c>
      <c r="H51" s="93">
        <f t="shared" si="0"/>
        <v>97.068344149281842</v>
      </c>
    </row>
    <row r="52" spans="4:8" x14ac:dyDescent="0.65">
      <c r="D52" s="96">
        <v>43167</v>
      </c>
      <c r="E52" s="93">
        <v>1195.24</v>
      </c>
      <c r="F52" s="93">
        <v>16.54</v>
      </c>
      <c r="H52" s="93">
        <f t="shared" si="0"/>
        <v>97.561358611661305</v>
      </c>
    </row>
    <row r="53" spans="4:8" x14ac:dyDescent="0.65">
      <c r="D53" s="96">
        <v>43168</v>
      </c>
      <c r="E53" s="93">
        <v>1207.23</v>
      </c>
      <c r="F53" s="93">
        <v>14.64</v>
      </c>
      <c r="H53" s="93">
        <f t="shared" si="0"/>
        <v>98.540041294431148</v>
      </c>
    </row>
    <row r="54" spans="4:8" x14ac:dyDescent="0.65">
      <c r="D54" s="96">
        <v>43171</v>
      </c>
      <c r="E54" s="93">
        <v>1222.2</v>
      </c>
      <c r="F54" s="93">
        <v>15.78</v>
      </c>
      <c r="H54" s="93">
        <f t="shared" si="0"/>
        <v>99.761966211951119</v>
      </c>
    </row>
    <row r="55" spans="4:8" x14ac:dyDescent="0.65">
      <c r="D55" s="96">
        <v>43172</v>
      </c>
      <c r="E55" s="93">
        <v>1223.83</v>
      </c>
      <c r="F55" s="93">
        <v>16.350000000000001</v>
      </c>
      <c r="H55" s="93">
        <f t="shared" si="0"/>
        <v>99.895014816864773</v>
      </c>
    </row>
    <row r="56" spans="4:8" x14ac:dyDescent="0.65">
      <c r="D56" s="96">
        <v>43173</v>
      </c>
      <c r="E56" s="93">
        <v>1218.7</v>
      </c>
      <c r="F56" s="93">
        <v>17.23</v>
      </c>
      <c r="H56" s="93">
        <f t="shared" si="0"/>
        <v>99.476279023486185</v>
      </c>
    </row>
    <row r="57" spans="4:8" x14ac:dyDescent="0.65">
      <c r="D57" s="96">
        <v>43174</v>
      </c>
      <c r="E57" s="93">
        <v>1216.24</v>
      </c>
      <c r="F57" s="93">
        <v>16.59</v>
      </c>
      <c r="H57" s="93">
        <f t="shared" si="0"/>
        <v>99.27548174245085</v>
      </c>
    </row>
    <row r="58" spans="4:8" x14ac:dyDescent="0.65">
      <c r="D58" s="96">
        <v>43175</v>
      </c>
      <c r="E58" s="93">
        <v>1213.1400000000001</v>
      </c>
      <c r="F58" s="93">
        <v>15.8</v>
      </c>
      <c r="H58" s="93">
        <f t="shared" si="0"/>
        <v>99.022444518381931</v>
      </c>
    </row>
    <row r="59" spans="4:8" x14ac:dyDescent="0.65">
      <c r="D59" s="96">
        <v>43178</v>
      </c>
      <c r="E59" s="93">
        <v>1203.5899999999999</v>
      </c>
      <c r="F59" s="93">
        <v>19.02</v>
      </c>
      <c r="H59" s="93">
        <f t="shared" si="0"/>
        <v>98.242926618427617</v>
      </c>
    </row>
    <row r="60" spans="4:8" x14ac:dyDescent="0.65">
      <c r="D60" s="96">
        <v>43179</v>
      </c>
      <c r="E60" s="93">
        <v>1209.8900000000001</v>
      </c>
      <c r="F60" s="93">
        <v>18.2</v>
      </c>
      <c r="H60" s="93">
        <f t="shared" si="0"/>
        <v>98.757163557664498</v>
      </c>
    </row>
    <row r="61" spans="4:8" x14ac:dyDescent="0.65">
      <c r="D61" s="96">
        <v>43180</v>
      </c>
      <c r="E61" s="93">
        <v>1209.6199999999999</v>
      </c>
      <c r="F61" s="93">
        <v>17.86</v>
      </c>
      <c r="H61" s="93">
        <f t="shared" si="0"/>
        <v>98.735124831697192</v>
      </c>
    </row>
    <row r="62" spans="4:8" x14ac:dyDescent="0.65">
      <c r="D62" s="96">
        <v>43181</v>
      </c>
      <c r="E62" s="93">
        <v>1196.73</v>
      </c>
      <c r="F62" s="93">
        <v>23.34</v>
      </c>
      <c r="H62" s="93">
        <f t="shared" si="0"/>
        <v>97.682979729036376</v>
      </c>
    </row>
    <row r="63" spans="4:8" x14ac:dyDescent="0.65">
      <c r="D63" s="96">
        <v>43182</v>
      </c>
      <c r="E63" s="93">
        <v>1172.0999999999999</v>
      </c>
      <c r="F63" s="93">
        <v>24.87</v>
      </c>
      <c r="H63" s="93">
        <f t="shared" si="0"/>
        <v>95.672558171353202</v>
      </c>
    </row>
    <row r="64" spans="4:8" x14ac:dyDescent="0.65">
      <c r="D64" s="96">
        <v>43185</v>
      </c>
      <c r="E64" s="93">
        <v>1182.28</v>
      </c>
      <c r="F64" s="93">
        <v>21.03</v>
      </c>
      <c r="H64" s="93">
        <f t="shared" si="0"/>
        <v>96.503499765231197</v>
      </c>
    </row>
    <row r="65" spans="4:8" x14ac:dyDescent="0.65">
      <c r="D65" s="96">
        <v>43186</v>
      </c>
      <c r="E65" s="93">
        <v>1185.18</v>
      </c>
      <c r="F65" s="93">
        <v>22.5</v>
      </c>
      <c r="H65" s="93">
        <f t="shared" si="0"/>
        <v>96.74021200710213</v>
      </c>
    </row>
    <row r="66" spans="4:8" x14ac:dyDescent="0.65">
      <c r="D66" s="96">
        <v>43187</v>
      </c>
      <c r="E66" s="93">
        <v>1162.67</v>
      </c>
      <c r="F66" s="93">
        <v>22.87</v>
      </c>
      <c r="H66" s="93">
        <f t="shared" si="0"/>
        <v>94.902835260717737</v>
      </c>
    </row>
    <row r="67" spans="4:8" x14ac:dyDescent="0.65">
      <c r="D67" s="96">
        <v>43188</v>
      </c>
      <c r="E67" s="93">
        <v>1169.27</v>
      </c>
      <c r="F67" s="93">
        <v>19.97</v>
      </c>
      <c r="H67" s="93">
        <f t="shared" si="0"/>
        <v>95.441559673251575</v>
      </c>
    </row>
    <row r="68" spans="4:8" x14ac:dyDescent="0.65">
      <c r="D68" s="96">
        <v>43192</v>
      </c>
      <c r="E68" s="93">
        <v>1169.43</v>
      </c>
      <c r="F68" s="93">
        <v>23.62</v>
      </c>
      <c r="H68" s="93">
        <f t="shared" si="0"/>
        <v>95.454619659009978</v>
      </c>
    </row>
    <row r="69" spans="4:8" x14ac:dyDescent="0.65">
      <c r="D69" s="96">
        <v>43193</v>
      </c>
      <c r="E69" s="93">
        <v>1170.1500000000001</v>
      </c>
      <c r="F69" s="93">
        <v>21.1</v>
      </c>
      <c r="H69" s="93">
        <f t="shared" si="0"/>
        <v>95.513389594922771</v>
      </c>
    </row>
    <row r="70" spans="4:8" x14ac:dyDescent="0.65">
      <c r="D70" s="96">
        <v>43194</v>
      </c>
      <c r="E70" s="93">
        <v>1155.6400000000001</v>
      </c>
      <c r="F70" s="93">
        <v>20.059999999999999</v>
      </c>
      <c r="H70" s="93">
        <f t="shared" si="0"/>
        <v>94.329012136458189</v>
      </c>
    </row>
    <row r="71" spans="4:8" x14ac:dyDescent="0.65">
      <c r="D71" s="96">
        <v>43195</v>
      </c>
      <c r="E71" s="93">
        <v>1166.48</v>
      </c>
      <c r="F71" s="93">
        <v>18.940000000000001</v>
      </c>
      <c r="H71" s="93">
        <f t="shared" ref="H71:H134" si="1">E71/$H$5*100</f>
        <v>95.213826171589545</v>
      </c>
    </row>
    <row r="72" spans="4:8" x14ac:dyDescent="0.65">
      <c r="D72" s="96">
        <v>43196</v>
      </c>
      <c r="E72" s="93">
        <v>1161.97</v>
      </c>
      <c r="F72" s="93">
        <v>21.49</v>
      </c>
      <c r="H72" s="93">
        <f t="shared" si="1"/>
        <v>94.84569782302475</v>
      </c>
    </row>
    <row r="73" spans="4:8" x14ac:dyDescent="0.65">
      <c r="D73" s="96">
        <v>43199</v>
      </c>
      <c r="E73" s="93">
        <v>1163.07</v>
      </c>
      <c r="F73" s="93">
        <v>21.77</v>
      </c>
      <c r="H73" s="93">
        <f t="shared" si="1"/>
        <v>94.935485225113709</v>
      </c>
    </row>
    <row r="74" spans="4:8" x14ac:dyDescent="0.65">
      <c r="D74" s="96">
        <v>43200</v>
      </c>
      <c r="E74" s="93">
        <v>1175.32</v>
      </c>
      <c r="F74" s="93">
        <v>20.47</v>
      </c>
      <c r="H74" s="93">
        <f t="shared" si="1"/>
        <v>95.935390384740941</v>
      </c>
    </row>
    <row r="75" spans="4:8" x14ac:dyDescent="0.65">
      <c r="D75" s="96">
        <v>43201</v>
      </c>
      <c r="E75" s="93">
        <v>1175.53</v>
      </c>
      <c r="F75" s="93">
        <v>20.239999999999998</v>
      </c>
      <c r="H75" s="93">
        <f t="shared" si="1"/>
        <v>95.952531616048844</v>
      </c>
    </row>
    <row r="76" spans="4:8" x14ac:dyDescent="0.65">
      <c r="D76" s="96">
        <v>43202</v>
      </c>
      <c r="E76" s="93">
        <v>1176.8800000000001</v>
      </c>
      <c r="F76" s="93">
        <v>18.489999999999998</v>
      </c>
      <c r="H76" s="93">
        <f t="shared" si="1"/>
        <v>96.062725245885318</v>
      </c>
    </row>
    <row r="77" spans="4:8" x14ac:dyDescent="0.65">
      <c r="D77" s="96">
        <v>43203</v>
      </c>
      <c r="E77" s="93">
        <v>1170.0899999999999</v>
      </c>
      <c r="F77" s="93">
        <v>17.41</v>
      </c>
      <c r="H77" s="93">
        <f t="shared" si="1"/>
        <v>95.508492100263354</v>
      </c>
    </row>
    <row r="78" spans="4:8" x14ac:dyDescent="0.65">
      <c r="D78" s="96">
        <v>43206</v>
      </c>
      <c r="E78" s="93">
        <v>1163.25</v>
      </c>
      <c r="F78" s="93">
        <v>16.559999999999999</v>
      </c>
      <c r="H78" s="93">
        <f t="shared" si="1"/>
        <v>94.950177709091903</v>
      </c>
    </row>
    <row r="79" spans="4:8" x14ac:dyDescent="0.65">
      <c r="D79" s="96">
        <v>43207</v>
      </c>
      <c r="E79" s="93">
        <v>1164.3599999999999</v>
      </c>
      <c r="F79" s="93">
        <v>15.25</v>
      </c>
      <c r="H79" s="93">
        <f t="shared" si="1"/>
        <v>95.040781360290779</v>
      </c>
    </row>
    <row r="80" spans="4:8" x14ac:dyDescent="0.65">
      <c r="D80" s="96">
        <v>43208</v>
      </c>
      <c r="E80" s="93">
        <v>1176.1400000000001</v>
      </c>
      <c r="F80" s="93">
        <v>15.6</v>
      </c>
      <c r="H80" s="93">
        <f t="shared" si="1"/>
        <v>96.002322811752734</v>
      </c>
    </row>
    <row r="81" spans="4:8" x14ac:dyDescent="0.65">
      <c r="D81" s="96">
        <v>43209</v>
      </c>
      <c r="E81" s="93">
        <v>1184.1300000000001</v>
      </c>
      <c r="F81" s="93">
        <v>15.96</v>
      </c>
      <c r="H81" s="93">
        <f t="shared" si="1"/>
        <v>96.654505850562657</v>
      </c>
    </row>
    <row r="82" spans="4:8" x14ac:dyDescent="0.65">
      <c r="D82" s="96">
        <v>43210</v>
      </c>
      <c r="E82" s="93">
        <v>1168.24</v>
      </c>
      <c r="F82" s="93">
        <v>16.88</v>
      </c>
      <c r="H82" s="93">
        <f t="shared" si="1"/>
        <v>95.357486014931908</v>
      </c>
    </row>
    <row r="83" spans="4:8" x14ac:dyDescent="0.65">
      <c r="D83" s="96">
        <v>43213</v>
      </c>
      <c r="E83" s="93">
        <v>1158.26</v>
      </c>
      <c r="F83" s="93">
        <v>16.34</v>
      </c>
      <c r="H83" s="93">
        <f t="shared" si="1"/>
        <v>94.542869403251913</v>
      </c>
    </row>
    <row r="84" spans="4:8" x14ac:dyDescent="0.65">
      <c r="D84" s="96">
        <v>43214</v>
      </c>
      <c r="E84" s="93">
        <v>1154.21</v>
      </c>
      <c r="F84" s="93">
        <v>18.02</v>
      </c>
      <c r="H84" s="93">
        <f t="shared" si="1"/>
        <v>94.212288513742521</v>
      </c>
    </row>
    <row r="85" spans="4:8" x14ac:dyDescent="0.65">
      <c r="D85" s="96">
        <v>43215</v>
      </c>
      <c r="E85" s="93">
        <v>1140.27</v>
      </c>
      <c r="F85" s="93">
        <v>17.84</v>
      </c>
      <c r="H85" s="93">
        <f t="shared" si="1"/>
        <v>93.074437254542204</v>
      </c>
    </row>
    <row r="86" spans="4:8" x14ac:dyDescent="0.65">
      <c r="D86" s="96">
        <v>43216</v>
      </c>
      <c r="E86" s="93">
        <v>1144.3399999999999</v>
      </c>
      <c r="F86" s="93">
        <v>16.239999999999998</v>
      </c>
      <c r="H86" s="93">
        <f t="shared" si="1"/>
        <v>93.406650642271416</v>
      </c>
    </row>
    <row r="87" spans="4:8" x14ac:dyDescent="0.65">
      <c r="D87" s="96">
        <v>43217</v>
      </c>
      <c r="E87" s="93">
        <v>1156.3</v>
      </c>
      <c r="F87" s="93">
        <v>15.41</v>
      </c>
      <c r="H87" s="93">
        <f t="shared" si="1"/>
        <v>94.38288457771155</v>
      </c>
    </row>
    <row r="88" spans="4:8" x14ac:dyDescent="0.65">
      <c r="D88" s="96">
        <v>43220</v>
      </c>
      <c r="E88" s="93">
        <v>1164.43</v>
      </c>
      <c r="F88" s="93">
        <v>15.93</v>
      </c>
      <c r="H88" s="93">
        <f t="shared" si="1"/>
        <v>95.046495104060085</v>
      </c>
    </row>
    <row r="89" spans="4:8" x14ac:dyDescent="0.65">
      <c r="D89" s="96">
        <v>43221</v>
      </c>
      <c r="E89" s="93">
        <v>1162.48</v>
      </c>
      <c r="F89" s="93">
        <v>15.49</v>
      </c>
      <c r="H89" s="93">
        <f t="shared" si="1"/>
        <v>94.887326527629625</v>
      </c>
    </row>
    <row r="90" spans="4:8" x14ac:dyDescent="0.65">
      <c r="D90" s="96">
        <v>43222</v>
      </c>
      <c r="E90" s="93">
        <v>1151.44</v>
      </c>
      <c r="F90" s="93">
        <v>15.97</v>
      </c>
      <c r="H90" s="93">
        <f t="shared" si="1"/>
        <v>93.986187510300283</v>
      </c>
    </row>
    <row r="91" spans="4:8" x14ac:dyDescent="0.65">
      <c r="D91" s="96">
        <v>43223</v>
      </c>
      <c r="E91" s="93">
        <v>1137.8499999999999</v>
      </c>
      <c r="F91" s="93">
        <v>15.9</v>
      </c>
      <c r="H91" s="93">
        <f t="shared" si="1"/>
        <v>92.876904969946466</v>
      </c>
    </row>
    <row r="92" spans="4:8" x14ac:dyDescent="0.65">
      <c r="D92" s="96">
        <v>43224</v>
      </c>
      <c r="E92" s="93">
        <v>1136.17</v>
      </c>
      <c r="F92" s="93">
        <v>14.77</v>
      </c>
      <c r="H92" s="93">
        <f t="shared" si="1"/>
        <v>92.739775119483312</v>
      </c>
    </row>
    <row r="93" spans="4:8" x14ac:dyDescent="0.65">
      <c r="D93" s="96">
        <v>43227</v>
      </c>
      <c r="E93" s="93">
        <v>1139.55</v>
      </c>
      <c r="F93" s="93">
        <v>14.75</v>
      </c>
      <c r="H93" s="93">
        <f t="shared" si="1"/>
        <v>93.015667318629426</v>
      </c>
    </row>
    <row r="94" spans="4:8" x14ac:dyDescent="0.65">
      <c r="D94" s="96">
        <v>43228</v>
      </c>
      <c r="E94" s="93">
        <v>1142.6600000000001</v>
      </c>
      <c r="F94" s="93">
        <v>14.71</v>
      </c>
      <c r="H94" s="93">
        <f t="shared" si="1"/>
        <v>93.269520791808276</v>
      </c>
    </row>
    <row r="95" spans="4:8" x14ac:dyDescent="0.65">
      <c r="D95" s="96">
        <v>43229</v>
      </c>
      <c r="E95" s="93">
        <v>1143.76</v>
      </c>
      <c r="F95" s="93">
        <v>13.42</v>
      </c>
      <c r="H95" s="93">
        <f t="shared" si="1"/>
        <v>93.359308193897235</v>
      </c>
    </row>
    <row r="96" spans="4:8" x14ac:dyDescent="0.65">
      <c r="D96" s="96">
        <v>43230</v>
      </c>
      <c r="E96" s="93">
        <v>1156.55</v>
      </c>
      <c r="F96" s="93">
        <v>13.23</v>
      </c>
      <c r="H96" s="93">
        <f t="shared" si="1"/>
        <v>94.403290805459051</v>
      </c>
    </row>
    <row r="97" spans="4:8" x14ac:dyDescent="0.65">
      <c r="D97" s="96">
        <v>43231</v>
      </c>
      <c r="E97" s="93">
        <v>1164.49</v>
      </c>
      <c r="F97" s="93">
        <v>12.65</v>
      </c>
      <c r="H97" s="93">
        <f t="shared" si="1"/>
        <v>95.051392598719488</v>
      </c>
    </row>
    <row r="98" spans="4:8" x14ac:dyDescent="0.65">
      <c r="D98" s="96">
        <v>43234</v>
      </c>
      <c r="E98" s="93">
        <v>1168.9000000000001</v>
      </c>
      <c r="F98" s="93">
        <v>12.93</v>
      </c>
      <c r="H98" s="93">
        <f t="shared" si="1"/>
        <v>95.411358456185297</v>
      </c>
    </row>
    <row r="99" spans="4:8" x14ac:dyDescent="0.65">
      <c r="D99" s="96">
        <v>43235</v>
      </c>
      <c r="E99" s="93">
        <v>1150.27</v>
      </c>
      <c r="F99" s="93">
        <v>14.63</v>
      </c>
      <c r="H99" s="93">
        <f t="shared" si="1"/>
        <v>93.89068636444199</v>
      </c>
    </row>
    <row r="100" spans="4:8" x14ac:dyDescent="0.65">
      <c r="D100" s="96">
        <v>43236</v>
      </c>
      <c r="E100" s="93">
        <v>1155.0999999999999</v>
      </c>
      <c r="F100" s="93">
        <v>13.42</v>
      </c>
      <c r="H100" s="93">
        <f t="shared" si="1"/>
        <v>94.284934684523577</v>
      </c>
    </row>
    <row r="101" spans="4:8" x14ac:dyDescent="0.65">
      <c r="D101" s="96">
        <v>43237</v>
      </c>
      <c r="E101" s="93">
        <v>1144.07</v>
      </c>
      <c r="F101" s="93">
        <v>13.43</v>
      </c>
      <c r="H101" s="93">
        <f t="shared" si="1"/>
        <v>93.384611916304124</v>
      </c>
    </row>
    <row r="102" spans="4:8" x14ac:dyDescent="0.65">
      <c r="D102" s="96">
        <v>43238</v>
      </c>
      <c r="E102" s="93">
        <v>1137.75</v>
      </c>
      <c r="F102" s="93">
        <v>13.42</v>
      </c>
      <c r="H102" s="93">
        <f t="shared" si="1"/>
        <v>92.868742478847466</v>
      </c>
    </row>
    <row r="103" spans="4:8" x14ac:dyDescent="0.65">
      <c r="D103" s="96">
        <v>43241</v>
      </c>
      <c r="E103" s="93">
        <v>1136.49</v>
      </c>
      <c r="F103" s="93">
        <v>13.08</v>
      </c>
      <c r="H103" s="93">
        <f t="shared" si="1"/>
        <v>92.76589509100009</v>
      </c>
    </row>
    <row r="104" spans="4:8" x14ac:dyDescent="0.65">
      <c r="D104" s="96">
        <v>43242</v>
      </c>
      <c r="E104" s="93">
        <v>1142.05</v>
      </c>
      <c r="F104" s="93">
        <v>13.22</v>
      </c>
      <c r="H104" s="93">
        <f t="shared" si="1"/>
        <v>93.219729596104372</v>
      </c>
    </row>
    <row r="105" spans="4:8" x14ac:dyDescent="0.65">
      <c r="D105" s="96">
        <v>43243</v>
      </c>
      <c r="E105" s="93">
        <v>1133.0999999999999</v>
      </c>
      <c r="F105" s="93">
        <v>12.58</v>
      </c>
      <c r="H105" s="93">
        <f t="shared" si="1"/>
        <v>92.489186642744073</v>
      </c>
    </row>
    <row r="106" spans="4:8" x14ac:dyDescent="0.65">
      <c r="D106" s="96">
        <v>43244</v>
      </c>
      <c r="E106" s="93">
        <v>1135.06</v>
      </c>
      <c r="F106" s="93">
        <v>12.53</v>
      </c>
      <c r="H106" s="93">
        <f t="shared" si="1"/>
        <v>92.649171468284436</v>
      </c>
    </row>
    <row r="107" spans="4:8" x14ac:dyDescent="0.65">
      <c r="D107" s="96">
        <v>43245</v>
      </c>
      <c r="E107" s="93">
        <v>1136.6199999999999</v>
      </c>
      <c r="F107" s="93">
        <v>13.22</v>
      </c>
      <c r="H107" s="93">
        <f t="shared" si="1"/>
        <v>92.776506329428784</v>
      </c>
    </row>
    <row r="108" spans="4:8" x14ac:dyDescent="0.65">
      <c r="D108" s="96">
        <v>43249</v>
      </c>
      <c r="E108" s="93">
        <v>1126.25</v>
      </c>
      <c r="F108" s="93">
        <v>17.02</v>
      </c>
      <c r="H108" s="93">
        <f t="shared" si="1"/>
        <v>91.93005600246272</v>
      </c>
    </row>
    <row r="109" spans="4:8" x14ac:dyDescent="0.65">
      <c r="D109" s="96">
        <v>43250</v>
      </c>
      <c r="E109" s="93">
        <v>1112.75</v>
      </c>
      <c r="F109" s="93">
        <v>14.94</v>
      </c>
      <c r="H109" s="93">
        <f t="shared" si="1"/>
        <v>90.828119704098015</v>
      </c>
    </row>
    <row r="110" spans="4:8" x14ac:dyDescent="0.65">
      <c r="D110" s="96">
        <v>43251</v>
      </c>
      <c r="E110" s="93">
        <v>1120.71</v>
      </c>
      <c r="F110" s="93">
        <v>15.43</v>
      </c>
      <c r="H110" s="93">
        <f t="shared" si="1"/>
        <v>91.477853995578258</v>
      </c>
    </row>
    <row r="111" spans="4:8" x14ac:dyDescent="0.65">
      <c r="D111" s="96">
        <v>43252</v>
      </c>
      <c r="E111" s="93">
        <v>1130.22</v>
      </c>
      <c r="F111" s="93">
        <v>13.46</v>
      </c>
      <c r="H111" s="93">
        <f t="shared" si="1"/>
        <v>92.254106899092932</v>
      </c>
    </row>
    <row r="112" spans="4:8" x14ac:dyDescent="0.65">
      <c r="D112" s="96">
        <v>43255</v>
      </c>
      <c r="E112" s="93">
        <v>1146.74</v>
      </c>
      <c r="F112" s="93">
        <v>12.74</v>
      </c>
      <c r="H112" s="93">
        <f t="shared" si="1"/>
        <v>93.602550428647362</v>
      </c>
    </row>
    <row r="113" spans="4:8" x14ac:dyDescent="0.65">
      <c r="D113" s="96">
        <v>43256</v>
      </c>
      <c r="E113" s="93">
        <v>1144.44</v>
      </c>
      <c r="F113" s="93">
        <v>12.4</v>
      </c>
      <c r="H113" s="93">
        <f t="shared" si="1"/>
        <v>93.41481313337043</v>
      </c>
    </row>
    <row r="114" spans="4:8" x14ac:dyDescent="0.65">
      <c r="D114" s="96">
        <v>43257</v>
      </c>
      <c r="E114" s="93">
        <v>1150.17</v>
      </c>
      <c r="F114" s="93">
        <v>11.64</v>
      </c>
      <c r="H114" s="93">
        <f t="shared" si="1"/>
        <v>93.882523873343004</v>
      </c>
    </row>
    <row r="115" spans="4:8" x14ac:dyDescent="0.65">
      <c r="D115" s="96">
        <v>43258</v>
      </c>
      <c r="E115" s="93">
        <v>1149.68</v>
      </c>
      <c r="F115" s="93">
        <v>12.13</v>
      </c>
      <c r="H115" s="93">
        <f t="shared" si="1"/>
        <v>93.842527666957906</v>
      </c>
    </row>
    <row r="116" spans="4:8" x14ac:dyDescent="0.65">
      <c r="D116" s="96">
        <v>43259</v>
      </c>
      <c r="E116" s="93">
        <v>1135.3900000000001</v>
      </c>
      <c r="F116" s="93">
        <v>12.18</v>
      </c>
      <c r="H116" s="93">
        <f t="shared" si="1"/>
        <v>92.676107688911131</v>
      </c>
    </row>
    <row r="117" spans="4:8" x14ac:dyDescent="0.65">
      <c r="D117" s="96">
        <v>43262</v>
      </c>
      <c r="E117" s="93">
        <v>1139.46</v>
      </c>
      <c r="F117" s="93">
        <v>12.35</v>
      </c>
      <c r="H117" s="93">
        <f t="shared" si="1"/>
        <v>93.008321076640328</v>
      </c>
    </row>
    <row r="118" spans="4:8" x14ac:dyDescent="0.65">
      <c r="D118" s="96">
        <v>43263</v>
      </c>
      <c r="E118" s="93">
        <v>1140.6400000000001</v>
      </c>
      <c r="F118" s="93">
        <v>12.34</v>
      </c>
      <c r="H118" s="93">
        <f t="shared" si="1"/>
        <v>93.10463847160851</v>
      </c>
    </row>
    <row r="119" spans="4:8" x14ac:dyDescent="0.65">
      <c r="D119" s="96">
        <v>43264</v>
      </c>
      <c r="E119" s="93">
        <v>1135.68</v>
      </c>
      <c r="F119" s="93">
        <v>12.94</v>
      </c>
      <c r="H119" s="93">
        <f t="shared" si="1"/>
        <v>92.699778913098214</v>
      </c>
    </row>
    <row r="120" spans="4:8" x14ac:dyDescent="0.65">
      <c r="D120" s="96">
        <v>43265</v>
      </c>
      <c r="E120" s="93">
        <v>1125.71</v>
      </c>
      <c r="F120" s="93">
        <v>12.12</v>
      </c>
      <c r="H120" s="93">
        <f t="shared" si="1"/>
        <v>91.885978550528137</v>
      </c>
    </row>
    <row r="121" spans="4:8" x14ac:dyDescent="0.65">
      <c r="D121" s="96">
        <v>43266</v>
      </c>
      <c r="E121" s="93">
        <v>1113.76</v>
      </c>
      <c r="F121" s="93">
        <v>11.98</v>
      </c>
      <c r="H121" s="93">
        <f t="shared" si="1"/>
        <v>90.910560864197905</v>
      </c>
    </row>
    <row r="122" spans="4:8" x14ac:dyDescent="0.65">
      <c r="D122" s="96">
        <v>43269</v>
      </c>
      <c r="E122" s="93">
        <v>1105.98</v>
      </c>
      <c r="F122" s="93">
        <v>12.31</v>
      </c>
      <c r="H122" s="93">
        <f t="shared" si="1"/>
        <v>90.27551905669587</v>
      </c>
    </row>
    <row r="123" spans="4:8" x14ac:dyDescent="0.65">
      <c r="D123" s="96">
        <v>43270</v>
      </c>
      <c r="E123" s="93">
        <v>1085.03</v>
      </c>
      <c r="F123" s="93">
        <v>13.35</v>
      </c>
      <c r="H123" s="93">
        <f t="shared" si="1"/>
        <v>88.565477171455825</v>
      </c>
    </row>
    <row r="124" spans="4:8" x14ac:dyDescent="0.65">
      <c r="D124" s="96">
        <v>43271</v>
      </c>
      <c r="E124" s="93">
        <v>1093.26</v>
      </c>
      <c r="F124" s="93">
        <v>12.79</v>
      </c>
      <c r="H124" s="93">
        <f t="shared" si="1"/>
        <v>89.237250188903346</v>
      </c>
    </row>
    <row r="125" spans="4:8" x14ac:dyDescent="0.65">
      <c r="D125" s="96">
        <v>43272</v>
      </c>
      <c r="E125" s="93">
        <v>1080.19</v>
      </c>
      <c r="F125" s="93">
        <v>14.64</v>
      </c>
      <c r="H125" s="93">
        <f t="shared" si="1"/>
        <v>88.170412602264335</v>
      </c>
    </row>
    <row r="126" spans="4:8" x14ac:dyDescent="0.65">
      <c r="D126" s="96">
        <v>43273</v>
      </c>
      <c r="E126" s="93">
        <v>1088</v>
      </c>
      <c r="F126" s="93">
        <v>13.77</v>
      </c>
      <c r="H126" s="93">
        <f t="shared" si="1"/>
        <v>88.807903157096064</v>
      </c>
    </row>
    <row r="127" spans="4:8" x14ac:dyDescent="0.65">
      <c r="D127" s="96">
        <v>43276</v>
      </c>
      <c r="E127" s="93">
        <v>1071.06</v>
      </c>
      <c r="F127" s="93">
        <v>17.329999999999998</v>
      </c>
      <c r="H127" s="93">
        <f t="shared" si="1"/>
        <v>87.425177164925842</v>
      </c>
    </row>
    <row r="128" spans="4:8" x14ac:dyDescent="0.65">
      <c r="D128" s="96">
        <v>43277</v>
      </c>
      <c r="E128" s="93">
        <v>1067.75</v>
      </c>
      <c r="F128" s="93">
        <v>15.92</v>
      </c>
      <c r="H128" s="93">
        <f t="shared" si="1"/>
        <v>87.15499870954902</v>
      </c>
    </row>
    <row r="129" spans="4:8" x14ac:dyDescent="0.65">
      <c r="D129" s="96">
        <v>43278</v>
      </c>
      <c r="E129" s="93">
        <v>1052.1199999999999</v>
      </c>
      <c r="F129" s="93">
        <v>17.91</v>
      </c>
      <c r="H129" s="93">
        <f t="shared" si="1"/>
        <v>85.879201350775645</v>
      </c>
    </row>
    <row r="130" spans="4:8" x14ac:dyDescent="0.65">
      <c r="D130" s="96">
        <v>43279</v>
      </c>
      <c r="E130" s="93">
        <v>1046.71</v>
      </c>
      <c r="F130" s="93">
        <v>16.850000000000001</v>
      </c>
      <c r="H130" s="93">
        <f t="shared" si="1"/>
        <v>85.437610582319877</v>
      </c>
    </row>
    <row r="131" spans="4:8" x14ac:dyDescent="0.65">
      <c r="D131" s="96">
        <v>43280</v>
      </c>
      <c r="E131" s="93">
        <v>1069.52</v>
      </c>
      <c r="F131" s="93">
        <v>16.09</v>
      </c>
      <c r="H131" s="93">
        <f t="shared" si="1"/>
        <v>87.299474802001271</v>
      </c>
    </row>
    <row r="132" spans="4:8" x14ac:dyDescent="0.65">
      <c r="D132" s="96">
        <v>43283</v>
      </c>
      <c r="E132" s="93">
        <v>1059.32</v>
      </c>
      <c r="F132" s="93">
        <v>15.6</v>
      </c>
      <c r="H132" s="93">
        <f t="shared" si="1"/>
        <v>86.466900709903499</v>
      </c>
    </row>
    <row r="133" spans="4:8" x14ac:dyDescent="0.65">
      <c r="D133" s="96">
        <v>43284</v>
      </c>
      <c r="E133" s="93">
        <v>1057.7</v>
      </c>
      <c r="F133" s="93">
        <v>16.14</v>
      </c>
      <c r="H133" s="93">
        <f t="shared" si="1"/>
        <v>86.334668354099733</v>
      </c>
    </row>
    <row r="134" spans="4:8" x14ac:dyDescent="0.65">
      <c r="D134" s="96">
        <v>43286</v>
      </c>
      <c r="E134" s="93">
        <v>1054.3499999999999</v>
      </c>
      <c r="F134" s="93">
        <v>14.97</v>
      </c>
      <c r="H134" s="93">
        <f t="shared" si="1"/>
        <v>86.0612249022833</v>
      </c>
    </row>
    <row r="135" spans="4:8" x14ac:dyDescent="0.65">
      <c r="D135" s="96">
        <v>43287</v>
      </c>
      <c r="E135" s="93">
        <v>1059.97</v>
      </c>
      <c r="F135" s="93">
        <v>13.37</v>
      </c>
      <c r="H135" s="93">
        <f t="shared" ref="H135:H198" si="2">E135/$H$5*100</f>
        <v>86.519956902046985</v>
      </c>
    </row>
    <row r="136" spans="4:8" x14ac:dyDescent="0.65">
      <c r="D136" s="96">
        <v>43290</v>
      </c>
      <c r="E136" s="93">
        <v>1075.74</v>
      </c>
      <c r="F136" s="93">
        <v>12.69</v>
      </c>
      <c r="H136" s="93">
        <f t="shared" si="2"/>
        <v>87.807181748358929</v>
      </c>
    </row>
    <row r="137" spans="4:8" x14ac:dyDescent="0.65">
      <c r="D137" s="96">
        <v>43291</v>
      </c>
      <c r="E137" s="93">
        <v>1076.19</v>
      </c>
      <c r="F137" s="93">
        <v>12.64</v>
      </c>
      <c r="H137" s="93">
        <f t="shared" si="2"/>
        <v>87.843912958304429</v>
      </c>
    </row>
    <row r="138" spans="4:8" x14ac:dyDescent="0.65">
      <c r="D138" s="96">
        <v>43292</v>
      </c>
      <c r="E138" s="93">
        <v>1064.72</v>
      </c>
      <c r="F138" s="93">
        <v>13.63</v>
      </c>
      <c r="H138" s="93">
        <f t="shared" si="2"/>
        <v>86.907675229249378</v>
      </c>
    </row>
    <row r="139" spans="4:8" x14ac:dyDescent="0.65">
      <c r="D139" s="96">
        <v>43293</v>
      </c>
      <c r="E139" s="93">
        <v>1070.24</v>
      </c>
      <c r="F139" s="93">
        <v>12.58</v>
      </c>
      <c r="H139" s="93">
        <f t="shared" si="2"/>
        <v>87.358244737914063</v>
      </c>
    </row>
    <row r="140" spans="4:8" x14ac:dyDescent="0.65">
      <c r="D140" s="96">
        <v>43294</v>
      </c>
      <c r="E140" s="93">
        <v>1075.6400000000001</v>
      </c>
      <c r="F140" s="93">
        <v>12.18</v>
      </c>
      <c r="H140" s="93">
        <f t="shared" si="2"/>
        <v>87.799019257259943</v>
      </c>
    </row>
    <row r="141" spans="4:8" x14ac:dyDescent="0.65">
      <c r="D141" s="96">
        <v>43297</v>
      </c>
      <c r="E141" s="93">
        <v>1070.24</v>
      </c>
      <c r="F141" s="93">
        <v>12.83</v>
      </c>
      <c r="H141" s="93">
        <f t="shared" si="2"/>
        <v>87.358244737914063</v>
      </c>
    </row>
    <row r="142" spans="4:8" x14ac:dyDescent="0.65">
      <c r="D142" s="96">
        <v>43298</v>
      </c>
      <c r="E142" s="93">
        <v>1070.9100000000001</v>
      </c>
      <c r="F142" s="93">
        <v>12.06</v>
      </c>
      <c r="H142" s="93">
        <f t="shared" si="2"/>
        <v>87.412933428277356</v>
      </c>
    </row>
    <row r="143" spans="4:8" x14ac:dyDescent="0.65">
      <c r="D143" s="96">
        <v>43299</v>
      </c>
      <c r="E143" s="93">
        <v>1068.75</v>
      </c>
      <c r="F143" s="93">
        <v>12.1</v>
      </c>
      <c r="H143" s="93">
        <f t="shared" si="2"/>
        <v>87.236623620538992</v>
      </c>
    </row>
    <row r="144" spans="4:8" x14ac:dyDescent="0.65">
      <c r="D144" s="96">
        <v>43300</v>
      </c>
      <c r="E144" s="93">
        <v>1060.6500000000001</v>
      </c>
      <c r="F144" s="93">
        <v>12.87</v>
      </c>
      <c r="H144" s="93">
        <f t="shared" si="2"/>
        <v>86.57546184152018</v>
      </c>
    </row>
    <row r="145" spans="4:8" x14ac:dyDescent="0.65">
      <c r="D145" s="96">
        <v>43301</v>
      </c>
      <c r="E145" s="93">
        <v>1070.07</v>
      </c>
      <c r="F145" s="93">
        <v>12.86</v>
      </c>
      <c r="H145" s="93">
        <f t="shared" si="2"/>
        <v>87.344368503045757</v>
      </c>
    </row>
    <row r="146" spans="4:8" x14ac:dyDescent="0.65">
      <c r="D146" s="96">
        <v>43304</v>
      </c>
      <c r="E146" s="93">
        <v>1069.52</v>
      </c>
      <c r="F146" s="93">
        <v>12.62</v>
      </c>
      <c r="H146" s="93">
        <f t="shared" si="2"/>
        <v>87.299474802001271</v>
      </c>
    </row>
    <row r="147" spans="4:8" x14ac:dyDescent="0.65">
      <c r="D147" s="96">
        <v>43305</v>
      </c>
      <c r="E147" s="93">
        <v>1080.3800000000001</v>
      </c>
      <c r="F147" s="93">
        <v>12.41</v>
      </c>
      <c r="H147" s="93">
        <f t="shared" si="2"/>
        <v>88.185921335352447</v>
      </c>
    </row>
    <row r="148" spans="4:8" x14ac:dyDescent="0.65">
      <c r="D148" s="96">
        <v>43306</v>
      </c>
      <c r="E148" s="93">
        <v>1088.82</v>
      </c>
      <c r="F148" s="93">
        <v>12.29</v>
      </c>
      <c r="H148" s="93">
        <f t="shared" si="2"/>
        <v>88.874835584107842</v>
      </c>
    </row>
    <row r="149" spans="4:8" x14ac:dyDescent="0.65">
      <c r="D149" s="96">
        <v>43307</v>
      </c>
      <c r="E149" s="93">
        <v>1089.17</v>
      </c>
      <c r="F149" s="93">
        <v>12.14</v>
      </c>
      <c r="H149" s="93">
        <f t="shared" si="2"/>
        <v>88.903404302954343</v>
      </c>
    </row>
    <row r="150" spans="4:8" x14ac:dyDescent="0.65">
      <c r="D150" s="96">
        <v>43308</v>
      </c>
      <c r="E150" s="93">
        <v>1092.3599999999999</v>
      </c>
      <c r="F150" s="93">
        <v>13.03</v>
      </c>
      <c r="H150" s="93">
        <f t="shared" si="2"/>
        <v>89.163787769012359</v>
      </c>
    </row>
    <row r="151" spans="4:8" x14ac:dyDescent="0.65">
      <c r="D151" s="96">
        <v>43311</v>
      </c>
      <c r="E151" s="93">
        <v>1090.1400000000001</v>
      </c>
      <c r="F151" s="93">
        <v>14.26</v>
      </c>
      <c r="H151" s="93">
        <f t="shared" si="2"/>
        <v>88.982580466614621</v>
      </c>
    </row>
    <row r="152" spans="4:8" x14ac:dyDescent="0.65">
      <c r="D152" s="96">
        <v>43312</v>
      </c>
      <c r="E152" s="93">
        <v>1087.46</v>
      </c>
      <c r="F152" s="93">
        <v>12.83</v>
      </c>
      <c r="H152" s="93">
        <f t="shared" si="2"/>
        <v>88.76382570516148</v>
      </c>
    </row>
    <row r="153" spans="4:8" x14ac:dyDescent="0.65">
      <c r="D153" s="96">
        <v>43313</v>
      </c>
      <c r="E153" s="93">
        <v>1086.8699999999999</v>
      </c>
      <c r="F153" s="93">
        <v>13.15</v>
      </c>
      <c r="H153" s="93">
        <f t="shared" si="2"/>
        <v>88.715667007677382</v>
      </c>
    </row>
    <row r="154" spans="4:8" x14ac:dyDescent="0.65">
      <c r="D154" s="96">
        <v>43314</v>
      </c>
      <c r="E154" s="93">
        <v>1067.42</v>
      </c>
      <c r="F154" s="93">
        <v>12.19</v>
      </c>
      <c r="H154" s="93">
        <f t="shared" si="2"/>
        <v>87.128062488922325</v>
      </c>
    </row>
    <row r="155" spans="4:8" x14ac:dyDescent="0.65">
      <c r="D155" s="96">
        <v>43315</v>
      </c>
      <c r="E155" s="93">
        <v>1073.33</v>
      </c>
      <c r="F155" s="93">
        <v>11.64</v>
      </c>
      <c r="H155" s="93">
        <f t="shared" si="2"/>
        <v>87.610465712873093</v>
      </c>
    </row>
    <row r="156" spans="4:8" x14ac:dyDescent="0.65">
      <c r="D156" s="96">
        <v>43318</v>
      </c>
      <c r="E156" s="93">
        <v>1071</v>
      </c>
      <c r="F156" s="93">
        <v>11.27</v>
      </c>
      <c r="H156" s="93">
        <f t="shared" si="2"/>
        <v>87.420279670266439</v>
      </c>
    </row>
    <row r="157" spans="4:8" x14ac:dyDescent="0.65">
      <c r="D157" s="96">
        <v>43319</v>
      </c>
      <c r="E157" s="93">
        <v>1079.79</v>
      </c>
      <c r="F157" s="93">
        <v>10.93</v>
      </c>
      <c r="H157" s="93">
        <f t="shared" si="2"/>
        <v>88.137762637868349</v>
      </c>
    </row>
    <row r="158" spans="4:8" x14ac:dyDescent="0.65">
      <c r="D158" s="96">
        <v>43320</v>
      </c>
      <c r="E158" s="93">
        <v>1079.73</v>
      </c>
      <c r="F158" s="93">
        <v>10.85</v>
      </c>
      <c r="H158" s="93">
        <f t="shared" si="2"/>
        <v>88.132865143208946</v>
      </c>
    </row>
    <row r="159" spans="4:8" x14ac:dyDescent="0.65">
      <c r="D159" s="96">
        <v>43321</v>
      </c>
      <c r="E159" s="93">
        <v>1078.67</v>
      </c>
      <c r="F159" s="93">
        <v>11.27</v>
      </c>
      <c r="H159" s="93">
        <f t="shared" si="2"/>
        <v>88.046342737559584</v>
      </c>
    </row>
    <row r="160" spans="4:8" x14ac:dyDescent="0.65">
      <c r="D160" s="96">
        <v>43322</v>
      </c>
      <c r="E160" s="93">
        <v>1062.3699999999999</v>
      </c>
      <c r="F160" s="93">
        <v>13.16</v>
      </c>
      <c r="H160" s="93">
        <f t="shared" si="2"/>
        <v>86.715856688422917</v>
      </c>
    </row>
    <row r="161" spans="4:8" x14ac:dyDescent="0.65">
      <c r="D161" s="96">
        <v>43325</v>
      </c>
      <c r="E161" s="93">
        <v>1043.3</v>
      </c>
      <c r="F161" s="93">
        <v>14.78</v>
      </c>
      <c r="H161" s="93">
        <f t="shared" si="2"/>
        <v>85.159269635844055</v>
      </c>
    </row>
    <row r="162" spans="4:8" x14ac:dyDescent="0.65">
      <c r="D162" s="96">
        <v>43326</v>
      </c>
      <c r="E162" s="93">
        <v>1042.56</v>
      </c>
      <c r="F162" s="93">
        <v>13.31</v>
      </c>
      <c r="H162" s="93">
        <f t="shared" si="2"/>
        <v>85.098867201711457</v>
      </c>
    </row>
    <row r="163" spans="4:8" x14ac:dyDescent="0.65">
      <c r="D163" s="96">
        <v>43327</v>
      </c>
      <c r="E163" s="93">
        <v>1023.43</v>
      </c>
      <c r="F163" s="93">
        <v>14.64</v>
      </c>
      <c r="H163" s="93">
        <f t="shared" si="2"/>
        <v>83.537382654473177</v>
      </c>
    </row>
    <row r="164" spans="4:8" x14ac:dyDescent="0.65">
      <c r="D164" s="96">
        <v>43328</v>
      </c>
      <c r="E164" s="93">
        <v>1021.57</v>
      </c>
      <c r="F164" s="93">
        <v>13.45</v>
      </c>
      <c r="H164" s="93">
        <f t="shared" si="2"/>
        <v>83.385560320031828</v>
      </c>
    </row>
    <row r="165" spans="4:8" x14ac:dyDescent="0.65">
      <c r="D165" s="96">
        <v>43329</v>
      </c>
      <c r="E165" s="93">
        <v>1022.94</v>
      </c>
      <c r="F165" s="93">
        <v>12.64</v>
      </c>
      <c r="H165" s="93">
        <f t="shared" si="2"/>
        <v>83.497386448088093</v>
      </c>
    </row>
    <row r="166" spans="4:8" x14ac:dyDescent="0.65">
      <c r="D166" s="96">
        <v>43332</v>
      </c>
      <c r="E166" s="93">
        <v>1033.6500000000001</v>
      </c>
      <c r="F166" s="93">
        <v>12.49</v>
      </c>
      <c r="H166" s="93">
        <f t="shared" si="2"/>
        <v>84.371589244790769</v>
      </c>
    </row>
    <row r="167" spans="4:8" x14ac:dyDescent="0.65">
      <c r="D167" s="96">
        <v>43333</v>
      </c>
      <c r="E167" s="93">
        <v>1044.31</v>
      </c>
      <c r="F167" s="93">
        <v>12.86</v>
      </c>
      <c r="H167" s="93">
        <f t="shared" si="2"/>
        <v>85.241710795943931</v>
      </c>
    </row>
    <row r="168" spans="4:8" x14ac:dyDescent="0.65">
      <c r="D168" s="96">
        <v>43334</v>
      </c>
      <c r="E168" s="93">
        <v>1050.6099999999999</v>
      </c>
      <c r="F168" s="93">
        <v>12.25</v>
      </c>
      <c r="H168" s="93">
        <f t="shared" si="2"/>
        <v>85.755947735180783</v>
      </c>
    </row>
    <row r="169" spans="4:8" x14ac:dyDescent="0.65">
      <c r="D169" s="96">
        <v>43335</v>
      </c>
      <c r="E169" s="93">
        <v>1048.2</v>
      </c>
      <c r="F169" s="93">
        <v>12.41</v>
      </c>
      <c r="H169" s="93">
        <f t="shared" si="2"/>
        <v>85.559231699694948</v>
      </c>
    </row>
    <row r="170" spans="4:8" x14ac:dyDescent="0.65">
      <c r="D170" s="96">
        <v>43336</v>
      </c>
      <c r="E170" s="93">
        <v>1050.19</v>
      </c>
      <c r="F170" s="93">
        <v>11.99</v>
      </c>
      <c r="H170" s="93">
        <f t="shared" si="2"/>
        <v>85.721665272565005</v>
      </c>
    </row>
    <row r="171" spans="4:8" x14ac:dyDescent="0.65">
      <c r="D171" s="96">
        <v>43339</v>
      </c>
      <c r="E171" s="93">
        <v>1069.1400000000001</v>
      </c>
      <c r="F171" s="93">
        <v>12.16</v>
      </c>
      <c r="H171" s="93">
        <f t="shared" si="2"/>
        <v>87.26845733582509</v>
      </c>
    </row>
    <row r="172" spans="4:8" x14ac:dyDescent="0.65">
      <c r="D172" s="96">
        <v>43340</v>
      </c>
      <c r="E172" s="93">
        <v>1070.6199999999999</v>
      </c>
      <c r="F172" s="93">
        <v>12.5</v>
      </c>
      <c r="H172" s="93">
        <f t="shared" si="2"/>
        <v>87.38926220409023</v>
      </c>
    </row>
    <row r="173" spans="4:8" x14ac:dyDescent="0.65">
      <c r="D173" s="96">
        <v>43341</v>
      </c>
      <c r="E173" s="93">
        <v>1070.53</v>
      </c>
      <c r="F173" s="93">
        <v>12.25</v>
      </c>
      <c r="H173" s="93">
        <f t="shared" si="2"/>
        <v>87.381915962101147</v>
      </c>
    </row>
    <row r="174" spans="4:8" x14ac:dyDescent="0.65">
      <c r="D174" s="96">
        <v>43342</v>
      </c>
      <c r="E174" s="93">
        <v>1057.8399999999999</v>
      </c>
      <c r="F174" s="93">
        <v>13.53</v>
      </c>
      <c r="H174" s="93">
        <f t="shared" si="2"/>
        <v>86.346095841638331</v>
      </c>
    </row>
    <row r="175" spans="4:8" x14ac:dyDescent="0.65">
      <c r="D175" s="96">
        <v>43343</v>
      </c>
      <c r="E175" s="93">
        <v>1055.96</v>
      </c>
      <c r="F175" s="93">
        <v>12.86</v>
      </c>
      <c r="H175" s="93">
        <f t="shared" si="2"/>
        <v>86.192641008977176</v>
      </c>
    </row>
    <row r="176" spans="4:8" x14ac:dyDescent="0.65">
      <c r="D176" s="96">
        <v>43347</v>
      </c>
      <c r="E176" s="93">
        <v>1040.17</v>
      </c>
      <c r="F176" s="93">
        <v>13.16</v>
      </c>
      <c r="H176" s="93">
        <f t="shared" si="2"/>
        <v>84.903783664445427</v>
      </c>
    </row>
    <row r="177" spans="4:8" x14ac:dyDescent="0.65">
      <c r="D177" s="96">
        <v>43348</v>
      </c>
      <c r="E177" s="93">
        <v>1021.72</v>
      </c>
      <c r="F177" s="93">
        <v>13.91</v>
      </c>
      <c r="H177" s="93">
        <f t="shared" si="2"/>
        <v>83.397804056680329</v>
      </c>
    </row>
    <row r="178" spans="4:8" x14ac:dyDescent="0.65">
      <c r="D178" s="96">
        <v>43349</v>
      </c>
      <c r="E178" s="93">
        <v>1018.29</v>
      </c>
      <c r="F178" s="93">
        <v>14.65</v>
      </c>
      <c r="H178" s="93">
        <f t="shared" si="2"/>
        <v>83.117830611984701</v>
      </c>
    </row>
    <row r="179" spans="4:8" x14ac:dyDescent="0.65">
      <c r="D179" s="96">
        <v>43350</v>
      </c>
      <c r="E179" s="93">
        <v>1022.98</v>
      </c>
      <c r="F179" s="93">
        <v>14.88</v>
      </c>
      <c r="H179" s="93">
        <f t="shared" si="2"/>
        <v>83.500651444527691</v>
      </c>
    </row>
    <row r="180" spans="4:8" x14ac:dyDescent="0.65">
      <c r="D180" s="96">
        <v>43353</v>
      </c>
      <c r="E180" s="93">
        <v>1011.25</v>
      </c>
      <c r="F180" s="93">
        <v>14.16</v>
      </c>
      <c r="H180" s="93">
        <f t="shared" si="2"/>
        <v>82.54319123861525</v>
      </c>
    </row>
    <row r="181" spans="4:8" x14ac:dyDescent="0.65">
      <c r="D181" s="96">
        <v>43354</v>
      </c>
      <c r="E181" s="93">
        <v>1003.33</v>
      </c>
      <c r="F181" s="93">
        <v>13.22</v>
      </c>
      <c r="H181" s="93">
        <f t="shared" si="2"/>
        <v>81.896721943574633</v>
      </c>
    </row>
    <row r="182" spans="4:8" x14ac:dyDescent="0.65">
      <c r="D182" s="96">
        <v>43355</v>
      </c>
      <c r="E182" s="93">
        <v>1004.56</v>
      </c>
      <c r="F182" s="93">
        <v>13.14</v>
      </c>
      <c r="H182" s="93">
        <f t="shared" si="2"/>
        <v>81.997120584092301</v>
      </c>
    </row>
    <row r="183" spans="4:8" x14ac:dyDescent="0.65">
      <c r="D183" s="96">
        <v>43356</v>
      </c>
      <c r="E183" s="93">
        <v>1017.64</v>
      </c>
      <c r="F183" s="93">
        <v>12.37</v>
      </c>
      <c r="H183" s="93">
        <f t="shared" si="2"/>
        <v>83.064774419841214</v>
      </c>
    </row>
    <row r="184" spans="4:8" x14ac:dyDescent="0.65">
      <c r="D184" s="96">
        <v>43357</v>
      </c>
      <c r="E184" s="93">
        <v>1028.53</v>
      </c>
      <c r="F184" s="93">
        <v>12.07</v>
      </c>
      <c r="H184" s="93">
        <f t="shared" si="2"/>
        <v>83.95366970052207</v>
      </c>
    </row>
    <row r="185" spans="4:8" x14ac:dyDescent="0.65">
      <c r="D185" s="96">
        <v>43360</v>
      </c>
      <c r="E185" s="93">
        <v>1016.43</v>
      </c>
      <c r="F185" s="93">
        <v>13.68</v>
      </c>
      <c r="H185" s="93">
        <f t="shared" si="2"/>
        <v>82.966008277543338</v>
      </c>
    </row>
    <row r="186" spans="4:8" x14ac:dyDescent="0.65">
      <c r="D186" s="96">
        <v>43361</v>
      </c>
      <c r="E186" s="93">
        <v>1019.74</v>
      </c>
      <c r="F186" s="93">
        <v>12.79</v>
      </c>
      <c r="H186" s="93">
        <f t="shared" si="2"/>
        <v>83.236186732920174</v>
      </c>
    </row>
    <row r="187" spans="4:8" x14ac:dyDescent="0.65">
      <c r="D187" s="96">
        <v>43362</v>
      </c>
      <c r="E187" s="93">
        <v>1031.07</v>
      </c>
      <c r="F187" s="93">
        <v>11.75</v>
      </c>
      <c r="H187" s="93">
        <f t="shared" si="2"/>
        <v>84.160996974436614</v>
      </c>
    </row>
    <row r="188" spans="4:8" x14ac:dyDescent="0.65">
      <c r="D188" s="96">
        <v>43363</v>
      </c>
      <c r="E188" s="93">
        <v>1036.93</v>
      </c>
      <c r="F188" s="93">
        <v>11.8</v>
      </c>
      <c r="H188" s="93">
        <f t="shared" si="2"/>
        <v>84.639318952837897</v>
      </c>
    </row>
    <row r="189" spans="4:8" x14ac:dyDescent="0.65">
      <c r="D189" s="96">
        <v>43364</v>
      </c>
      <c r="E189" s="93">
        <v>1051.44</v>
      </c>
      <c r="F189" s="93">
        <v>11.68</v>
      </c>
      <c r="H189" s="93">
        <f t="shared" si="2"/>
        <v>85.823696411302478</v>
      </c>
    </row>
    <row r="190" spans="4:8" x14ac:dyDescent="0.65">
      <c r="D190" s="96">
        <v>43367</v>
      </c>
      <c r="E190" s="93">
        <v>1042.3499999999999</v>
      </c>
      <c r="F190" s="93">
        <v>12.2</v>
      </c>
      <c r="H190" s="93">
        <f t="shared" si="2"/>
        <v>85.081725970403568</v>
      </c>
    </row>
    <row r="191" spans="4:8" x14ac:dyDescent="0.65">
      <c r="D191" s="96">
        <v>43368</v>
      </c>
      <c r="E191" s="93">
        <v>1041.78</v>
      </c>
      <c r="F191" s="93">
        <v>12.42</v>
      </c>
      <c r="H191" s="93">
        <f t="shared" si="2"/>
        <v>85.035199771139276</v>
      </c>
    </row>
    <row r="192" spans="4:8" x14ac:dyDescent="0.65">
      <c r="D192" s="96">
        <v>43369</v>
      </c>
      <c r="E192" s="93">
        <v>1046.02</v>
      </c>
      <c r="F192" s="93">
        <v>12.89</v>
      </c>
      <c r="H192" s="93">
        <f t="shared" si="2"/>
        <v>85.381289393736793</v>
      </c>
    </row>
    <row r="193" spans="4:8" x14ac:dyDescent="0.65">
      <c r="D193" s="96">
        <v>43370</v>
      </c>
      <c r="E193" s="93">
        <v>1051.3</v>
      </c>
      <c r="F193" s="93">
        <v>12.41</v>
      </c>
      <c r="H193" s="93">
        <f t="shared" si="2"/>
        <v>85.812268923763867</v>
      </c>
    </row>
    <row r="194" spans="4:8" x14ac:dyDescent="0.65">
      <c r="D194" s="96">
        <v>43371</v>
      </c>
      <c r="E194" s="93">
        <v>1047.9100000000001</v>
      </c>
      <c r="F194" s="93">
        <v>12.12</v>
      </c>
      <c r="H194" s="93">
        <f t="shared" si="2"/>
        <v>85.53556047550785</v>
      </c>
    </row>
    <row r="195" spans="4:8" x14ac:dyDescent="0.65">
      <c r="D195" s="96">
        <v>43374</v>
      </c>
      <c r="E195" s="93">
        <v>1046.4000000000001</v>
      </c>
      <c r="F195" s="93">
        <v>12</v>
      </c>
      <c r="H195" s="93">
        <f t="shared" si="2"/>
        <v>85.412306859912988</v>
      </c>
    </row>
    <row r="196" spans="4:8" x14ac:dyDescent="0.65">
      <c r="D196" s="96">
        <v>43375</v>
      </c>
      <c r="E196" s="93">
        <v>1033.3</v>
      </c>
      <c r="F196" s="93">
        <v>12.05</v>
      </c>
      <c r="H196" s="93">
        <f t="shared" si="2"/>
        <v>84.343020525944269</v>
      </c>
    </row>
    <row r="197" spans="4:8" x14ac:dyDescent="0.65">
      <c r="D197" s="96">
        <v>43376</v>
      </c>
      <c r="E197" s="93">
        <v>1035.03</v>
      </c>
      <c r="F197" s="93">
        <v>11.61</v>
      </c>
      <c r="H197" s="93">
        <f t="shared" si="2"/>
        <v>84.484231621956923</v>
      </c>
    </row>
    <row r="198" spans="4:8" x14ac:dyDescent="0.65">
      <c r="D198" s="96">
        <v>43377</v>
      </c>
      <c r="E198" s="93">
        <v>1010.38</v>
      </c>
      <c r="F198" s="93">
        <v>14.22</v>
      </c>
      <c r="H198" s="93">
        <f t="shared" si="2"/>
        <v>82.472177566053972</v>
      </c>
    </row>
    <row r="199" spans="4:8" x14ac:dyDescent="0.65">
      <c r="D199" s="96">
        <v>43378</v>
      </c>
      <c r="E199" s="93">
        <v>1000.76</v>
      </c>
      <c r="F199" s="93">
        <v>14.82</v>
      </c>
      <c r="H199" s="93">
        <f t="shared" ref="H199:H262" si="3">E199/$H$5*100</f>
        <v>81.686945922330381</v>
      </c>
    </row>
    <row r="200" spans="4:8" x14ac:dyDescent="0.65">
      <c r="D200" s="96">
        <v>43382</v>
      </c>
      <c r="E200" s="93">
        <v>993.99</v>
      </c>
      <c r="F200" s="93">
        <v>15.95</v>
      </c>
      <c r="H200" s="93">
        <f t="shared" si="3"/>
        <v>81.134345274928236</v>
      </c>
    </row>
    <row r="201" spans="4:8" x14ac:dyDescent="0.65">
      <c r="D201" s="96">
        <v>43383</v>
      </c>
      <c r="E201" s="93">
        <v>985.67</v>
      </c>
      <c r="F201" s="93">
        <v>22.96</v>
      </c>
      <c r="H201" s="93">
        <f t="shared" si="3"/>
        <v>80.455226015491604</v>
      </c>
    </row>
    <row r="202" spans="4:8" x14ac:dyDescent="0.65">
      <c r="D202" s="96">
        <v>43384</v>
      </c>
      <c r="E202" s="93">
        <v>954.66</v>
      </c>
      <c r="F202" s="93">
        <v>24.98</v>
      </c>
      <c r="H202" s="93">
        <f t="shared" si="3"/>
        <v>77.924037525692398</v>
      </c>
    </row>
    <row r="203" spans="4:8" x14ac:dyDescent="0.65">
      <c r="D203" s="96">
        <v>43385</v>
      </c>
      <c r="E203" s="93">
        <v>980.09</v>
      </c>
      <c r="F203" s="93">
        <v>21.31</v>
      </c>
      <c r="H203" s="93">
        <f t="shared" si="3"/>
        <v>79.999759012167544</v>
      </c>
    </row>
    <row r="204" spans="4:8" x14ac:dyDescent="0.65">
      <c r="D204" s="96">
        <v>43388</v>
      </c>
      <c r="E204" s="93">
        <v>971.67</v>
      </c>
      <c r="F204" s="93">
        <v>21.3</v>
      </c>
      <c r="H204" s="93">
        <f t="shared" si="3"/>
        <v>79.312477261631926</v>
      </c>
    </row>
    <row r="205" spans="4:8" x14ac:dyDescent="0.65">
      <c r="D205" s="96">
        <v>43389</v>
      </c>
      <c r="E205" s="93">
        <v>984.66</v>
      </c>
      <c r="F205" s="93">
        <v>17.62</v>
      </c>
      <c r="H205" s="93">
        <f t="shared" si="3"/>
        <v>80.372784855391728</v>
      </c>
    </row>
    <row r="206" spans="4:8" x14ac:dyDescent="0.65">
      <c r="D206" s="96">
        <v>43390</v>
      </c>
      <c r="E206" s="93">
        <v>983.71</v>
      </c>
      <c r="F206" s="93">
        <v>17.399999999999999</v>
      </c>
      <c r="H206" s="93">
        <f t="shared" si="3"/>
        <v>80.295241189951255</v>
      </c>
    </row>
    <row r="207" spans="4:8" x14ac:dyDescent="0.65">
      <c r="D207" s="96">
        <v>43391</v>
      </c>
      <c r="E207" s="93">
        <v>970.9</v>
      </c>
      <c r="F207" s="93">
        <v>20.059999999999999</v>
      </c>
      <c r="H207" s="93">
        <f t="shared" si="3"/>
        <v>79.249626080169648</v>
      </c>
    </row>
    <row r="208" spans="4:8" x14ac:dyDescent="0.65">
      <c r="D208" s="96">
        <v>43392</v>
      </c>
      <c r="E208" s="93">
        <v>971.47</v>
      </c>
      <c r="F208" s="93">
        <v>19.89</v>
      </c>
      <c r="H208" s="93">
        <f t="shared" si="3"/>
        <v>79.296152279433926</v>
      </c>
    </row>
    <row r="209" spans="4:8" x14ac:dyDescent="0.65">
      <c r="D209" s="96">
        <v>43395</v>
      </c>
      <c r="E209" s="93">
        <v>982.86</v>
      </c>
      <c r="F209" s="93">
        <v>19.64</v>
      </c>
      <c r="H209" s="93">
        <f t="shared" si="3"/>
        <v>80.225860015609783</v>
      </c>
    </row>
    <row r="210" spans="4:8" x14ac:dyDescent="0.65">
      <c r="D210" s="96">
        <v>43396</v>
      </c>
      <c r="E210" s="93">
        <v>960.54</v>
      </c>
      <c r="F210" s="93">
        <v>20.71</v>
      </c>
      <c r="H210" s="93">
        <f t="shared" si="3"/>
        <v>78.403992002313458</v>
      </c>
    </row>
    <row r="211" spans="4:8" x14ac:dyDescent="0.65">
      <c r="D211" s="96">
        <v>43397</v>
      </c>
      <c r="E211" s="93">
        <v>953.05</v>
      </c>
      <c r="F211" s="93">
        <v>25.23</v>
      </c>
      <c r="H211" s="93">
        <f t="shared" si="3"/>
        <v>77.792621418998536</v>
      </c>
    </row>
    <row r="212" spans="4:8" x14ac:dyDescent="0.65">
      <c r="D212" s="96">
        <v>43398</v>
      </c>
      <c r="E212" s="93">
        <v>948.96</v>
      </c>
      <c r="F212" s="93">
        <v>24.22</v>
      </c>
      <c r="H212" s="93">
        <f t="shared" si="3"/>
        <v>77.458775533049533</v>
      </c>
    </row>
    <row r="213" spans="4:8" x14ac:dyDescent="0.65">
      <c r="D213" s="96">
        <v>43399</v>
      </c>
      <c r="E213" s="93">
        <v>939.55</v>
      </c>
      <c r="F213" s="93">
        <v>24.16</v>
      </c>
      <c r="H213" s="93">
        <f t="shared" si="3"/>
        <v>76.69068512063383</v>
      </c>
    </row>
    <row r="214" spans="4:8" x14ac:dyDescent="0.65">
      <c r="D214" s="96">
        <v>43402</v>
      </c>
      <c r="E214" s="93">
        <v>934.8</v>
      </c>
      <c r="F214" s="93">
        <v>24.7</v>
      </c>
      <c r="H214" s="93">
        <f t="shared" si="3"/>
        <v>76.302966793431438</v>
      </c>
    </row>
    <row r="215" spans="4:8" x14ac:dyDescent="0.65">
      <c r="D215" s="96">
        <v>43403</v>
      </c>
      <c r="E215" s="93">
        <v>936.3</v>
      </c>
      <c r="F215" s="93">
        <v>23.35</v>
      </c>
      <c r="H215" s="93">
        <f t="shared" si="3"/>
        <v>76.425404159916397</v>
      </c>
    </row>
    <row r="216" spans="4:8" x14ac:dyDescent="0.65">
      <c r="D216" s="96">
        <v>43404</v>
      </c>
      <c r="E216" s="93">
        <v>955.92</v>
      </c>
      <c r="F216" s="93">
        <v>21.23</v>
      </c>
      <c r="H216" s="93">
        <f t="shared" si="3"/>
        <v>78.02688491353976</v>
      </c>
    </row>
    <row r="217" spans="4:8" x14ac:dyDescent="0.65">
      <c r="D217" s="96">
        <v>43405</v>
      </c>
      <c r="E217" s="93">
        <v>971.44</v>
      </c>
      <c r="F217" s="93">
        <v>19.34</v>
      </c>
      <c r="H217" s="93">
        <f t="shared" si="3"/>
        <v>79.293703532104232</v>
      </c>
    </row>
    <row r="218" spans="4:8" x14ac:dyDescent="0.65">
      <c r="D218" s="96">
        <v>43406</v>
      </c>
      <c r="E218" s="93">
        <v>996.72</v>
      </c>
      <c r="F218" s="93">
        <v>19.510000000000002</v>
      </c>
      <c r="H218" s="93">
        <f t="shared" si="3"/>
        <v>81.357181281930878</v>
      </c>
    </row>
    <row r="219" spans="4:8" x14ac:dyDescent="0.65">
      <c r="D219" s="96">
        <v>43409</v>
      </c>
      <c r="E219" s="93">
        <v>992.38</v>
      </c>
      <c r="F219" s="93">
        <v>19.96</v>
      </c>
      <c r="H219" s="93">
        <f t="shared" si="3"/>
        <v>81.002929168234374</v>
      </c>
    </row>
    <row r="220" spans="4:8" x14ac:dyDescent="0.65">
      <c r="D220" s="96">
        <v>43410</v>
      </c>
      <c r="E220" s="93">
        <v>992.27</v>
      </c>
      <c r="F220" s="93">
        <v>19.91</v>
      </c>
      <c r="H220" s="93">
        <f t="shared" si="3"/>
        <v>80.993950428025471</v>
      </c>
    </row>
    <row r="221" spans="4:8" x14ac:dyDescent="0.65">
      <c r="D221" s="96">
        <v>43411</v>
      </c>
      <c r="E221" s="93">
        <v>997.92</v>
      </c>
      <c r="F221" s="93">
        <v>16.36</v>
      </c>
      <c r="H221" s="93">
        <f t="shared" si="3"/>
        <v>81.455131175118851</v>
      </c>
    </row>
    <row r="222" spans="4:8" x14ac:dyDescent="0.65">
      <c r="D222" s="96">
        <v>43412</v>
      </c>
      <c r="E222" s="93">
        <v>993.53</v>
      </c>
      <c r="F222" s="93">
        <v>16.72</v>
      </c>
      <c r="H222" s="93">
        <f t="shared" si="3"/>
        <v>81.096797815872847</v>
      </c>
    </row>
    <row r="223" spans="4:8" x14ac:dyDescent="0.65">
      <c r="D223" s="96">
        <v>43413</v>
      </c>
      <c r="E223" s="93">
        <v>976.17</v>
      </c>
      <c r="F223" s="93">
        <v>17.36</v>
      </c>
      <c r="H223" s="93">
        <f t="shared" si="3"/>
        <v>79.679789361086819</v>
      </c>
    </row>
    <row r="224" spans="4:8" x14ac:dyDescent="0.65">
      <c r="D224" s="96">
        <v>43417</v>
      </c>
      <c r="E224" s="93">
        <v>966.02</v>
      </c>
      <c r="F224" s="93">
        <v>20.02</v>
      </c>
      <c r="H224" s="93">
        <f t="shared" si="3"/>
        <v>78.851296514538546</v>
      </c>
    </row>
    <row r="225" spans="4:8" x14ac:dyDescent="0.65">
      <c r="D225" s="96">
        <v>43418</v>
      </c>
      <c r="E225" s="93">
        <v>968.14</v>
      </c>
      <c r="F225" s="93">
        <v>21.25</v>
      </c>
      <c r="H225" s="93">
        <f t="shared" si="3"/>
        <v>79.024341325837298</v>
      </c>
    </row>
    <row r="226" spans="4:8" x14ac:dyDescent="0.65">
      <c r="D226" s="96">
        <v>43419</v>
      </c>
      <c r="E226" s="93">
        <v>980.85</v>
      </c>
      <c r="F226" s="93">
        <v>19.98</v>
      </c>
      <c r="H226" s="93">
        <f t="shared" si="3"/>
        <v>80.06179394451992</v>
      </c>
    </row>
    <row r="227" spans="4:8" x14ac:dyDescent="0.65">
      <c r="D227" s="96">
        <v>43420</v>
      </c>
      <c r="E227" s="93">
        <v>986.3</v>
      </c>
      <c r="F227" s="93">
        <v>18.14</v>
      </c>
      <c r="H227" s="93">
        <f t="shared" si="3"/>
        <v>80.506649709415299</v>
      </c>
    </row>
    <row r="228" spans="4:8" x14ac:dyDescent="0.65">
      <c r="D228" s="96">
        <v>43423</v>
      </c>
      <c r="E228" s="93">
        <v>988.31</v>
      </c>
      <c r="F228" s="93">
        <v>20.100000000000001</v>
      </c>
      <c r="H228" s="93">
        <f t="shared" si="3"/>
        <v>80.670715780505148</v>
      </c>
    </row>
    <row r="229" spans="4:8" x14ac:dyDescent="0.65">
      <c r="D229" s="96">
        <v>43424</v>
      </c>
      <c r="E229" s="93">
        <v>972.58</v>
      </c>
      <c r="F229" s="93">
        <v>22.48</v>
      </c>
      <c r="H229" s="93">
        <f t="shared" si="3"/>
        <v>79.386755930632816</v>
      </c>
    </row>
    <row r="230" spans="4:8" x14ac:dyDescent="0.65">
      <c r="D230" s="96">
        <v>43425</v>
      </c>
      <c r="E230" s="93">
        <v>975.04</v>
      </c>
      <c r="F230" s="93">
        <v>20.8</v>
      </c>
      <c r="H230" s="93">
        <f t="shared" si="3"/>
        <v>79.587553211668151</v>
      </c>
    </row>
    <row r="231" spans="4:8" x14ac:dyDescent="0.65">
      <c r="D231" s="96">
        <v>43427</v>
      </c>
      <c r="E231" s="93">
        <v>969.17</v>
      </c>
      <c r="F231" s="93">
        <v>21.52</v>
      </c>
      <c r="H231" s="93">
        <f t="shared" si="3"/>
        <v>79.108414984156965</v>
      </c>
    </row>
    <row r="232" spans="4:8" x14ac:dyDescent="0.65">
      <c r="D232" s="96">
        <v>43430</v>
      </c>
      <c r="E232" s="93">
        <v>976.57</v>
      </c>
      <c r="F232" s="93">
        <v>18.899999999999999</v>
      </c>
      <c r="H232" s="93">
        <f t="shared" si="3"/>
        <v>79.712439325482819</v>
      </c>
    </row>
    <row r="233" spans="4:8" x14ac:dyDescent="0.65">
      <c r="D233" s="96">
        <v>43431</v>
      </c>
      <c r="E233" s="93">
        <v>980.16</v>
      </c>
      <c r="F233" s="93">
        <v>19.02</v>
      </c>
      <c r="H233" s="93">
        <f t="shared" si="3"/>
        <v>80.005472755936836</v>
      </c>
    </row>
    <row r="234" spans="4:8" x14ac:dyDescent="0.65">
      <c r="D234" s="96">
        <v>43432</v>
      </c>
      <c r="E234" s="93">
        <v>991.67</v>
      </c>
      <c r="F234" s="93">
        <v>18.489999999999998</v>
      </c>
      <c r="H234" s="93">
        <f t="shared" si="3"/>
        <v>80.944975481431484</v>
      </c>
    </row>
    <row r="235" spans="4:8" x14ac:dyDescent="0.65">
      <c r="D235" s="96">
        <v>43433</v>
      </c>
      <c r="E235" s="93">
        <v>998.05</v>
      </c>
      <c r="F235" s="93">
        <v>18.79</v>
      </c>
      <c r="H235" s="93">
        <f t="shared" si="3"/>
        <v>81.465742413547531</v>
      </c>
    </row>
    <row r="236" spans="4:8" x14ac:dyDescent="0.65">
      <c r="D236" s="96">
        <v>43434</v>
      </c>
      <c r="E236" s="93">
        <v>994.72</v>
      </c>
      <c r="F236" s="93">
        <v>18.07</v>
      </c>
      <c r="H236" s="93">
        <f t="shared" si="3"/>
        <v>81.193931459950917</v>
      </c>
    </row>
    <row r="237" spans="4:8" x14ac:dyDescent="0.65">
      <c r="D237" s="96">
        <v>43437</v>
      </c>
      <c r="E237" s="93">
        <v>1016.87</v>
      </c>
      <c r="F237" s="93">
        <v>16.440000000000001</v>
      </c>
      <c r="H237" s="93">
        <f t="shared" si="3"/>
        <v>83.001923238378922</v>
      </c>
    </row>
    <row r="238" spans="4:8" x14ac:dyDescent="0.65">
      <c r="D238" s="96">
        <v>43438</v>
      </c>
      <c r="E238" s="93">
        <v>1014.25</v>
      </c>
      <c r="F238" s="93">
        <v>20.74</v>
      </c>
      <c r="H238" s="93">
        <f t="shared" si="3"/>
        <v>82.788065971585183</v>
      </c>
    </row>
    <row r="239" spans="4:8" x14ac:dyDescent="0.65">
      <c r="D239" s="96">
        <v>43440</v>
      </c>
      <c r="E239" s="93">
        <v>978.93</v>
      </c>
      <c r="F239" s="93">
        <v>21.19</v>
      </c>
      <c r="H239" s="93">
        <f t="shared" si="3"/>
        <v>79.905074115419154</v>
      </c>
    </row>
    <row r="240" spans="4:8" x14ac:dyDescent="0.65">
      <c r="D240" s="96">
        <v>43441</v>
      </c>
      <c r="E240" s="93">
        <v>981.37</v>
      </c>
      <c r="F240" s="93">
        <v>23.23</v>
      </c>
      <c r="H240" s="93">
        <f t="shared" si="3"/>
        <v>80.104238898234712</v>
      </c>
    </row>
    <row r="241" spans="4:8" x14ac:dyDescent="0.65">
      <c r="D241" s="96">
        <v>43444</v>
      </c>
      <c r="E241" s="93">
        <v>962.79</v>
      </c>
      <c r="F241" s="93">
        <v>22.64</v>
      </c>
      <c r="H241" s="93">
        <f t="shared" si="3"/>
        <v>78.587648052040919</v>
      </c>
    </row>
    <row r="242" spans="4:8" x14ac:dyDescent="0.65">
      <c r="D242" s="96">
        <v>43445</v>
      </c>
      <c r="E242" s="93">
        <v>964.8</v>
      </c>
      <c r="F242" s="93">
        <v>21.76</v>
      </c>
      <c r="H242" s="93">
        <f t="shared" si="3"/>
        <v>78.751714123130768</v>
      </c>
    </row>
    <row r="243" spans="4:8" x14ac:dyDescent="0.65">
      <c r="D243" s="96">
        <v>43446</v>
      </c>
      <c r="E243" s="93">
        <v>978.9</v>
      </c>
      <c r="F243" s="93">
        <v>21.46</v>
      </c>
      <c r="H243" s="93">
        <f t="shared" si="3"/>
        <v>79.90262536808946</v>
      </c>
    </row>
    <row r="244" spans="4:8" x14ac:dyDescent="0.65">
      <c r="D244" s="96">
        <v>43447</v>
      </c>
      <c r="E244" s="93">
        <v>985.52</v>
      </c>
      <c r="F244" s="93">
        <v>20.65</v>
      </c>
      <c r="H244" s="93">
        <f t="shared" si="3"/>
        <v>80.442982278843118</v>
      </c>
    </row>
    <row r="245" spans="4:8" x14ac:dyDescent="0.65">
      <c r="D245" s="96">
        <v>43448</v>
      </c>
      <c r="E245" s="93">
        <v>971.9</v>
      </c>
      <c r="F245" s="93">
        <v>21.63</v>
      </c>
      <c r="H245" s="93">
        <f t="shared" si="3"/>
        <v>79.331250991159621</v>
      </c>
    </row>
    <row r="246" spans="4:8" x14ac:dyDescent="0.65">
      <c r="D246" s="96">
        <v>43451</v>
      </c>
      <c r="E246" s="93">
        <v>967.82</v>
      </c>
      <c r="F246" s="93">
        <v>24.52</v>
      </c>
      <c r="H246" s="93">
        <f t="shared" si="3"/>
        <v>78.998221354320506</v>
      </c>
    </row>
    <row r="247" spans="4:8" x14ac:dyDescent="0.65">
      <c r="D247" s="96">
        <v>43452</v>
      </c>
      <c r="E247" s="93">
        <v>962.98</v>
      </c>
      <c r="F247" s="93">
        <v>25.58</v>
      </c>
      <c r="H247" s="93">
        <f t="shared" si="3"/>
        <v>78.603156785129016</v>
      </c>
    </row>
    <row r="248" spans="4:8" x14ac:dyDescent="0.65">
      <c r="D248" s="96">
        <v>43453</v>
      </c>
      <c r="E248" s="93">
        <v>967.65</v>
      </c>
      <c r="F248" s="93">
        <v>25.58</v>
      </c>
      <c r="H248" s="93">
        <f t="shared" si="3"/>
        <v>78.984345119452215</v>
      </c>
    </row>
    <row r="249" spans="4:8" x14ac:dyDescent="0.65">
      <c r="D249" s="96">
        <v>43454</v>
      </c>
      <c r="E249" s="93">
        <v>959.79</v>
      </c>
      <c r="F249" s="93">
        <v>28.38</v>
      </c>
      <c r="H249" s="93">
        <f t="shared" si="3"/>
        <v>78.342773319070986</v>
      </c>
    </row>
    <row r="250" spans="4:8" x14ac:dyDescent="0.65">
      <c r="D250" s="96">
        <v>43455</v>
      </c>
      <c r="E250" s="93">
        <v>957.33</v>
      </c>
      <c r="F250" s="93">
        <v>30.11</v>
      </c>
      <c r="H250" s="93">
        <f t="shared" si="3"/>
        <v>78.141976038035637</v>
      </c>
    </row>
    <row r="251" spans="4:8" x14ac:dyDescent="0.65">
      <c r="D251" s="96">
        <v>43458</v>
      </c>
      <c r="E251" s="93">
        <v>952.84</v>
      </c>
      <c r="F251" s="93">
        <v>36.07</v>
      </c>
      <c r="H251" s="93">
        <f t="shared" si="3"/>
        <v>77.775480187690633</v>
      </c>
    </row>
    <row r="252" spans="4:8" x14ac:dyDescent="0.65">
      <c r="D252" s="96">
        <v>43460</v>
      </c>
      <c r="E252" s="93">
        <v>950.15</v>
      </c>
      <c r="F252" s="93">
        <v>30.41</v>
      </c>
      <c r="H252" s="93">
        <f t="shared" si="3"/>
        <v>77.555909177127589</v>
      </c>
    </row>
    <row r="253" spans="4:8" x14ac:dyDescent="0.65">
      <c r="D253" s="96">
        <v>43461</v>
      </c>
      <c r="E253" s="93">
        <v>952.33</v>
      </c>
      <c r="F253" s="93">
        <v>29.96</v>
      </c>
      <c r="H253" s="93">
        <f t="shared" si="3"/>
        <v>77.733851483085758</v>
      </c>
    </row>
    <row r="254" spans="4:8" x14ac:dyDescent="0.65">
      <c r="D254" s="96">
        <v>43462</v>
      </c>
      <c r="E254" s="93">
        <v>962.63</v>
      </c>
      <c r="F254" s="93">
        <v>28.34</v>
      </c>
      <c r="H254" s="93">
        <f t="shared" si="3"/>
        <v>78.57458806628253</v>
      </c>
    </row>
    <row r="255" spans="4:8" x14ac:dyDescent="0.65">
      <c r="D255" s="96">
        <v>43465</v>
      </c>
      <c r="E255" s="93">
        <v>965.78</v>
      </c>
      <c r="F255" s="93">
        <v>25.42</v>
      </c>
      <c r="H255" s="93">
        <f t="shared" si="3"/>
        <v>78.831706535900949</v>
      </c>
    </row>
    <row r="256" spans="4:8" x14ac:dyDescent="0.65">
      <c r="D256" s="96">
        <v>43467</v>
      </c>
      <c r="E256" s="93">
        <v>955.78</v>
      </c>
      <c r="F256" s="93">
        <v>23.22</v>
      </c>
      <c r="H256" s="93">
        <f t="shared" si="3"/>
        <v>78.015457426001163</v>
      </c>
    </row>
    <row r="257" spans="4:8" x14ac:dyDescent="0.65">
      <c r="D257" s="96">
        <v>43468</v>
      </c>
      <c r="E257" s="93">
        <v>949.57</v>
      </c>
      <c r="F257" s="93">
        <v>25.45</v>
      </c>
      <c r="H257" s="93">
        <f t="shared" si="3"/>
        <v>77.508566728753408</v>
      </c>
    </row>
    <row r="258" spans="4:8" x14ac:dyDescent="0.65">
      <c r="D258" s="96">
        <v>43469</v>
      </c>
      <c r="E258" s="93">
        <v>964.97</v>
      </c>
      <c r="F258" s="93">
        <v>21.38</v>
      </c>
      <c r="H258" s="93">
        <f t="shared" si="3"/>
        <v>78.765590357999073</v>
      </c>
    </row>
    <row r="259" spans="4:8" x14ac:dyDescent="0.65">
      <c r="D259" s="96">
        <v>43472</v>
      </c>
      <c r="E259" s="93">
        <v>977.96</v>
      </c>
      <c r="F259" s="93">
        <v>21.4</v>
      </c>
      <c r="H259" s="93">
        <f t="shared" si="3"/>
        <v>79.82589795175889</v>
      </c>
    </row>
    <row r="260" spans="4:8" x14ac:dyDescent="0.65">
      <c r="D260" s="96">
        <v>43473</v>
      </c>
      <c r="E260" s="93">
        <v>975.51</v>
      </c>
      <c r="F260" s="93">
        <v>20.47</v>
      </c>
      <c r="H260" s="93">
        <f t="shared" si="3"/>
        <v>79.625916919833443</v>
      </c>
    </row>
    <row r="261" spans="4:8" x14ac:dyDescent="0.65">
      <c r="D261" s="96">
        <v>43474</v>
      </c>
      <c r="E261" s="93">
        <v>994.41</v>
      </c>
      <c r="F261" s="93">
        <v>19.98</v>
      </c>
      <c r="H261" s="93">
        <f t="shared" si="3"/>
        <v>81.168627737544014</v>
      </c>
    </row>
    <row r="262" spans="4:8" x14ac:dyDescent="0.65">
      <c r="D262" s="96">
        <v>43475</v>
      </c>
      <c r="E262" s="93">
        <v>998.67</v>
      </c>
      <c r="F262" s="93">
        <v>19.5</v>
      </c>
      <c r="H262" s="93">
        <f t="shared" si="3"/>
        <v>81.516349858361323</v>
      </c>
    </row>
    <row r="263" spans="4:8" x14ac:dyDescent="0.65">
      <c r="D263" s="96">
        <v>43476</v>
      </c>
      <c r="E263" s="93">
        <v>1001.11</v>
      </c>
      <c r="F263" s="93">
        <v>18.190000000000001</v>
      </c>
      <c r="H263" s="93">
        <f t="shared" ref="H263:H326" si="4">E263/$H$5*100</f>
        <v>81.715514641176881</v>
      </c>
    </row>
    <row r="264" spans="4:8" x14ac:dyDescent="0.65">
      <c r="D264" s="96">
        <v>43479</v>
      </c>
      <c r="E264" s="93">
        <v>992.71</v>
      </c>
      <c r="F264" s="93">
        <v>19.07</v>
      </c>
      <c r="H264" s="93">
        <f t="shared" si="4"/>
        <v>81.029865388861069</v>
      </c>
    </row>
    <row r="265" spans="4:8" x14ac:dyDescent="0.65">
      <c r="D265" s="96">
        <v>43480</v>
      </c>
      <c r="E265" s="93">
        <v>1005.11</v>
      </c>
      <c r="F265" s="93">
        <v>18.600000000000001</v>
      </c>
      <c r="H265" s="93">
        <f t="shared" si="4"/>
        <v>82.042014285136787</v>
      </c>
    </row>
    <row r="266" spans="4:8" x14ac:dyDescent="0.65">
      <c r="D266" s="96">
        <v>43481</v>
      </c>
      <c r="E266" s="93">
        <v>1009.39</v>
      </c>
      <c r="F266" s="93">
        <v>19.04</v>
      </c>
      <c r="H266" s="93">
        <f t="shared" si="4"/>
        <v>82.391368904173888</v>
      </c>
    </row>
    <row r="267" spans="4:8" x14ac:dyDescent="0.65">
      <c r="D267" s="96">
        <v>43482</v>
      </c>
      <c r="E267" s="93">
        <v>1008.99</v>
      </c>
      <c r="F267" s="93">
        <v>18.059999999999999</v>
      </c>
      <c r="H267" s="93">
        <f t="shared" si="4"/>
        <v>82.358718939777901</v>
      </c>
    </row>
    <row r="268" spans="4:8" x14ac:dyDescent="0.65">
      <c r="D268" s="96">
        <v>43483</v>
      </c>
      <c r="E268" s="93">
        <v>1018</v>
      </c>
      <c r="F268" s="93">
        <v>17.8</v>
      </c>
      <c r="H268" s="93">
        <f t="shared" si="4"/>
        <v>83.094159387797603</v>
      </c>
    </row>
    <row r="269" spans="4:8" x14ac:dyDescent="0.65">
      <c r="D269" s="96">
        <v>43487</v>
      </c>
      <c r="E269" s="93">
        <v>1010.63</v>
      </c>
      <c r="F269" s="93">
        <v>20.8</v>
      </c>
      <c r="H269" s="93">
        <f t="shared" si="4"/>
        <v>82.492583793801472</v>
      </c>
    </row>
    <row r="270" spans="4:8" x14ac:dyDescent="0.65">
      <c r="D270" s="96">
        <v>43488</v>
      </c>
      <c r="E270" s="93">
        <v>1011.56</v>
      </c>
      <c r="F270" s="93">
        <v>19.52</v>
      </c>
      <c r="H270" s="93">
        <f t="shared" si="4"/>
        <v>82.568494961022139</v>
      </c>
    </row>
    <row r="271" spans="4:8" x14ac:dyDescent="0.65">
      <c r="D271" s="96">
        <v>43489</v>
      </c>
      <c r="E271" s="93">
        <v>1019.44</v>
      </c>
      <c r="F271" s="93">
        <v>18.89</v>
      </c>
      <c r="H271" s="93">
        <f t="shared" si="4"/>
        <v>83.211699259623174</v>
      </c>
    </row>
    <row r="272" spans="4:8" x14ac:dyDescent="0.65">
      <c r="D272" s="96">
        <v>43490</v>
      </c>
      <c r="E272" s="93">
        <v>1032.3399999999999</v>
      </c>
      <c r="F272" s="93">
        <v>17.420000000000002</v>
      </c>
      <c r="H272" s="93">
        <f t="shared" si="4"/>
        <v>84.264660611393879</v>
      </c>
    </row>
    <row r="273" spans="4:8" x14ac:dyDescent="0.65">
      <c r="D273" s="96">
        <v>43493</v>
      </c>
      <c r="E273" s="93">
        <v>1028.06</v>
      </c>
      <c r="F273" s="93">
        <v>18.87</v>
      </c>
      <c r="H273" s="93">
        <f t="shared" si="4"/>
        <v>83.915305992356778</v>
      </c>
    </row>
    <row r="274" spans="4:8" x14ac:dyDescent="0.65">
      <c r="D274" s="96">
        <v>43494</v>
      </c>
      <c r="E274" s="93">
        <v>1029.75</v>
      </c>
      <c r="F274" s="93">
        <v>19.13</v>
      </c>
      <c r="H274" s="93">
        <f t="shared" si="4"/>
        <v>84.053252091929835</v>
      </c>
    </row>
    <row r="275" spans="4:8" x14ac:dyDescent="0.65">
      <c r="D275" s="96">
        <v>43495</v>
      </c>
      <c r="E275" s="93">
        <v>1036.6300000000001</v>
      </c>
      <c r="F275" s="93">
        <v>17.66</v>
      </c>
      <c r="H275" s="93">
        <f t="shared" si="4"/>
        <v>84.614831479540911</v>
      </c>
    </row>
    <row r="276" spans="4:8" x14ac:dyDescent="0.65">
      <c r="D276" s="96">
        <v>43496</v>
      </c>
      <c r="E276" s="93">
        <v>1049.93</v>
      </c>
      <c r="F276" s="93">
        <v>16.57</v>
      </c>
      <c r="H276" s="93">
        <f t="shared" si="4"/>
        <v>85.700442795707616</v>
      </c>
    </row>
    <row r="277" spans="4:8" x14ac:dyDescent="0.65">
      <c r="D277" s="96">
        <v>43497</v>
      </c>
      <c r="E277" s="93">
        <v>1050.2</v>
      </c>
      <c r="F277" s="93">
        <v>16.14</v>
      </c>
      <c r="H277" s="93">
        <f t="shared" si="4"/>
        <v>85.722481521674894</v>
      </c>
    </row>
    <row r="278" spans="4:8" x14ac:dyDescent="0.65">
      <c r="D278" s="96">
        <v>43500</v>
      </c>
      <c r="E278" s="93">
        <v>1048.05</v>
      </c>
      <c r="F278" s="93">
        <v>15.73</v>
      </c>
      <c r="H278" s="93">
        <f t="shared" si="4"/>
        <v>85.546987963046433</v>
      </c>
    </row>
    <row r="279" spans="4:8" x14ac:dyDescent="0.65">
      <c r="D279" s="96">
        <v>43501</v>
      </c>
      <c r="E279" s="93">
        <v>1051.9000000000001</v>
      </c>
      <c r="F279" s="93">
        <v>15.57</v>
      </c>
      <c r="H279" s="93">
        <f t="shared" si="4"/>
        <v>85.861243870357868</v>
      </c>
    </row>
    <row r="280" spans="4:8" x14ac:dyDescent="0.65">
      <c r="D280" s="96">
        <v>43502</v>
      </c>
      <c r="E280" s="93">
        <v>1048.46</v>
      </c>
      <c r="F280" s="93">
        <v>15.38</v>
      </c>
      <c r="H280" s="93">
        <f t="shared" si="4"/>
        <v>85.580454176552337</v>
      </c>
    </row>
    <row r="281" spans="4:8" x14ac:dyDescent="0.65">
      <c r="D281" s="96">
        <v>43503</v>
      </c>
      <c r="E281" s="93">
        <v>1041.97</v>
      </c>
      <c r="F281" s="93">
        <v>16.37</v>
      </c>
      <c r="H281" s="93">
        <f t="shared" si="4"/>
        <v>85.050708504227373</v>
      </c>
    </row>
    <row r="282" spans="4:8" x14ac:dyDescent="0.65">
      <c r="D282" s="96">
        <v>43504</v>
      </c>
      <c r="E282" s="93">
        <v>1036.03</v>
      </c>
      <c r="F282" s="93">
        <v>15.72</v>
      </c>
      <c r="H282" s="93">
        <f t="shared" si="4"/>
        <v>84.56585653294691</v>
      </c>
    </row>
    <row r="283" spans="4:8" x14ac:dyDescent="0.65">
      <c r="D283" s="96">
        <v>43507</v>
      </c>
      <c r="E283" s="93">
        <v>1035.4100000000001</v>
      </c>
      <c r="F283" s="93">
        <v>15.97</v>
      </c>
      <c r="H283" s="93">
        <f t="shared" si="4"/>
        <v>84.515249088133132</v>
      </c>
    </row>
    <row r="284" spans="4:8" x14ac:dyDescent="0.65">
      <c r="D284" s="96">
        <v>43508</v>
      </c>
      <c r="E284" s="93">
        <v>1042.1300000000001</v>
      </c>
      <c r="F284" s="93">
        <v>15.43</v>
      </c>
      <c r="H284" s="93">
        <f t="shared" si="4"/>
        <v>85.063768489985776</v>
      </c>
    </row>
    <row r="285" spans="4:8" x14ac:dyDescent="0.65">
      <c r="D285" s="96">
        <v>43509</v>
      </c>
      <c r="E285" s="93">
        <v>1041.8399999999999</v>
      </c>
      <c r="F285" s="93">
        <v>15.65</v>
      </c>
      <c r="H285" s="93">
        <f t="shared" si="4"/>
        <v>85.040097265798678</v>
      </c>
    </row>
    <row r="286" spans="4:8" x14ac:dyDescent="0.65">
      <c r="D286" s="96">
        <v>43510</v>
      </c>
      <c r="E286" s="93">
        <v>1039.19</v>
      </c>
      <c r="F286" s="93">
        <v>16.22</v>
      </c>
      <c r="H286" s="93">
        <f t="shared" si="4"/>
        <v>84.823791251675246</v>
      </c>
    </row>
    <row r="287" spans="4:8" x14ac:dyDescent="0.65">
      <c r="D287" s="96">
        <v>43511</v>
      </c>
      <c r="E287" s="93">
        <v>1030.6400000000001</v>
      </c>
      <c r="F287" s="93">
        <v>14.91</v>
      </c>
      <c r="H287" s="93">
        <f t="shared" si="4"/>
        <v>84.125898262710933</v>
      </c>
    </row>
    <row r="288" spans="4:8" x14ac:dyDescent="0.65">
      <c r="D288" s="96">
        <v>43515</v>
      </c>
      <c r="E288" s="93">
        <v>1036.97</v>
      </c>
      <c r="F288" s="93">
        <v>14.88</v>
      </c>
      <c r="H288" s="93">
        <f t="shared" si="4"/>
        <v>84.642583949277494</v>
      </c>
    </row>
    <row r="289" spans="4:8" x14ac:dyDescent="0.65">
      <c r="D289" s="96">
        <v>43516</v>
      </c>
      <c r="E289" s="93">
        <v>1049.32</v>
      </c>
      <c r="F289" s="93">
        <v>14.02</v>
      </c>
      <c r="H289" s="93">
        <f t="shared" si="4"/>
        <v>85.650651600003712</v>
      </c>
    </row>
    <row r="290" spans="4:8" x14ac:dyDescent="0.65">
      <c r="D290" s="96">
        <v>43517</v>
      </c>
      <c r="E290" s="93">
        <v>1050.99</v>
      </c>
      <c r="F290" s="93">
        <v>14.46</v>
      </c>
      <c r="H290" s="93">
        <f t="shared" si="4"/>
        <v>85.786965201356978</v>
      </c>
    </row>
    <row r="291" spans="4:8" x14ac:dyDescent="0.65">
      <c r="D291" s="96">
        <v>43518</v>
      </c>
      <c r="E291" s="93">
        <v>1058.6500000000001</v>
      </c>
      <c r="F291" s="93">
        <v>13.51</v>
      </c>
      <c r="H291" s="93">
        <f t="shared" si="4"/>
        <v>86.41221201954022</v>
      </c>
    </row>
    <row r="292" spans="4:8" x14ac:dyDescent="0.65">
      <c r="D292" s="96">
        <v>43521</v>
      </c>
      <c r="E292" s="93">
        <v>1067.6400000000001</v>
      </c>
      <c r="F292" s="93">
        <v>14.85</v>
      </c>
      <c r="H292" s="93">
        <f t="shared" si="4"/>
        <v>87.146019969340117</v>
      </c>
    </row>
    <row r="293" spans="4:8" x14ac:dyDescent="0.65">
      <c r="D293" s="96">
        <v>43522</v>
      </c>
      <c r="E293" s="93">
        <v>1064.94</v>
      </c>
      <c r="F293" s="93">
        <v>15.17</v>
      </c>
      <c r="H293" s="93">
        <f t="shared" si="4"/>
        <v>86.925632709667184</v>
      </c>
    </row>
    <row r="294" spans="4:8" x14ac:dyDescent="0.65">
      <c r="D294" s="96">
        <v>43523</v>
      </c>
      <c r="E294" s="93">
        <v>1061.26</v>
      </c>
      <c r="F294" s="93">
        <v>14.7</v>
      </c>
      <c r="H294" s="93">
        <f t="shared" si="4"/>
        <v>86.625253037224041</v>
      </c>
    </row>
    <row r="295" spans="4:8" x14ac:dyDescent="0.65">
      <c r="D295" s="96">
        <v>43524</v>
      </c>
      <c r="E295" s="93">
        <v>1050.95</v>
      </c>
      <c r="F295" s="93">
        <v>14.78</v>
      </c>
      <c r="H295" s="93">
        <f t="shared" si="4"/>
        <v>85.78370020491738</v>
      </c>
    </row>
    <row r="296" spans="4:8" x14ac:dyDescent="0.65">
      <c r="D296" s="96">
        <v>43525</v>
      </c>
      <c r="E296" s="93">
        <v>1051.54</v>
      </c>
      <c r="F296" s="93">
        <v>13.57</v>
      </c>
      <c r="H296" s="93">
        <f t="shared" si="4"/>
        <v>85.831858902401464</v>
      </c>
    </row>
    <row r="297" spans="4:8" x14ac:dyDescent="0.65">
      <c r="D297" s="96">
        <v>43528</v>
      </c>
      <c r="E297" s="93">
        <v>1053.6199999999999</v>
      </c>
      <c r="F297" s="93">
        <v>14.63</v>
      </c>
      <c r="H297" s="93">
        <f t="shared" si="4"/>
        <v>86.001638717260604</v>
      </c>
    </row>
    <row r="298" spans="4:8" x14ac:dyDescent="0.65">
      <c r="D298" s="96">
        <v>43529</v>
      </c>
      <c r="E298" s="93">
        <v>1055.1199999999999</v>
      </c>
      <c r="F298" s="93">
        <v>14.74</v>
      </c>
      <c r="H298" s="93">
        <f t="shared" si="4"/>
        <v>86.124076083745578</v>
      </c>
    </row>
    <row r="299" spans="4:8" x14ac:dyDescent="0.65">
      <c r="D299" s="96">
        <v>43530</v>
      </c>
      <c r="E299" s="93">
        <v>1055.68</v>
      </c>
      <c r="F299" s="93">
        <v>15.74</v>
      </c>
      <c r="H299" s="93">
        <f t="shared" si="4"/>
        <v>86.169786033899982</v>
      </c>
    </row>
    <row r="300" spans="4:8" x14ac:dyDescent="0.65">
      <c r="D300" s="96">
        <v>43531</v>
      </c>
      <c r="E300" s="93">
        <v>1043.56</v>
      </c>
      <c r="F300" s="93">
        <v>16.59</v>
      </c>
      <c r="H300" s="93">
        <f t="shared" si="4"/>
        <v>85.18049211270143</v>
      </c>
    </row>
    <row r="301" spans="4:8" x14ac:dyDescent="0.65">
      <c r="D301" s="96">
        <v>43532</v>
      </c>
      <c r="E301" s="93">
        <v>1030.1300000000001</v>
      </c>
      <c r="F301" s="93">
        <v>16.05</v>
      </c>
      <c r="H301" s="93">
        <f t="shared" si="4"/>
        <v>84.084269558106044</v>
      </c>
    </row>
    <row r="302" spans="4:8" x14ac:dyDescent="0.65">
      <c r="D302" s="96">
        <v>43535</v>
      </c>
      <c r="E302" s="93">
        <v>1041.1500000000001</v>
      </c>
      <c r="F302" s="93">
        <v>14.33</v>
      </c>
      <c r="H302" s="93">
        <f t="shared" si="4"/>
        <v>84.983776077215595</v>
      </c>
    </row>
    <row r="303" spans="4:8" x14ac:dyDescent="0.65">
      <c r="D303" s="96">
        <v>43536</v>
      </c>
      <c r="E303" s="93">
        <v>1051.52</v>
      </c>
      <c r="F303" s="93">
        <v>13.77</v>
      </c>
      <c r="H303" s="93">
        <f t="shared" si="4"/>
        <v>85.830226404181658</v>
      </c>
    </row>
    <row r="304" spans="4:8" x14ac:dyDescent="0.65">
      <c r="D304" s="96">
        <v>43537</v>
      </c>
      <c r="E304" s="93">
        <v>1050.46</v>
      </c>
      <c r="F304" s="93">
        <v>13.41</v>
      </c>
      <c r="H304" s="93">
        <f t="shared" si="4"/>
        <v>85.743703998532297</v>
      </c>
    </row>
    <row r="305" spans="4:8" x14ac:dyDescent="0.65">
      <c r="D305" s="96">
        <v>43538</v>
      </c>
      <c r="E305" s="93">
        <v>1048.2</v>
      </c>
      <c r="F305" s="93">
        <v>13.5</v>
      </c>
      <c r="H305" s="93">
        <f t="shared" si="4"/>
        <v>85.559231699694948</v>
      </c>
    </row>
    <row r="306" spans="4:8" x14ac:dyDescent="0.65">
      <c r="D306" s="96">
        <v>43539</v>
      </c>
      <c r="E306" s="93">
        <v>1057.3</v>
      </c>
      <c r="F306" s="93">
        <v>12.88</v>
      </c>
      <c r="H306" s="93">
        <f t="shared" si="4"/>
        <v>86.302018389703733</v>
      </c>
    </row>
    <row r="307" spans="4:8" x14ac:dyDescent="0.65">
      <c r="D307" s="96">
        <v>43542</v>
      </c>
      <c r="E307" s="93">
        <v>1069.26</v>
      </c>
      <c r="F307" s="93">
        <v>13.1</v>
      </c>
      <c r="H307" s="93">
        <f t="shared" si="4"/>
        <v>87.278252325143882</v>
      </c>
    </row>
    <row r="308" spans="4:8" x14ac:dyDescent="0.65">
      <c r="D308" s="96">
        <v>43543</v>
      </c>
      <c r="E308" s="93">
        <v>1070.95</v>
      </c>
      <c r="F308" s="93">
        <v>13.56</v>
      </c>
      <c r="H308" s="93">
        <f t="shared" si="4"/>
        <v>87.416198424716939</v>
      </c>
    </row>
    <row r="309" spans="4:8" x14ac:dyDescent="0.65">
      <c r="D309" s="96">
        <v>43544</v>
      </c>
      <c r="E309" s="93">
        <v>1068.47</v>
      </c>
      <c r="F309" s="93">
        <v>13.91</v>
      </c>
      <c r="H309" s="93">
        <f t="shared" si="4"/>
        <v>87.213768645461798</v>
      </c>
    </row>
    <row r="310" spans="4:8" x14ac:dyDescent="0.65">
      <c r="D310" s="96">
        <v>43545</v>
      </c>
      <c r="E310" s="93">
        <v>1069.68</v>
      </c>
      <c r="F310" s="93">
        <v>13.63</v>
      </c>
      <c r="H310" s="93">
        <f t="shared" si="4"/>
        <v>87.312534787759674</v>
      </c>
    </row>
    <row r="311" spans="4:8" x14ac:dyDescent="0.65">
      <c r="D311" s="96">
        <v>43546</v>
      </c>
      <c r="E311" s="93">
        <v>1059.6300000000001</v>
      </c>
      <c r="F311" s="93">
        <v>16.48</v>
      </c>
      <c r="H311" s="93">
        <f t="shared" si="4"/>
        <v>86.492204432310388</v>
      </c>
    </row>
    <row r="312" spans="4:8" x14ac:dyDescent="0.65">
      <c r="D312" s="96">
        <v>43549</v>
      </c>
      <c r="E312" s="93">
        <v>1047.71</v>
      </c>
      <c r="F312" s="93">
        <v>16.329999999999998</v>
      </c>
      <c r="H312" s="93">
        <f t="shared" si="4"/>
        <v>85.51923549330985</v>
      </c>
    </row>
    <row r="313" spans="4:8" x14ac:dyDescent="0.65">
      <c r="D313" s="96">
        <v>43550</v>
      </c>
      <c r="E313" s="93">
        <v>1050.45</v>
      </c>
      <c r="F313" s="93">
        <v>14.68</v>
      </c>
      <c r="H313" s="93">
        <f t="shared" si="4"/>
        <v>85.742887749422394</v>
      </c>
    </row>
    <row r="314" spans="4:8" x14ac:dyDescent="0.65">
      <c r="D314" s="96">
        <v>43551</v>
      </c>
      <c r="E314" s="93">
        <v>1044.0999999999999</v>
      </c>
      <c r="F314" s="93">
        <v>15.15</v>
      </c>
      <c r="H314" s="93">
        <f t="shared" si="4"/>
        <v>85.224569564636028</v>
      </c>
    </row>
    <row r="315" spans="4:8" x14ac:dyDescent="0.65">
      <c r="D315" s="96">
        <v>43552</v>
      </c>
      <c r="E315" s="93">
        <v>1045.21</v>
      </c>
      <c r="F315" s="93">
        <v>14.43</v>
      </c>
      <c r="H315" s="93">
        <f t="shared" si="4"/>
        <v>85.315173215834903</v>
      </c>
    </row>
    <row r="316" spans="4:8" x14ac:dyDescent="0.65">
      <c r="D316" s="96">
        <v>43553</v>
      </c>
      <c r="E316" s="93">
        <v>1058.1300000000001</v>
      </c>
      <c r="F316" s="93">
        <v>13.71</v>
      </c>
      <c r="H316" s="93">
        <f t="shared" si="4"/>
        <v>86.369767065825428</v>
      </c>
    </row>
    <row r="317" spans="4:8" x14ac:dyDescent="0.65">
      <c r="D317" s="96">
        <v>43556</v>
      </c>
      <c r="E317" s="93">
        <v>1070.0899999999999</v>
      </c>
      <c r="F317" s="93">
        <v>13.4</v>
      </c>
      <c r="H317" s="93">
        <f t="shared" si="4"/>
        <v>87.346001001265549</v>
      </c>
    </row>
    <row r="318" spans="4:8" x14ac:dyDescent="0.65">
      <c r="D318" s="96">
        <v>43557</v>
      </c>
      <c r="E318" s="93">
        <v>1071.1400000000001</v>
      </c>
      <c r="F318" s="93">
        <v>13.36</v>
      </c>
      <c r="H318" s="93">
        <f t="shared" si="4"/>
        <v>87.43170715780505</v>
      </c>
    </row>
    <row r="319" spans="4:8" x14ac:dyDescent="0.65">
      <c r="D319" s="96">
        <v>43558</v>
      </c>
      <c r="E319" s="93">
        <v>1079.8</v>
      </c>
      <c r="F319" s="93">
        <v>13.74</v>
      </c>
      <c r="H319" s="93">
        <f t="shared" si="4"/>
        <v>88.138578886978252</v>
      </c>
    </row>
    <row r="320" spans="4:8" x14ac:dyDescent="0.65">
      <c r="D320" s="96">
        <v>43559</v>
      </c>
      <c r="E320" s="93">
        <v>1080.73</v>
      </c>
      <c r="F320" s="93">
        <v>13.58</v>
      </c>
      <c r="H320" s="93">
        <f t="shared" si="4"/>
        <v>88.214490054198919</v>
      </c>
    </row>
    <row r="321" spans="4:8" x14ac:dyDescent="0.65">
      <c r="D321" s="96">
        <v>43560</v>
      </c>
      <c r="E321" s="93">
        <v>1085.1400000000001</v>
      </c>
      <c r="F321" s="93">
        <v>12.82</v>
      </c>
      <c r="H321" s="93">
        <f t="shared" si="4"/>
        <v>88.574455911664742</v>
      </c>
    </row>
    <row r="322" spans="4:8" x14ac:dyDescent="0.65">
      <c r="D322" s="96">
        <v>43563</v>
      </c>
      <c r="E322" s="93">
        <v>1088.5</v>
      </c>
      <c r="F322" s="93">
        <v>13.18</v>
      </c>
      <c r="H322" s="93">
        <f t="shared" si="4"/>
        <v>88.84871561259105</v>
      </c>
    </row>
    <row r="323" spans="4:8" x14ac:dyDescent="0.65">
      <c r="D323" s="96">
        <v>43564</v>
      </c>
      <c r="E323" s="93">
        <v>1093.44</v>
      </c>
      <c r="F323" s="93">
        <v>14.28</v>
      </c>
      <c r="H323" s="93">
        <f t="shared" si="4"/>
        <v>89.25194267288154</v>
      </c>
    </row>
    <row r="324" spans="4:8" x14ac:dyDescent="0.65">
      <c r="D324" s="96">
        <v>43565</v>
      </c>
      <c r="E324" s="93">
        <v>1096.05</v>
      </c>
      <c r="F324" s="93">
        <v>13.3</v>
      </c>
      <c r="H324" s="93">
        <f t="shared" si="4"/>
        <v>89.464983690565376</v>
      </c>
    </row>
    <row r="325" spans="4:8" x14ac:dyDescent="0.65">
      <c r="D325" s="96">
        <v>43566</v>
      </c>
      <c r="E325" s="93">
        <v>1087.49</v>
      </c>
      <c r="F325" s="93">
        <v>13.02</v>
      </c>
      <c r="H325" s="93">
        <f t="shared" si="4"/>
        <v>88.766274452491174</v>
      </c>
    </row>
    <row r="326" spans="4:8" x14ac:dyDescent="0.65">
      <c r="D326" s="96">
        <v>43567</v>
      </c>
      <c r="E326" s="93">
        <v>1089.0899999999999</v>
      </c>
      <c r="F326" s="93">
        <v>12.01</v>
      </c>
      <c r="H326" s="93">
        <f t="shared" si="4"/>
        <v>88.896874310075134</v>
      </c>
    </row>
    <row r="327" spans="4:8" x14ac:dyDescent="0.65">
      <c r="D327" s="96">
        <v>43570</v>
      </c>
      <c r="E327" s="93">
        <v>1086.22</v>
      </c>
      <c r="F327" s="93">
        <v>12.32</v>
      </c>
      <c r="H327" s="93">
        <f t="shared" ref="H327:H390" si="5">E327/$H$5*100</f>
        <v>88.66261081553391</v>
      </c>
    </row>
    <row r="328" spans="4:8" x14ac:dyDescent="0.65">
      <c r="D328" s="96">
        <v>43571</v>
      </c>
      <c r="E328" s="93">
        <v>1093.55</v>
      </c>
      <c r="F328" s="93">
        <v>12.18</v>
      </c>
      <c r="H328" s="93">
        <f t="shared" si="5"/>
        <v>89.260921413090443</v>
      </c>
    </row>
    <row r="329" spans="4:8" x14ac:dyDescent="0.65">
      <c r="D329" s="96">
        <v>43572</v>
      </c>
      <c r="E329" s="93">
        <v>1096.3900000000001</v>
      </c>
      <c r="F329" s="93">
        <v>12.6</v>
      </c>
      <c r="H329" s="93">
        <f t="shared" si="5"/>
        <v>89.492736160301988</v>
      </c>
    </row>
    <row r="330" spans="4:8" x14ac:dyDescent="0.65">
      <c r="D330" s="96">
        <v>43573</v>
      </c>
      <c r="E330" s="93">
        <v>1092.52</v>
      </c>
      <c r="F330" s="93">
        <v>12.09</v>
      </c>
      <c r="H330" s="93">
        <f t="shared" si="5"/>
        <v>89.176847754770762</v>
      </c>
    </row>
    <row r="331" spans="4:8" x14ac:dyDescent="0.65">
      <c r="D331" s="96">
        <v>43577</v>
      </c>
      <c r="E331" s="93">
        <v>1089.03</v>
      </c>
      <c r="F331" s="93">
        <v>12.42</v>
      </c>
      <c r="H331" s="93">
        <f t="shared" si="5"/>
        <v>88.891976815415745</v>
      </c>
    </row>
    <row r="332" spans="4:8" x14ac:dyDescent="0.65">
      <c r="D332" s="96">
        <v>43578</v>
      </c>
      <c r="E332" s="93">
        <v>1089.76</v>
      </c>
      <c r="F332" s="93">
        <v>12.28</v>
      </c>
      <c r="H332" s="93">
        <f t="shared" si="5"/>
        <v>88.951563000438426</v>
      </c>
    </row>
    <row r="333" spans="4:8" x14ac:dyDescent="0.65">
      <c r="D333" s="96">
        <v>43579</v>
      </c>
      <c r="E333" s="93">
        <v>1084.52</v>
      </c>
      <c r="F333" s="93">
        <v>13.14</v>
      </c>
      <c r="H333" s="93">
        <f t="shared" si="5"/>
        <v>88.523848466850936</v>
      </c>
    </row>
    <row r="334" spans="4:8" x14ac:dyDescent="0.65">
      <c r="D334" s="96">
        <v>43580</v>
      </c>
      <c r="E334" s="93">
        <v>1076.71</v>
      </c>
      <c r="F334" s="93">
        <v>13.25</v>
      </c>
      <c r="H334" s="93">
        <f t="shared" si="5"/>
        <v>87.886357912019221</v>
      </c>
    </row>
    <row r="335" spans="4:8" x14ac:dyDescent="0.65">
      <c r="D335" s="96">
        <v>43581</v>
      </c>
      <c r="E335" s="93">
        <v>1078.06</v>
      </c>
      <c r="F335" s="93">
        <v>12.73</v>
      </c>
      <c r="H335" s="93">
        <f t="shared" si="5"/>
        <v>87.996551541855681</v>
      </c>
    </row>
    <row r="336" spans="4:8" x14ac:dyDescent="0.65">
      <c r="D336" s="96">
        <v>43584</v>
      </c>
      <c r="E336" s="93">
        <v>1082.9100000000001</v>
      </c>
      <c r="F336" s="93">
        <v>13.11</v>
      </c>
      <c r="H336" s="93">
        <f t="shared" si="5"/>
        <v>88.392432360157073</v>
      </c>
    </row>
    <row r="337" spans="4:8" x14ac:dyDescent="0.65">
      <c r="D337" s="96">
        <v>43585</v>
      </c>
      <c r="E337" s="93">
        <v>1079.24</v>
      </c>
      <c r="F337" s="93">
        <v>13.12</v>
      </c>
      <c r="H337" s="93">
        <f t="shared" si="5"/>
        <v>88.092868936823848</v>
      </c>
    </row>
    <row r="338" spans="4:8" x14ac:dyDescent="0.65">
      <c r="D338" s="96">
        <v>43586</v>
      </c>
      <c r="E338" s="93">
        <v>1080.48</v>
      </c>
      <c r="F338" s="93">
        <v>14.8</v>
      </c>
      <c r="H338" s="93">
        <f t="shared" si="5"/>
        <v>88.194083826451433</v>
      </c>
    </row>
    <row r="339" spans="4:8" x14ac:dyDescent="0.65">
      <c r="D339" s="96">
        <v>43587</v>
      </c>
      <c r="E339" s="93">
        <v>1078.95</v>
      </c>
      <c r="F339" s="93">
        <v>14.42</v>
      </c>
      <c r="H339" s="93">
        <f t="shared" si="5"/>
        <v>88.069197712636765</v>
      </c>
    </row>
    <row r="340" spans="4:8" x14ac:dyDescent="0.65">
      <c r="D340" s="96">
        <v>43588</v>
      </c>
      <c r="E340" s="93">
        <v>1082.77</v>
      </c>
      <c r="F340" s="93">
        <v>12.87</v>
      </c>
      <c r="H340" s="93">
        <f t="shared" si="5"/>
        <v>88.381004872618476</v>
      </c>
    </row>
    <row r="341" spans="4:8" x14ac:dyDescent="0.65">
      <c r="D341" s="96">
        <v>43591</v>
      </c>
      <c r="E341" s="93">
        <v>1062.6400000000001</v>
      </c>
      <c r="F341" s="93">
        <v>15.44</v>
      </c>
      <c r="H341" s="93">
        <f t="shared" si="5"/>
        <v>86.737895414390238</v>
      </c>
    </row>
    <row r="342" spans="4:8" x14ac:dyDescent="0.65">
      <c r="D342" s="96">
        <v>43592</v>
      </c>
      <c r="E342" s="93">
        <v>1057.05</v>
      </c>
      <c r="F342" s="93">
        <v>19.32</v>
      </c>
      <c r="H342" s="93">
        <f t="shared" si="5"/>
        <v>86.281612161956247</v>
      </c>
    </row>
    <row r="343" spans="4:8" x14ac:dyDescent="0.65">
      <c r="D343" s="96">
        <v>43593</v>
      </c>
      <c r="E343" s="93">
        <v>1050.94</v>
      </c>
      <c r="F343" s="93">
        <v>19.399999999999999</v>
      </c>
      <c r="H343" s="93">
        <f t="shared" si="5"/>
        <v>85.782883955807492</v>
      </c>
    </row>
    <row r="344" spans="4:8" x14ac:dyDescent="0.65">
      <c r="D344" s="96">
        <v>43594</v>
      </c>
      <c r="E344" s="93">
        <v>1028.4000000000001</v>
      </c>
      <c r="F344" s="93">
        <v>19.100000000000001</v>
      </c>
      <c r="H344" s="93">
        <f t="shared" si="5"/>
        <v>83.943058462093376</v>
      </c>
    </row>
    <row r="345" spans="4:8" x14ac:dyDescent="0.65">
      <c r="D345" s="96">
        <v>43595</v>
      </c>
      <c r="E345" s="93">
        <v>1033.44</v>
      </c>
      <c r="F345" s="93">
        <v>16.04</v>
      </c>
      <c r="H345" s="93">
        <f t="shared" si="5"/>
        <v>84.35444801348288</v>
      </c>
    </row>
    <row r="346" spans="4:8" x14ac:dyDescent="0.65">
      <c r="D346" s="96">
        <v>43598</v>
      </c>
      <c r="E346" s="93">
        <v>1016.49</v>
      </c>
      <c r="F346" s="93">
        <v>20.55</v>
      </c>
      <c r="H346" s="93">
        <f t="shared" si="5"/>
        <v>82.970905772202741</v>
      </c>
    </row>
    <row r="347" spans="4:8" x14ac:dyDescent="0.65">
      <c r="D347" s="96">
        <v>43599</v>
      </c>
      <c r="E347" s="93">
        <v>1014.48</v>
      </c>
      <c r="F347" s="93">
        <v>18.059999999999999</v>
      </c>
      <c r="H347" s="93">
        <f t="shared" si="5"/>
        <v>82.806839701112892</v>
      </c>
    </row>
    <row r="348" spans="4:8" x14ac:dyDescent="0.65">
      <c r="D348" s="96">
        <v>43600</v>
      </c>
      <c r="E348" s="93">
        <v>1015.97</v>
      </c>
      <c r="F348" s="93">
        <v>16.440000000000001</v>
      </c>
      <c r="H348" s="93">
        <f t="shared" si="5"/>
        <v>82.928460818487949</v>
      </c>
    </row>
    <row r="349" spans="4:8" x14ac:dyDescent="0.65">
      <c r="D349" s="96">
        <v>43601</v>
      </c>
      <c r="E349" s="93">
        <v>1011.15</v>
      </c>
      <c r="F349" s="93">
        <v>15.29</v>
      </c>
      <c r="H349" s="93">
        <f t="shared" si="5"/>
        <v>82.535028747516265</v>
      </c>
    </row>
    <row r="350" spans="4:8" x14ac:dyDescent="0.65">
      <c r="D350" s="96">
        <v>43602</v>
      </c>
      <c r="E350" s="93">
        <v>996.39</v>
      </c>
      <c r="F350" s="93">
        <v>15.96</v>
      </c>
      <c r="H350" s="93">
        <f t="shared" si="5"/>
        <v>81.330245061304169</v>
      </c>
    </row>
    <row r="351" spans="4:8" x14ac:dyDescent="0.65">
      <c r="D351" s="96">
        <v>43605</v>
      </c>
      <c r="E351" s="93">
        <v>994.08</v>
      </c>
      <c r="F351" s="93">
        <v>16.309999999999999</v>
      </c>
      <c r="H351" s="93">
        <f t="shared" si="5"/>
        <v>81.141691516917334</v>
      </c>
    </row>
    <row r="352" spans="4:8" x14ac:dyDescent="0.65">
      <c r="D352" s="96">
        <v>43606</v>
      </c>
      <c r="E352" s="93">
        <v>998.97</v>
      </c>
      <c r="F352" s="93">
        <v>14.95</v>
      </c>
      <c r="H352" s="93">
        <f t="shared" si="5"/>
        <v>81.540837331658324</v>
      </c>
    </row>
    <row r="353" spans="4:8" x14ac:dyDescent="0.65">
      <c r="D353" s="96">
        <v>43607</v>
      </c>
      <c r="E353" s="93">
        <v>998</v>
      </c>
      <c r="F353" s="93">
        <v>14.75</v>
      </c>
      <c r="H353" s="93">
        <f t="shared" si="5"/>
        <v>81.461661167998045</v>
      </c>
    </row>
    <row r="354" spans="4:8" x14ac:dyDescent="0.65">
      <c r="D354" s="96">
        <v>43608</v>
      </c>
      <c r="E354" s="93">
        <v>984.81</v>
      </c>
      <c r="F354" s="93">
        <v>16.920000000000002</v>
      </c>
      <c r="H354" s="93">
        <f t="shared" si="5"/>
        <v>80.385028592040229</v>
      </c>
    </row>
    <row r="355" spans="4:8" x14ac:dyDescent="0.65">
      <c r="D355" s="96">
        <v>43609</v>
      </c>
      <c r="E355" s="93">
        <v>986.65</v>
      </c>
      <c r="F355" s="93">
        <v>15.85</v>
      </c>
      <c r="H355" s="93">
        <f t="shared" si="5"/>
        <v>80.535218428261786</v>
      </c>
    </row>
    <row r="356" spans="4:8" x14ac:dyDescent="0.65">
      <c r="D356" s="96">
        <v>43613</v>
      </c>
      <c r="E356" s="93">
        <v>988.16</v>
      </c>
      <c r="F356" s="93">
        <v>17.5</v>
      </c>
      <c r="H356" s="93">
        <f t="shared" si="5"/>
        <v>80.658472043856648</v>
      </c>
    </row>
    <row r="357" spans="4:8" x14ac:dyDescent="0.65">
      <c r="D357" s="96">
        <v>43614</v>
      </c>
      <c r="E357" s="93">
        <v>985.44</v>
      </c>
      <c r="F357" s="93">
        <v>17.899999999999999</v>
      </c>
      <c r="H357" s="93">
        <f t="shared" si="5"/>
        <v>80.436452285963924</v>
      </c>
    </row>
    <row r="358" spans="4:8" x14ac:dyDescent="0.65">
      <c r="D358" s="96">
        <v>43615</v>
      </c>
      <c r="E358" s="93">
        <v>994.93</v>
      </c>
      <c r="F358" s="93">
        <v>17.3</v>
      </c>
      <c r="H358" s="93">
        <f t="shared" si="5"/>
        <v>81.211072691258806</v>
      </c>
    </row>
    <row r="359" spans="4:8" x14ac:dyDescent="0.65">
      <c r="D359" s="96">
        <v>43616</v>
      </c>
      <c r="E359" s="93">
        <v>998</v>
      </c>
      <c r="F359" s="93">
        <v>18.71</v>
      </c>
      <c r="H359" s="93">
        <f t="shared" si="5"/>
        <v>81.461661167998045</v>
      </c>
    </row>
    <row r="360" spans="4:8" x14ac:dyDescent="0.65">
      <c r="D360" s="96">
        <v>43619</v>
      </c>
      <c r="E360" s="93">
        <v>1008.34</v>
      </c>
      <c r="F360" s="93">
        <v>18.86</v>
      </c>
      <c r="H360" s="93">
        <f t="shared" si="5"/>
        <v>82.305662747634429</v>
      </c>
    </row>
    <row r="361" spans="4:8" x14ac:dyDescent="0.65">
      <c r="D361" s="96">
        <v>43620</v>
      </c>
      <c r="E361" s="93">
        <v>1005.43</v>
      </c>
      <c r="F361" s="93">
        <v>16.97</v>
      </c>
      <c r="H361" s="93">
        <f t="shared" si="5"/>
        <v>82.068134256653579</v>
      </c>
    </row>
    <row r="362" spans="4:8" x14ac:dyDescent="0.65">
      <c r="D362" s="96">
        <v>43621</v>
      </c>
      <c r="E362" s="93">
        <v>1004.68</v>
      </c>
      <c r="F362" s="93">
        <v>16.09</v>
      </c>
      <c r="H362" s="93">
        <f t="shared" si="5"/>
        <v>82.006915573411092</v>
      </c>
    </row>
    <row r="363" spans="4:8" x14ac:dyDescent="0.65">
      <c r="D363" s="96">
        <v>43622</v>
      </c>
      <c r="E363" s="93">
        <v>1002.75</v>
      </c>
      <c r="F363" s="93">
        <v>15.93</v>
      </c>
      <c r="H363" s="93">
        <f t="shared" si="5"/>
        <v>81.849379495200438</v>
      </c>
    </row>
    <row r="364" spans="4:8" x14ac:dyDescent="0.65">
      <c r="D364" s="96">
        <v>43623</v>
      </c>
      <c r="E364" s="93">
        <v>1007.39</v>
      </c>
      <c r="F364" s="93">
        <v>16.3</v>
      </c>
      <c r="H364" s="93">
        <f t="shared" si="5"/>
        <v>82.228119082193942</v>
      </c>
    </row>
    <row r="365" spans="4:8" x14ac:dyDescent="0.65">
      <c r="D365" s="96">
        <v>43626</v>
      </c>
      <c r="E365" s="93">
        <v>1022.03</v>
      </c>
      <c r="F365" s="93">
        <v>15.94</v>
      </c>
      <c r="H365" s="93">
        <f t="shared" si="5"/>
        <v>83.423107779087218</v>
      </c>
    </row>
    <row r="366" spans="4:8" x14ac:dyDescent="0.65">
      <c r="D366" s="96">
        <v>43627</v>
      </c>
      <c r="E366" s="93">
        <v>1031.8499999999999</v>
      </c>
      <c r="F366" s="93">
        <v>15.99</v>
      </c>
      <c r="H366" s="93">
        <f t="shared" si="5"/>
        <v>84.224664405008795</v>
      </c>
    </row>
    <row r="367" spans="4:8" x14ac:dyDescent="0.65">
      <c r="D367" s="96">
        <v>43628</v>
      </c>
      <c r="E367" s="93">
        <v>1026.24</v>
      </c>
      <c r="F367" s="93">
        <v>15.91</v>
      </c>
      <c r="H367" s="93">
        <f t="shared" si="5"/>
        <v>83.766748654355027</v>
      </c>
    </row>
    <row r="368" spans="4:8" x14ac:dyDescent="0.65">
      <c r="D368" s="96">
        <v>43629</v>
      </c>
      <c r="E368" s="93">
        <v>1022.08</v>
      </c>
      <c r="F368" s="93">
        <v>15.82</v>
      </c>
      <c r="H368" s="93">
        <f t="shared" si="5"/>
        <v>83.427189024636718</v>
      </c>
    </row>
    <row r="369" spans="4:8" x14ac:dyDescent="0.65">
      <c r="D369" s="96">
        <v>43630</v>
      </c>
      <c r="E369" s="93">
        <v>1015.08</v>
      </c>
      <c r="F369" s="93">
        <v>15.28</v>
      </c>
      <c r="H369" s="93">
        <f t="shared" si="5"/>
        <v>82.855814647706865</v>
      </c>
    </row>
    <row r="370" spans="4:8" x14ac:dyDescent="0.65">
      <c r="D370" s="96">
        <v>43633</v>
      </c>
      <c r="E370" s="93">
        <v>1010.97</v>
      </c>
      <c r="F370" s="93">
        <v>15.35</v>
      </c>
      <c r="H370" s="93">
        <f t="shared" si="5"/>
        <v>82.52033626353807</v>
      </c>
    </row>
    <row r="371" spans="4:8" x14ac:dyDescent="0.65">
      <c r="D371" s="96">
        <v>43634</v>
      </c>
      <c r="E371" s="93">
        <v>1023.91</v>
      </c>
      <c r="F371" s="93">
        <v>15.15</v>
      </c>
      <c r="H371" s="93">
        <f t="shared" si="5"/>
        <v>83.576562611748372</v>
      </c>
    </row>
    <row r="372" spans="4:8" x14ac:dyDescent="0.65">
      <c r="D372" s="96">
        <v>43635</v>
      </c>
      <c r="E372" s="93">
        <v>1038.27</v>
      </c>
      <c r="F372" s="93">
        <v>14.33</v>
      </c>
      <c r="H372" s="93">
        <f t="shared" si="5"/>
        <v>84.748696333564453</v>
      </c>
    </row>
    <row r="373" spans="4:8" x14ac:dyDescent="0.65">
      <c r="D373" s="96">
        <v>43636</v>
      </c>
      <c r="E373" s="93">
        <v>1053.78</v>
      </c>
      <c r="F373" s="93">
        <v>14.75</v>
      </c>
      <c r="H373" s="93">
        <f t="shared" si="5"/>
        <v>86.014698703019008</v>
      </c>
    </row>
    <row r="374" spans="4:8" x14ac:dyDescent="0.65">
      <c r="D374" s="96">
        <v>43637</v>
      </c>
      <c r="E374" s="93">
        <v>1053.22</v>
      </c>
      <c r="F374" s="93">
        <v>15.4</v>
      </c>
      <c r="H374" s="93">
        <f t="shared" si="5"/>
        <v>85.968988752864632</v>
      </c>
    </row>
    <row r="375" spans="4:8" x14ac:dyDescent="0.65">
      <c r="D375" s="96">
        <v>43640</v>
      </c>
      <c r="E375" s="93">
        <v>1053.06</v>
      </c>
      <c r="F375" s="93">
        <v>15.26</v>
      </c>
      <c r="H375" s="93">
        <f t="shared" si="5"/>
        <v>85.955928767106229</v>
      </c>
    </row>
    <row r="376" spans="4:8" x14ac:dyDescent="0.65">
      <c r="D376" s="96">
        <v>43641</v>
      </c>
      <c r="E376" s="93">
        <v>1045.3</v>
      </c>
      <c r="F376" s="93">
        <v>16.28</v>
      </c>
      <c r="H376" s="93">
        <f t="shared" si="5"/>
        <v>85.322519457824001</v>
      </c>
    </row>
    <row r="377" spans="4:8" x14ac:dyDescent="0.65">
      <c r="D377" s="96">
        <v>43642</v>
      </c>
      <c r="E377" s="93">
        <v>1047.9100000000001</v>
      </c>
      <c r="F377" s="93">
        <v>16.21</v>
      </c>
      <c r="H377" s="93">
        <f t="shared" si="5"/>
        <v>85.53556047550785</v>
      </c>
    </row>
    <row r="378" spans="4:8" x14ac:dyDescent="0.65">
      <c r="D378" s="96">
        <v>43643</v>
      </c>
      <c r="E378" s="93">
        <v>1054.8599999999999</v>
      </c>
      <c r="F378" s="93">
        <v>15.82</v>
      </c>
      <c r="H378" s="93">
        <f t="shared" si="5"/>
        <v>86.102853606888189</v>
      </c>
    </row>
    <row r="379" spans="4:8" x14ac:dyDescent="0.65">
      <c r="D379" s="96">
        <v>43644</v>
      </c>
      <c r="E379" s="93">
        <v>1054.8599999999999</v>
      </c>
      <c r="F379" s="93">
        <v>15.08</v>
      </c>
      <c r="H379" s="93">
        <f t="shared" si="5"/>
        <v>86.102853606888189</v>
      </c>
    </row>
    <row r="380" spans="4:8" x14ac:dyDescent="0.65">
      <c r="D380" s="96">
        <v>43647</v>
      </c>
      <c r="E380" s="93">
        <v>1064.0899999999999</v>
      </c>
      <c r="F380" s="93">
        <v>14.06</v>
      </c>
      <c r="H380" s="93">
        <f t="shared" si="5"/>
        <v>86.856251535325683</v>
      </c>
    </row>
    <row r="381" spans="4:8" x14ac:dyDescent="0.65">
      <c r="D381" s="96">
        <v>43648</v>
      </c>
      <c r="E381" s="93">
        <v>1063.6400000000001</v>
      </c>
      <c r="F381" s="93">
        <v>12.93</v>
      </c>
      <c r="H381" s="93">
        <f t="shared" si="5"/>
        <v>86.819520325380211</v>
      </c>
    </row>
    <row r="382" spans="4:8" x14ac:dyDescent="0.65">
      <c r="D382" s="96">
        <v>43649</v>
      </c>
      <c r="E382" s="93">
        <v>1059.6300000000001</v>
      </c>
      <c r="F382" s="93">
        <v>12.57</v>
      </c>
      <c r="H382" s="93">
        <f t="shared" si="5"/>
        <v>86.492204432310388</v>
      </c>
    </row>
    <row r="383" spans="4:8" x14ac:dyDescent="0.65">
      <c r="D383" s="96">
        <v>43651</v>
      </c>
      <c r="E383" s="93">
        <v>1059.93</v>
      </c>
      <c r="F383" s="93">
        <v>13.28</v>
      </c>
      <c r="H383" s="93">
        <f t="shared" si="5"/>
        <v>86.516691905607388</v>
      </c>
    </row>
    <row r="384" spans="4:8" x14ac:dyDescent="0.65">
      <c r="D384" s="96">
        <v>43654</v>
      </c>
      <c r="E384" s="93">
        <v>1046.25</v>
      </c>
      <c r="F384" s="93">
        <v>13.96</v>
      </c>
      <c r="H384" s="93">
        <f t="shared" si="5"/>
        <v>85.400063123264474</v>
      </c>
    </row>
    <row r="385" spans="4:8" x14ac:dyDescent="0.65">
      <c r="D385" s="96">
        <v>43655</v>
      </c>
      <c r="E385" s="93">
        <v>1042.47</v>
      </c>
      <c r="F385" s="93">
        <v>14.09</v>
      </c>
      <c r="H385" s="93">
        <f t="shared" si="5"/>
        <v>85.091520959722374</v>
      </c>
    </row>
    <row r="386" spans="4:8" x14ac:dyDescent="0.65">
      <c r="D386" s="96">
        <v>43656</v>
      </c>
      <c r="E386" s="93">
        <v>1048.95</v>
      </c>
      <c r="F386" s="93">
        <v>13.03</v>
      </c>
      <c r="H386" s="93">
        <f t="shared" si="5"/>
        <v>85.620450382937435</v>
      </c>
    </row>
    <row r="387" spans="4:8" x14ac:dyDescent="0.65">
      <c r="D387" s="96">
        <v>43657</v>
      </c>
      <c r="E387" s="93">
        <v>1055.1500000000001</v>
      </c>
      <c r="F387" s="93">
        <v>12.93</v>
      </c>
      <c r="H387" s="93">
        <f t="shared" si="5"/>
        <v>86.126524831075287</v>
      </c>
    </row>
    <row r="388" spans="4:8" x14ac:dyDescent="0.65">
      <c r="D388" s="96">
        <v>43658</v>
      </c>
      <c r="E388" s="93">
        <v>1050.9100000000001</v>
      </c>
      <c r="F388" s="93">
        <v>12.39</v>
      </c>
      <c r="H388" s="93">
        <f t="shared" si="5"/>
        <v>85.780435208477783</v>
      </c>
    </row>
    <row r="389" spans="4:8" x14ac:dyDescent="0.65">
      <c r="D389" s="96">
        <v>43661</v>
      </c>
      <c r="E389" s="93">
        <v>1057.75</v>
      </c>
      <c r="F389" s="93">
        <v>12.68</v>
      </c>
      <c r="H389" s="93">
        <f t="shared" si="5"/>
        <v>86.338749599649233</v>
      </c>
    </row>
    <row r="390" spans="4:8" x14ac:dyDescent="0.65">
      <c r="D390" s="96">
        <v>43662</v>
      </c>
      <c r="E390" s="93">
        <v>1060.3800000000001</v>
      </c>
      <c r="F390" s="93">
        <v>12.86</v>
      </c>
      <c r="H390" s="93">
        <f t="shared" si="5"/>
        <v>86.553423115552889</v>
      </c>
    </row>
    <row r="391" spans="4:8" x14ac:dyDescent="0.65">
      <c r="D391" s="96">
        <v>43663</v>
      </c>
      <c r="E391" s="93">
        <v>1054.9000000000001</v>
      </c>
      <c r="F391" s="93">
        <v>13.97</v>
      </c>
      <c r="H391" s="93">
        <f t="shared" ref="H391:H454" si="6">E391/$H$5*100</f>
        <v>86.106118603327801</v>
      </c>
    </row>
    <row r="392" spans="4:8" x14ac:dyDescent="0.65">
      <c r="D392" s="96">
        <v>43664</v>
      </c>
      <c r="E392" s="93">
        <v>1051.72</v>
      </c>
      <c r="F392" s="93">
        <v>13.53</v>
      </c>
      <c r="H392" s="93">
        <f t="shared" si="6"/>
        <v>85.846551386379673</v>
      </c>
    </row>
    <row r="393" spans="4:8" x14ac:dyDescent="0.65">
      <c r="D393" s="96">
        <v>43665</v>
      </c>
      <c r="E393" s="93">
        <v>1057.49</v>
      </c>
      <c r="F393" s="93">
        <v>14.45</v>
      </c>
      <c r="H393" s="93">
        <f t="shared" si="6"/>
        <v>86.31752712279183</v>
      </c>
    </row>
    <row r="394" spans="4:8" x14ac:dyDescent="0.65">
      <c r="D394" s="96">
        <v>43668</v>
      </c>
      <c r="E394" s="93">
        <v>1053.81</v>
      </c>
      <c r="F394" s="93">
        <v>13.53</v>
      </c>
      <c r="H394" s="93">
        <f t="shared" si="6"/>
        <v>86.017147450348702</v>
      </c>
    </row>
    <row r="395" spans="4:8" x14ac:dyDescent="0.65">
      <c r="D395" s="96">
        <v>43669</v>
      </c>
      <c r="E395" s="93">
        <v>1055.49</v>
      </c>
      <c r="F395" s="93">
        <v>12.61</v>
      </c>
      <c r="H395" s="93">
        <f t="shared" si="6"/>
        <v>86.15427730081187</v>
      </c>
    </row>
    <row r="396" spans="4:8" x14ac:dyDescent="0.65">
      <c r="D396" s="96">
        <v>43670</v>
      </c>
      <c r="E396" s="93">
        <v>1055.3399999999999</v>
      </c>
      <c r="F396" s="93">
        <v>12.07</v>
      </c>
      <c r="H396" s="93">
        <f t="shared" si="6"/>
        <v>86.142033564163384</v>
      </c>
    </row>
    <row r="397" spans="4:8" x14ac:dyDescent="0.65">
      <c r="D397" s="96">
        <v>43671</v>
      </c>
      <c r="E397" s="93">
        <v>1054.29</v>
      </c>
      <c r="F397" s="93">
        <v>12.74</v>
      </c>
      <c r="H397" s="93">
        <f t="shared" si="6"/>
        <v>86.056327407623897</v>
      </c>
    </row>
    <row r="398" spans="4:8" x14ac:dyDescent="0.65">
      <c r="D398" s="96">
        <v>43672</v>
      </c>
      <c r="E398" s="93">
        <v>1048.6600000000001</v>
      </c>
      <c r="F398" s="93">
        <v>12.16</v>
      </c>
      <c r="H398" s="93">
        <f t="shared" si="6"/>
        <v>85.596779158750337</v>
      </c>
    </row>
    <row r="399" spans="4:8" x14ac:dyDescent="0.65">
      <c r="D399" s="96">
        <v>43675</v>
      </c>
      <c r="E399" s="93">
        <v>1045.73</v>
      </c>
      <c r="F399" s="93">
        <v>12.83</v>
      </c>
      <c r="H399" s="93">
        <f t="shared" si="6"/>
        <v>85.357618169549696</v>
      </c>
    </row>
    <row r="400" spans="4:8" x14ac:dyDescent="0.65">
      <c r="D400" s="96">
        <v>43676</v>
      </c>
      <c r="E400" s="93">
        <v>1043.1500000000001</v>
      </c>
      <c r="F400" s="93">
        <v>13.94</v>
      </c>
      <c r="H400" s="93">
        <f t="shared" si="6"/>
        <v>85.147025899195555</v>
      </c>
    </row>
    <row r="401" spans="4:8" x14ac:dyDescent="0.65">
      <c r="D401" s="96">
        <v>43677</v>
      </c>
      <c r="E401" s="93">
        <v>1037.01</v>
      </c>
      <c r="F401" s="93">
        <v>16.12</v>
      </c>
      <c r="H401" s="93">
        <f t="shared" si="6"/>
        <v>84.645848945717077</v>
      </c>
    </row>
    <row r="402" spans="4:8" x14ac:dyDescent="0.65">
      <c r="D402" s="96">
        <v>43678</v>
      </c>
      <c r="E402" s="93">
        <v>1024.56</v>
      </c>
      <c r="F402" s="93">
        <v>17.87</v>
      </c>
      <c r="H402" s="93">
        <f t="shared" si="6"/>
        <v>83.629618803891859</v>
      </c>
    </row>
    <row r="403" spans="4:8" x14ac:dyDescent="0.65">
      <c r="D403" s="96">
        <v>43679</v>
      </c>
      <c r="E403" s="93">
        <v>1003.76</v>
      </c>
      <c r="F403" s="93">
        <v>17.61</v>
      </c>
      <c r="H403" s="93">
        <f t="shared" si="6"/>
        <v>81.931820655300314</v>
      </c>
    </row>
    <row r="404" spans="4:8" x14ac:dyDescent="0.65">
      <c r="D404" s="96">
        <v>43682</v>
      </c>
      <c r="E404" s="93">
        <v>973</v>
      </c>
      <c r="F404" s="93">
        <v>24.59</v>
      </c>
      <c r="H404" s="93">
        <f t="shared" si="6"/>
        <v>79.421038393248594</v>
      </c>
    </row>
    <row r="405" spans="4:8" x14ac:dyDescent="0.65">
      <c r="D405" s="96">
        <v>43683</v>
      </c>
      <c r="E405" s="93">
        <v>972.67</v>
      </c>
      <c r="F405" s="93">
        <v>20.170000000000002</v>
      </c>
      <c r="H405" s="93">
        <f t="shared" si="6"/>
        <v>79.394102172621899</v>
      </c>
    </row>
    <row r="406" spans="4:8" x14ac:dyDescent="0.65">
      <c r="D406" s="96">
        <v>43684</v>
      </c>
      <c r="E406" s="93">
        <v>972.65</v>
      </c>
      <c r="F406" s="93">
        <v>19.489999999999998</v>
      </c>
      <c r="H406" s="93">
        <f t="shared" si="6"/>
        <v>79.392469674402093</v>
      </c>
    </row>
    <row r="407" spans="4:8" x14ac:dyDescent="0.65">
      <c r="D407" s="96">
        <v>43685</v>
      </c>
      <c r="E407" s="93">
        <v>984.3</v>
      </c>
      <c r="F407" s="93">
        <v>16.91</v>
      </c>
      <c r="H407" s="93">
        <f t="shared" si="6"/>
        <v>80.343399887435339</v>
      </c>
    </row>
    <row r="408" spans="4:8" x14ac:dyDescent="0.65">
      <c r="D408" s="96">
        <v>43686</v>
      </c>
      <c r="E408" s="93">
        <v>981.19</v>
      </c>
      <c r="F408" s="93">
        <v>17.97</v>
      </c>
      <c r="H408" s="93">
        <f t="shared" si="6"/>
        <v>80.089546414256517</v>
      </c>
    </row>
    <row r="409" spans="4:8" x14ac:dyDescent="0.65">
      <c r="D409" s="96">
        <v>43689</v>
      </c>
      <c r="E409" s="93">
        <v>974.48</v>
      </c>
      <c r="F409" s="93">
        <v>21.09</v>
      </c>
      <c r="H409" s="93">
        <f t="shared" si="6"/>
        <v>79.541843261513762</v>
      </c>
    </row>
    <row r="410" spans="4:8" x14ac:dyDescent="0.65">
      <c r="D410" s="96">
        <v>43690</v>
      </c>
      <c r="E410" s="93">
        <v>968.87</v>
      </c>
      <c r="F410" s="93">
        <v>17.52</v>
      </c>
      <c r="H410" s="93">
        <f t="shared" si="6"/>
        <v>79.083927510859979</v>
      </c>
    </row>
    <row r="411" spans="4:8" x14ac:dyDescent="0.65">
      <c r="D411" s="96">
        <v>43691</v>
      </c>
      <c r="E411" s="93">
        <v>964.43</v>
      </c>
      <c r="F411" s="93">
        <v>22.1</v>
      </c>
      <c r="H411" s="93">
        <f t="shared" si="6"/>
        <v>78.72151290606449</v>
      </c>
    </row>
    <row r="412" spans="4:8" x14ac:dyDescent="0.65">
      <c r="D412" s="96">
        <v>43692</v>
      </c>
      <c r="E412" s="93">
        <v>963.52</v>
      </c>
      <c r="F412" s="93">
        <v>21.18</v>
      </c>
      <c r="H412" s="93">
        <f t="shared" si="6"/>
        <v>78.6472342370636</v>
      </c>
    </row>
    <row r="413" spans="4:8" x14ac:dyDescent="0.65">
      <c r="D413" s="96">
        <v>43693</v>
      </c>
      <c r="E413" s="93">
        <v>970.27</v>
      </c>
      <c r="F413" s="93">
        <v>18.47</v>
      </c>
      <c r="H413" s="93">
        <f t="shared" si="6"/>
        <v>79.198202386245953</v>
      </c>
    </row>
    <row r="414" spans="4:8" x14ac:dyDescent="0.65">
      <c r="D414" s="96">
        <v>43696</v>
      </c>
      <c r="E414" s="93">
        <v>977.73</v>
      </c>
      <c r="F414" s="93">
        <v>16.88</v>
      </c>
      <c r="H414" s="93">
        <f t="shared" si="6"/>
        <v>79.807124222231195</v>
      </c>
    </row>
    <row r="415" spans="4:8" x14ac:dyDescent="0.65">
      <c r="D415" s="96">
        <v>43697</v>
      </c>
      <c r="E415" s="93">
        <v>980.11</v>
      </c>
      <c r="F415" s="93">
        <v>17.5</v>
      </c>
      <c r="H415" s="93">
        <f t="shared" si="6"/>
        <v>80.00139151038735</v>
      </c>
    </row>
    <row r="416" spans="4:8" x14ac:dyDescent="0.65">
      <c r="D416" s="96">
        <v>43698</v>
      </c>
      <c r="E416" s="93">
        <v>983.14</v>
      </c>
      <c r="F416" s="93">
        <v>15.8</v>
      </c>
      <c r="H416" s="93">
        <f t="shared" si="6"/>
        <v>80.248714990686977</v>
      </c>
    </row>
    <row r="417" spans="4:8" x14ac:dyDescent="0.65">
      <c r="D417" s="96">
        <v>43699</v>
      </c>
      <c r="E417" s="93">
        <v>975.66</v>
      </c>
      <c r="F417" s="93">
        <v>16.68</v>
      </c>
      <c r="H417" s="93">
        <f t="shared" si="6"/>
        <v>79.638160656481944</v>
      </c>
    </row>
    <row r="418" spans="4:8" x14ac:dyDescent="0.65">
      <c r="D418" s="96">
        <v>43700</v>
      </c>
      <c r="E418" s="93">
        <v>973.66</v>
      </c>
      <c r="F418" s="93">
        <v>19.87</v>
      </c>
      <c r="H418" s="93">
        <f t="shared" si="6"/>
        <v>79.474910834501983</v>
      </c>
    </row>
    <row r="419" spans="4:8" x14ac:dyDescent="0.65">
      <c r="D419" s="96">
        <v>43703</v>
      </c>
      <c r="E419" s="93">
        <v>960.81</v>
      </c>
      <c r="F419" s="93">
        <v>19.32</v>
      </c>
      <c r="H419" s="93">
        <f t="shared" si="6"/>
        <v>78.426030728280764</v>
      </c>
    </row>
    <row r="420" spans="4:8" x14ac:dyDescent="0.65">
      <c r="D420" s="96">
        <v>43704</v>
      </c>
      <c r="E420" s="93">
        <v>964.59</v>
      </c>
      <c r="F420" s="93">
        <v>20.309999999999999</v>
      </c>
      <c r="H420" s="93">
        <f t="shared" si="6"/>
        <v>78.734572891822879</v>
      </c>
    </row>
    <row r="421" spans="4:8" x14ac:dyDescent="0.65">
      <c r="D421" s="96">
        <v>43705</v>
      </c>
      <c r="E421" s="93">
        <v>965.35</v>
      </c>
      <c r="F421" s="93">
        <v>19.350000000000001</v>
      </c>
      <c r="H421" s="93">
        <f t="shared" si="6"/>
        <v>78.796607824175268</v>
      </c>
    </row>
    <row r="422" spans="4:8" x14ac:dyDescent="0.65">
      <c r="D422" s="96">
        <v>43706</v>
      </c>
      <c r="E422" s="93">
        <v>970.08</v>
      </c>
      <c r="F422" s="93">
        <v>17.88</v>
      </c>
      <c r="H422" s="93">
        <f t="shared" si="6"/>
        <v>79.18269365315787</v>
      </c>
    </row>
    <row r="423" spans="4:8" x14ac:dyDescent="0.65">
      <c r="D423" s="96">
        <v>43707</v>
      </c>
      <c r="E423" s="93">
        <v>984.33</v>
      </c>
      <c r="F423" s="93">
        <v>18.98</v>
      </c>
      <c r="H423" s="93">
        <f t="shared" si="6"/>
        <v>80.345848634765048</v>
      </c>
    </row>
    <row r="424" spans="4:8" x14ac:dyDescent="0.65">
      <c r="D424" s="96">
        <v>43711</v>
      </c>
      <c r="E424" s="93">
        <v>973.27</v>
      </c>
      <c r="F424" s="93">
        <v>19.66</v>
      </c>
      <c r="H424" s="93">
        <f t="shared" si="6"/>
        <v>79.443077119215886</v>
      </c>
    </row>
    <row r="425" spans="4:8" x14ac:dyDescent="0.65">
      <c r="D425" s="96">
        <v>43712</v>
      </c>
      <c r="E425" s="93">
        <v>990.61</v>
      </c>
      <c r="F425" s="93">
        <v>17.329999999999998</v>
      </c>
      <c r="H425" s="93">
        <f t="shared" si="6"/>
        <v>80.858453075782108</v>
      </c>
    </row>
    <row r="426" spans="4:8" x14ac:dyDescent="0.65">
      <c r="D426" s="96">
        <v>43713</v>
      </c>
      <c r="E426" s="93">
        <v>1003.01</v>
      </c>
      <c r="F426" s="93">
        <v>16.27</v>
      </c>
      <c r="H426" s="93">
        <f t="shared" si="6"/>
        <v>81.870601972057827</v>
      </c>
    </row>
    <row r="427" spans="4:8" x14ac:dyDescent="0.65">
      <c r="D427" s="96">
        <v>43714</v>
      </c>
      <c r="E427" s="93">
        <v>1007.96</v>
      </c>
      <c r="F427" s="93">
        <v>15</v>
      </c>
      <c r="H427" s="93">
        <f t="shared" si="6"/>
        <v>82.27464528145822</v>
      </c>
    </row>
    <row r="428" spans="4:8" x14ac:dyDescent="0.65">
      <c r="D428" s="96">
        <v>43717</v>
      </c>
      <c r="E428" s="93">
        <v>1010.58</v>
      </c>
      <c r="F428" s="93">
        <v>15.27</v>
      </c>
      <c r="H428" s="93">
        <f t="shared" si="6"/>
        <v>82.488502548251972</v>
      </c>
    </row>
    <row r="429" spans="4:8" x14ac:dyDescent="0.65">
      <c r="D429" s="96">
        <v>43718</v>
      </c>
      <c r="E429" s="93">
        <v>1008.13</v>
      </c>
      <c r="F429" s="93">
        <v>15.2</v>
      </c>
      <c r="H429" s="93">
        <f t="shared" si="6"/>
        <v>82.288521516326512</v>
      </c>
    </row>
    <row r="430" spans="4:8" x14ac:dyDescent="0.65">
      <c r="D430" s="96">
        <v>43719</v>
      </c>
      <c r="E430" s="93">
        <v>1017.04</v>
      </c>
      <c r="F430" s="93">
        <v>14.61</v>
      </c>
      <c r="H430" s="93">
        <f t="shared" si="6"/>
        <v>83.015799473247228</v>
      </c>
    </row>
    <row r="431" spans="4:8" x14ac:dyDescent="0.65">
      <c r="D431" s="96">
        <v>43720</v>
      </c>
      <c r="E431" s="93">
        <v>1022.33</v>
      </c>
      <c r="F431" s="93">
        <v>14.22</v>
      </c>
      <c r="H431" s="93">
        <f t="shared" si="6"/>
        <v>83.447595252384204</v>
      </c>
    </row>
    <row r="432" spans="4:8" x14ac:dyDescent="0.65">
      <c r="D432" s="96">
        <v>43721</v>
      </c>
      <c r="E432" s="93">
        <v>1026.6099999999999</v>
      </c>
      <c r="F432" s="93">
        <v>13.74</v>
      </c>
      <c r="H432" s="93">
        <f t="shared" si="6"/>
        <v>83.796949871421305</v>
      </c>
    </row>
    <row r="433" spans="4:8" x14ac:dyDescent="0.65">
      <c r="D433" s="96">
        <v>43724</v>
      </c>
      <c r="E433" s="93">
        <v>1027.08</v>
      </c>
      <c r="F433" s="93">
        <v>14.67</v>
      </c>
      <c r="H433" s="93">
        <f t="shared" si="6"/>
        <v>83.835313579586597</v>
      </c>
    </row>
    <row r="434" spans="4:8" x14ac:dyDescent="0.65">
      <c r="D434" s="96">
        <v>43725</v>
      </c>
      <c r="E434" s="93">
        <v>1018.93</v>
      </c>
      <c r="F434" s="93">
        <v>14.44</v>
      </c>
      <c r="H434" s="93">
        <f t="shared" si="6"/>
        <v>83.170070555018285</v>
      </c>
    </row>
    <row r="435" spans="4:8" x14ac:dyDescent="0.65">
      <c r="D435" s="96">
        <v>43726</v>
      </c>
      <c r="E435" s="93">
        <v>1021.36</v>
      </c>
      <c r="F435" s="93">
        <v>13.95</v>
      </c>
      <c r="H435" s="93">
        <f t="shared" si="6"/>
        <v>83.36841908872394</v>
      </c>
    </row>
    <row r="436" spans="4:8" x14ac:dyDescent="0.65">
      <c r="D436" s="96">
        <v>43727</v>
      </c>
      <c r="E436" s="93">
        <v>1016.57</v>
      </c>
      <c r="F436" s="93">
        <v>14.05</v>
      </c>
      <c r="H436" s="93">
        <f t="shared" si="6"/>
        <v>82.977435765081935</v>
      </c>
    </row>
    <row r="437" spans="4:8" x14ac:dyDescent="0.65">
      <c r="D437" s="96">
        <v>43728</v>
      </c>
      <c r="E437" s="93">
        <v>1021.27</v>
      </c>
      <c r="F437" s="93">
        <v>15.32</v>
      </c>
      <c r="H437" s="93">
        <f t="shared" si="6"/>
        <v>83.361072846734828</v>
      </c>
    </row>
    <row r="438" spans="4:8" x14ac:dyDescent="0.65">
      <c r="D438" s="96">
        <v>43731</v>
      </c>
      <c r="E438" s="93">
        <v>1015.23</v>
      </c>
      <c r="F438" s="93">
        <v>14.91</v>
      </c>
      <c r="H438" s="93">
        <f t="shared" si="6"/>
        <v>82.868058384355365</v>
      </c>
    </row>
    <row r="439" spans="4:8" x14ac:dyDescent="0.65">
      <c r="D439" s="96">
        <v>43732</v>
      </c>
      <c r="E439" s="93">
        <v>1011.35</v>
      </c>
      <c r="F439" s="93">
        <v>17.05</v>
      </c>
      <c r="H439" s="93">
        <f t="shared" si="6"/>
        <v>82.551353729714251</v>
      </c>
    </row>
    <row r="440" spans="4:8" x14ac:dyDescent="0.65">
      <c r="D440" s="96">
        <v>43733</v>
      </c>
      <c r="E440" s="93">
        <v>1005.56</v>
      </c>
      <c r="F440" s="93">
        <v>15.96</v>
      </c>
      <c r="H440" s="93">
        <f t="shared" si="6"/>
        <v>82.078745495082273</v>
      </c>
    </row>
    <row r="441" spans="4:8" x14ac:dyDescent="0.65">
      <c r="D441" s="96">
        <v>43734</v>
      </c>
      <c r="E441" s="93">
        <v>1009.3</v>
      </c>
      <c r="F441" s="93">
        <v>16.07</v>
      </c>
      <c r="H441" s="93">
        <f t="shared" si="6"/>
        <v>82.38402266218479</v>
      </c>
    </row>
    <row r="442" spans="4:8" x14ac:dyDescent="0.65">
      <c r="D442" s="96">
        <v>43735</v>
      </c>
      <c r="E442" s="93">
        <v>1001.5</v>
      </c>
      <c r="F442" s="93">
        <v>17.22</v>
      </c>
      <c r="H442" s="93">
        <f t="shared" si="6"/>
        <v>81.747348356462965</v>
      </c>
    </row>
    <row r="443" spans="4:8" x14ac:dyDescent="0.65">
      <c r="D443" s="96">
        <v>43738</v>
      </c>
      <c r="E443" s="93">
        <v>1001</v>
      </c>
      <c r="F443" s="93">
        <v>16.239999999999998</v>
      </c>
      <c r="H443" s="93">
        <f t="shared" si="6"/>
        <v>81.706535900967978</v>
      </c>
    </row>
    <row r="444" spans="4:8" x14ac:dyDescent="0.65">
      <c r="D444" s="96">
        <v>43739</v>
      </c>
      <c r="E444" s="93">
        <v>998.48</v>
      </c>
      <c r="F444" s="93">
        <v>18.559999999999999</v>
      </c>
      <c r="H444" s="93">
        <f t="shared" si="6"/>
        <v>81.50084112527324</v>
      </c>
    </row>
    <row r="445" spans="4:8" x14ac:dyDescent="0.65">
      <c r="D445" s="96">
        <v>43740</v>
      </c>
      <c r="E445" s="93">
        <v>989.2</v>
      </c>
      <c r="F445" s="93">
        <v>20.56</v>
      </c>
      <c r="H445" s="93">
        <f t="shared" si="6"/>
        <v>80.743361951286246</v>
      </c>
    </row>
    <row r="446" spans="4:8" x14ac:dyDescent="0.65">
      <c r="D446" s="96">
        <v>43741</v>
      </c>
      <c r="E446" s="93">
        <v>992.28</v>
      </c>
      <c r="F446" s="93">
        <v>19.12</v>
      </c>
      <c r="H446" s="93">
        <f t="shared" si="6"/>
        <v>80.99476667713536</v>
      </c>
    </row>
    <row r="447" spans="4:8" x14ac:dyDescent="0.65">
      <c r="D447" s="96">
        <v>43742</v>
      </c>
      <c r="E447" s="93">
        <v>996.58</v>
      </c>
      <c r="F447" s="93">
        <v>17.04</v>
      </c>
      <c r="H447" s="93">
        <f t="shared" si="6"/>
        <v>81.34575379439228</v>
      </c>
    </row>
    <row r="448" spans="4:8" x14ac:dyDescent="0.65">
      <c r="D448" s="96">
        <v>43745</v>
      </c>
      <c r="E448" s="93">
        <v>994.16</v>
      </c>
      <c r="F448" s="93">
        <v>17.86</v>
      </c>
      <c r="H448" s="93">
        <f t="shared" si="6"/>
        <v>81.148221509796528</v>
      </c>
    </row>
    <row r="449" spans="4:8" x14ac:dyDescent="0.65">
      <c r="D449" s="96">
        <v>43746</v>
      </c>
      <c r="E449" s="93">
        <v>993.95</v>
      </c>
      <c r="F449" s="93">
        <v>20.28</v>
      </c>
      <c r="H449" s="93">
        <f t="shared" si="6"/>
        <v>81.131080278488639</v>
      </c>
    </row>
    <row r="450" spans="4:8" x14ac:dyDescent="0.65">
      <c r="D450" s="96">
        <v>43747</v>
      </c>
      <c r="E450" s="93">
        <v>993.01</v>
      </c>
      <c r="F450" s="93">
        <v>18.64</v>
      </c>
      <c r="H450" s="93">
        <f t="shared" si="6"/>
        <v>81.054352862158055</v>
      </c>
    </row>
    <row r="451" spans="4:8" x14ac:dyDescent="0.65">
      <c r="D451" s="96">
        <v>43748</v>
      </c>
      <c r="E451" s="93">
        <v>996.5</v>
      </c>
      <c r="F451" s="93">
        <v>17.57</v>
      </c>
      <c r="H451" s="93">
        <f t="shared" si="6"/>
        <v>81.339223801513086</v>
      </c>
    </row>
    <row r="452" spans="4:8" x14ac:dyDescent="0.65">
      <c r="D452" s="96">
        <v>43749</v>
      </c>
      <c r="E452" s="93">
        <v>1011.54</v>
      </c>
      <c r="F452" s="93">
        <v>15.58</v>
      </c>
      <c r="H452" s="93">
        <f t="shared" si="6"/>
        <v>82.566862462802348</v>
      </c>
    </row>
    <row r="453" spans="4:8" x14ac:dyDescent="0.65">
      <c r="D453" s="96">
        <v>43753</v>
      </c>
      <c r="E453" s="93">
        <v>1019.25</v>
      </c>
      <c r="F453" s="93">
        <v>13.54</v>
      </c>
      <c r="H453" s="93">
        <f t="shared" si="6"/>
        <v>83.196190526535077</v>
      </c>
    </row>
    <row r="454" spans="4:8" x14ac:dyDescent="0.65">
      <c r="D454" s="96">
        <v>43754</v>
      </c>
      <c r="E454" s="93">
        <v>1024.08</v>
      </c>
      <c r="F454" s="93">
        <v>13.68</v>
      </c>
      <c r="H454" s="93">
        <f t="shared" si="6"/>
        <v>83.590438846616664</v>
      </c>
    </row>
    <row r="455" spans="4:8" x14ac:dyDescent="0.65">
      <c r="D455" s="96">
        <v>43755</v>
      </c>
      <c r="E455" s="93">
        <v>1028.3900000000001</v>
      </c>
      <c r="F455" s="93">
        <v>13.79</v>
      </c>
      <c r="H455" s="93">
        <f t="shared" ref="H455:H518" si="7">E455/$H$5*100</f>
        <v>83.942242212983487</v>
      </c>
    </row>
    <row r="456" spans="4:8" x14ac:dyDescent="0.65">
      <c r="D456" s="96">
        <v>43756</v>
      </c>
      <c r="E456" s="93">
        <v>1024.02</v>
      </c>
      <c r="F456" s="93">
        <v>14.25</v>
      </c>
      <c r="H456" s="93">
        <f t="shared" si="7"/>
        <v>83.585541351957275</v>
      </c>
    </row>
    <row r="457" spans="4:8" x14ac:dyDescent="0.65">
      <c r="D457" s="96">
        <v>43759</v>
      </c>
      <c r="E457" s="93">
        <v>1028.51</v>
      </c>
      <c r="F457" s="93">
        <v>14</v>
      </c>
      <c r="H457" s="93">
        <f t="shared" si="7"/>
        <v>83.952037202302279</v>
      </c>
    </row>
    <row r="458" spans="4:8" x14ac:dyDescent="0.65">
      <c r="D458" s="96">
        <v>43760</v>
      </c>
      <c r="E458" s="93">
        <v>1034.08</v>
      </c>
      <c r="F458" s="93">
        <v>14.46</v>
      </c>
      <c r="H458" s="93">
        <f t="shared" si="7"/>
        <v>84.40668795651645</v>
      </c>
    </row>
    <row r="459" spans="4:8" x14ac:dyDescent="0.65">
      <c r="D459" s="96">
        <v>43761</v>
      </c>
      <c r="E459" s="93">
        <v>1030.95</v>
      </c>
      <c r="F459" s="93">
        <v>14.01</v>
      </c>
      <c r="H459" s="93">
        <f t="shared" si="7"/>
        <v>84.151201985117837</v>
      </c>
    </row>
    <row r="460" spans="4:8" x14ac:dyDescent="0.65">
      <c r="D460" s="96">
        <v>43762</v>
      </c>
      <c r="E460" s="93">
        <v>1037.4100000000001</v>
      </c>
      <c r="F460" s="93">
        <v>13.71</v>
      </c>
      <c r="H460" s="93">
        <f t="shared" si="7"/>
        <v>84.678498910113092</v>
      </c>
    </row>
    <row r="461" spans="4:8" x14ac:dyDescent="0.65">
      <c r="D461" s="96">
        <v>43763</v>
      </c>
      <c r="E461" s="93">
        <v>1035.8399999999999</v>
      </c>
      <c r="F461" s="93">
        <v>12.65</v>
      </c>
      <c r="H461" s="93">
        <f t="shared" si="7"/>
        <v>84.550347799858798</v>
      </c>
    </row>
    <row r="462" spans="4:8" x14ac:dyDescent="0.65">
      <c r="D462" s="96">
        <v>43766</v>
      </c>
      <c r="E462" s="93">
        <v>1042.97</v>
      </c>
      <c r="F462" s="93">
        <v>13.11</v>
      </c>
      <c r="H462" s="93">
        <f t="shared" si="7"/>
        <v>85.13233341521736</v>
      </c>
    </row>
    <row r="463" spans="4:8" x14ac:dyDescent="0.65">
      <c r="D463" s="96">
        <v>43767</v>
      </c>
      <c r="E463" s="93">
        <v>1043.73</v>
      </c>
      <c r="F463" s="93">
        <v>13.2</v>
      </c>
      <c r="H463" s="93">
        <f t="shared" si="7"/>
        <v>85.194368347569736</v>
      </c>
    </row>
    <row r="464" spans="4:8" x14ac:dyDescent="0.65">
      <c r="D464" s="96">
        <v>43768</v>
      </c>
      <c r="E464" s="93">
        <v>1041.5</v>
      </c>
      <c r="F464" s="93">
        <v>12.33</v>
      </c>
      <c r="H464" s="93">
        <f t="shared" si="7"/>
        <v>85.012344796062095</v>
      </c>
    </row>
    <row r="465" spans="4:8" x14ac:dyDescent="0.65">
      <c r="D465" s="96">
        <v>43769</v>
      </c>
      <c r="E465" s="93">
        <v>1041.98</v>
      </c>
      <c r="F465" s="93">
        <v>13.22</v>
      </c>
      <c r="H465" s="93">
        <f t="shared" si="7"/>
        <v>85.051524753337276</v>
      </c>
    </row>
    <row r="466" spans="4:8" x14ac:dyDescent="0.65">
      <c r="D466" s="96">
        <v>43770</v>
      </c>
      <c r="E466" s="93">
        <v>1049.19</v>
      </c>
      <c r="F466" s="93">
        <v>12.3</v>
      </c>
      <c r="H466" s="93">
        <f t="shared" si="7"/>
        <v>85.640040361575018</v>
      </c>
    </row>
    <row r="467" spans="4:8" x14ac:dyDescent="0.65">
      <c r="D467" s="96">
        <v>43773</v>
      </c>
      <c r="E467" s="93">
        <v>1064.55</v>
      </c>
      <c r="F467" s="93">
        <v>12.83</v>
      </c>
      <c r="H467" s="93">
        <f t="shared" si="7"/>
        <v>86.893798994381072</v>
      </c>
    </row>
    <row r="468" spans="4:8" x14ac:dyDescent="0.65">
      <c r="D468" s="96">
        <v>43774</v>
      </c>
      <c r="E468" s="93">
        <v>1071.22</v>
      </c>
      <c r="F468" s="93">
        <v>13.1</v>
      </c>
      <c r="H468" s="93">
        <f t="shared" si="7"/>
        <v>87.438237150684245</v>
      </c>
    </row>
    <row r="469" spans="4:8" x14ac:dyDescent="0.65">
      <c r="D469" s="96">
        <v>43775</v>
      </c>
      <c r="E469" s="93">
        <v>1068.8699999999999</v>
      </c>
      <c r="F469" s="93">
        <v>12.62</v>
      </c>
      <c r="H469" s="93">
        <f t="shared" si="7"/>
        <v>87.246418609857784</v>
      </c>
    </row>
    <row r="470" spans="4:8" x14ac:dyDescent="0.65">
      <c r="D470" s="96">
        <v>43776</v>
      </c>
      <c r="E470" s="93">
        <v>1073.57</v>
      </c>
      <c r="F470" s="93">
        <v>12.73</v>
      </c>
      <c r="H470" s="93">
        <f t="shared" si="7"/>
        <v>87.630055691510677</v>
      </c>
    </row>
    <row r="471" spans="4:8" x14ac:dyDescent="0.65">
      <c r="D471" s="96">
        <v>43777</v>
      </c>
      <c r="E471" s="93">
        <v>1064.8499999999999</v>
      </c>
      <c r="F471" s="93">
        <v>12.07</v>
      </c>
      <c r="H471" s="93">
        <f t="shared" si="7"/>
        <v>86.918286467678058</v>
      </c>
    </row>
    <row r="472" spans="4:8" x14ac:dyDescent="0.65">
      <c r="D472" s="96">
        <v>43781</v>
      </c>
      <c r="E472" s="93">
        <v>1055.83</v>
      </c>
      <c r="F472" s="93">
        <v>12.68</v>
      </c>
      <c r="H472" s="93">
        <f t="shared" si="7"/>
        <v>86.182029770548468</v>
      </c>
    </row>
    <row r="473" spans="4:8" x14ac:dyDescent="0.65">
      <c r="D473" s="96">
        <v>43782</v>
      </c>
      <c r="E473" s="93">
        <v>1043.83</v>
      </c>
      <c r="F473" s="93">
        <v>13</v>
      </c>
      <c r="H473" s="93">
        <f t="shared" si="7"/>
        <v>85.202530838668736</v>
      </c>
    </row>
    <row r="474" spans="4:8" x14ac:dyDescent="0.65">
      <c r="D474" s="96">
        <v>43783</v>
      </c>
      <c r="E474" s="93">
        <v>1042.25</v>
      </c>
      <c r="F474" s="93">
        <v>13.05</v>
      </c>
      <c r="H474" s="93">
        <f t="shared" si="7"/>
        <v>85.073563479304568</v>
      </c>
    </row>
    <row r="475" spans="4:8" x14ac:dyDescent="0.65">
      <c r="D475" s="96">
        <v>43784</v>
      </c>
      <c r="E475" s="93">
        <v>1048.79</v>
      </c>
      <c r="F475" s="93">
        <v>12.05</v>
      </c>
      <c r="H475" s="93">
        <f t="shared" si="7"/>
        <v>85.607390397179032</v>
      </c>
    </row>
    <row r="476" spans="4:8" x14ac:dyDescent="0.65">
      <c r="D476" s="96">
        <v>43787</v>
      </c>
      <c r="E476" s="93">
        <v>1052.1199999999999</v>
      </c>
      <c r="F476" s="93">
        <v>12.46</v>
      </c>
      <c r="H476" s="93">
        <f t="shared" si="7"/>
        <v>85.879201350775645</v>
      </c>
    </row>
    <row r="477" spans="4:8" x14ac:dyDescent="0.65">
      <c r="D477" s="96">
        <v>43788</v>
      </c>
      <c r="E477" s="93">
        <v>1057.1600000000001</v>
      </c>
      <c r="F477" s="93">
        <v>12.86</v>
      </c>
      <c r="H477" s="93">
        <f t="shared" si="7"/>
        <v>86.29059090216515</v>
      </c>
    </row>
    <row r="478" spans="4:8" x14ac:dyDescent="0.65">
      <c r="D478" s="96">
        <v>43789</v>
      </c>
      <c r="E478" s="93">
        <v>1052</v>
      </c>
      <c r="F478" s="93">
        <v>12.78</v>
      </c>
      <c r="H478" s="93">
        <f t="shared" si="7"/>
        <v>85.869406361456853</v>
      </c>
    </row>
    <row r="479" spans="4:8" x14ac:dyDescent="0.65">
      <c r="D479" s="96">
        <v>43790</v>
      </c>
      <c r="E479" s="93">
        <v>1044.58</v>
      </c>
      <c r="F479" s="93">
        <v>13.13</v>
      </c>
      <c r="H479" s="93">
        <f t="shared" si="7"/>
        <v>85.263749521911208</v>
      </c>
    </row>
    <row r="480" spans="4:8" x14ac:dyDescent="0.65">
      <c r="D480" s="96">
        <v>43791</v>
      </c>
      <c r="E480" s="93">
        <v>1048.55</v>
      </c>
      <c r="F480" s="93">
        <v>12.34</v>
      </c>
      <c r="H480" s="93">
        <f t="shared" si="7"/>
        <v>85.58780041854142</v>
      </c>
    </row>
    <row r="481" spans="4:8" x14ac:dyDescent="0.65">
      <c r="D481" s="96">
        <v>43794</v>
      </c>
      <c r="E481" s="93">
        <v>1053.47</v>
      </c>
      <c r="F481" s="93">
        <v>11.87</v>
      </c>
      <c r="H481" s="93">
        <f t="shared" si="7"/>
        <v>85.989394980612119</v>
      </c>
    </row>
    <row r="482" spans="4:8" x14ac:dyDescent="0.65">
      <c r="D482" s="96">
        <v>43795</v>
      </c>
      <c r="E482" s="93">
        <v>1047.8399999999999</v>
      </c>
      <c r="F482" s="93">
        <v>11.54</v>
      </c>
      <c r="H482" s="93">
        <f t="shared" si="7"/>
        <v>85.529846731738544</v>
      </c>
    </row>
    <row r="483" spans="4:8" x14ac:dyDescent="0.65">
      <c r="D483" s="96">
        <v>43796</v>
      </c>
      <c r="E483" s="93">
        <v>1052.93</v>
      </c>
      <c r="F483" s="93">
        <v>11.75</v>
      </c>
      <c r="H483" s="93">
        <f t="shared" si="7"/>
        <v>85.945317528677549</v>
      </c>
    </row>
    <row r="484" spans="4:8" x14ac:dyDescent="0.65">
      <c r="D484" s="96">
        <v>43798</v>
      </c>
      <c r="E484" s="93">
        <v>1040.05</v>
      </c>
      <c r="F484" s="93">
        <v>12.62</v>
      </c>
      <c r="H484" s="93">
        <f t="shared" si="7"/>
        <v>84.893988675126622</v>
      </c>
    </row>
    <row r="485" spans="4:8" x14ac:dyDescent="0.65">
      <c r="D485" s="96">
        <v>43801</v>
      </c>
      <c r="E485" s="93">
        <v>1040.22</v>
      </c>
      <c r="F485" s="93">
        <v>14.91</v>
      </c>
      <c r="H485" s="93">
        <f t="shared" si="7"/>
        <v>84.907864909994927</v>
      </c>
    </row>
    <row r="486" spans="4:8" x14ac:dyDescent="0.65">
      <c r="D486" s="96">
        <v>43802</v>
      </c>
      <c r="E486" s="93">
        <v>1037.3800000000001</v>
      </c>
      <c r="F486" s="93">
        <v>15.96</v>
      </c>
      <c r="H486" s="93">
        <f t="shared" si="7"/>
        <v>84.676050162783383</v>
      </c>
    </row>
    <row r="487" spans="4:8" x14ac:dyDescent="0.65">
      <c r="D487" s="96">
        <v>43803</v>
      </c>
      <c r="E487" s="93">
        <v>1036.57</v>
      </c>
      <c r="F487" s="93">
        <v>14.8</v>
      </c>
      <c r="H487" s="93">
        <f t="shared" si="7"/>
        <v>84.609933984881494</v>
      </c>
    </row>
    <row r="488" spans="4:8" x14ac:dyDescent="0.65">
      <c r="D488" s="96">
        <v>43804</v>
      </c>
      <c r="E488" s="93">
        <v>1042.8499999999999</v>
      </c>
      <c r="F488" s="93">
        <v>14.52</v>
      </c>
      <c r="H488" s="93">
        <f t="shared" si="7"/>
        <v>85.122538425898554</v>
      </c>
    </row>
    <row r="489" spans="4:8" x14ac:dyDescent="0.65">
      <c r="D489" s="96">
        <v>43805</v>
      </c>
      <c r="E489" s="93">
        <v>1048.96</v>
      </c>
      <c r="F489" s="93">
        <v>13.62</v>
      </c>
      <c r="H489" s="93">
        <f t="shared" si="7"/>
        <v>85.621266632047323</v>
      </c>
    </row>
    <row r="490" spans="4:8" x14ac:dyDescent="0.65">
      <c r="D490" s="96">
        <v>43808</v>
      </c>
      <c r="E490" s="93">
        <v>1051.1099999999999</v>
      </c>
      <c r="F490" s="93">
        <v>15.86</v>
      </c>
      <c r="H490" s="93">
        <f t="shared" si="7"/>
        <v>85.796760190675769</v>
      </c>
    </row>
    <row r="491" spans="4:8" x14ac:dyDescent="0.65">
      <c r="D491" s="96">
        <v>43809</v>
      </c>
      <c r="E491" s="93">
        <v>1049.5</v>
      </c>
      <c r="F491" s="93">
        <v>15.68</v>
      </c>
      <c r="H491" s="93">
        <f t="shared" si="7"/>
        <v>85.665344083981907</v>
      </c>
    </row>
    <row r="492" spans="4:8" x14ac:dyDescent="0.65">
      <c r="D492" s="96">
        <v>43810</v>
      </c>
      <c r="E492" s="93">
        <v>1058.23</v>
      </c>
      <c r="F492" s="93">
        <v>14.99</v>
      </c>
      <c r="H492" s="93">
        <f t="shared" si="7"/>
        <v>86.377929556924428</v>
      </c>
    </row>
    <row r="493" spans="4:8" x14ac:dyDescent="0.65">
      <c r="D493" s="96">
        <v>43811</v>
      </c>
      <c r="E493" s="93">
        <v>1070.71</v>
      </c>
      <c r="F493" s="93">
        <v>13.94</v>
      </c>
      <c r="H493" s="93">
        <f t="shared" si="7"/>
        <v>87.396608446079355</v>
      </c>
    </row>
    <row r="494" spans="4:8" x14ac:dyDescent="0.65">
      <c r="D494" s="96">
        <v>43812</v>
      </c>
      <c r="E494" s="93">
        <v>1086.9100000000001</v>
      </c>
      <c r="F494" s="93">
        <v>12.63</v>
      </c>
      <c r="H494" s="93">
        <f t="shared" si="7"/>
        <v>88.718932004116994</v>
      </c>
    </row>
    <row r="495" spans="4:8" x14ac:dyDescent="0.65">
      <c r="D495" s="96">
        <v>43815</v>
      </c>
      <c r="E495" s="93">
        <v>1087.96</v>
      </c>
      <c r="F495" s="93">
        <v>12.14</v>
      </c>
      <c r="H495" s="93">
        <f t="shared" si="7"/>
        <v>88.804638160656467</v>
      </c>
    </row>
    <row r="496" spans="4:8" x14ac:dyDescent="0.65">
      <c r="D496" s="96">
        <v>43816</v>
      </c>
      <c r="E496" s="93">
        <v>1102.6099999999999</v>
      </c>
      <c r="F496" s="93">
        <v>12.29</v>
      </c>
      <c r="H496" s="93">
        <f t="shared" si="7"/>
        <v>90.000443106659631</v>
      </c>
    </row>
    <row r="497" spans="4:8" x14ac:dyDescent="0.65">
      <c r="D497" s="96">
        <v>43817</v>
      </c>
      <c r="E497" s="93">
        <v>1109.18</v>
      </c>
      <c r="F497" s="93">
        <v>12.58</v>
      </c>
      <c r="H497" s="93">
        <f t="shared" si="7"/>
        <v>90.536718771863804</v>
      </c>
    </row>
    <row r="498" spans="4:8" x14ac:dyDescent="0.65">
      <c r="D498" s="96">
        <v>43818</v>
      </c>
      <c r="E498" s="93">
        <v>1106.6300000000001</v>
      </c>
      <c r="F498" s="93">
        <v>12.5</v>
      </c>
      <c r="H498" s="93">
        <f t="shared" si="7"/>
        <v>90.328575248839357</v>
      </c>
    </row>
    <row r="499" spans="4:8" x14ac:dyDescent="0.65">
      <c r="D499" s="96">
        <v>43819</v>
      </c>
      <c r="E499" s="93">
        <v>1107.6400000000001</v>
      </c>
      <c r="F499" s="93">
        <v>12.51</v>
      </c>
      <c r="H499" s="93">
        <f t="shared" si="7"/>
        <v>90.411016408939233</v>
      </c>
    </row>
    <row r="500" spans="4:8" x14ac:dyDescent="0.65">
      <c r="D500" s="96">
        <v>43822</v>
      </c>
      <c r="E500" s="93">
        <v>1111.6400000000001</v>
      </c>
      <c r="F500" s="93">
        <v>12.61</v>
      </c>
      <c r="H500" s="93">
        <f t="shared" si="7"/>
        <v>90.737516052899153</v>
      </c>
    </row>
    <row r="501" spans="4:8" x14ac:dyDescent="0.65">
      <c r="D501" s="96">
        <v>43823</v>
      </c>
      <c r="E501" s="93">
        <v>1109.07</v>
      </c>
      <c r="F501" s="93">
        <v>12.67</v>
      </c>
      <c r="H501" s="93">
        <f t="shared" si="7"/>
        <v>90.527740031654901</v>
      </c>
    </row>
    <row r="502" spans="4:8" x14ac:dyDescent="0.65">
      <c r="D502" s="96">
        <v>43825</v>
      </c>
      <c r="E502" s="93">
        <v>1112.08</v>
      </c>
      <c r="F502" s="93">
        <v>12.65</v>
      </c>
      <c r="H502" s="93">
        <f t="shared" si="7"/>
        <v>90.773431013734722</v>
      </c>
    </row>
    <row r="503" spans="4:8" x14ac:dyDescent="0.65">
      <c r="D503" s="96">
        <v>43826</v>
      </c>
      <c r="E503" s="93">
        <v>1118.6099999999999</v>
      </c>
      <c r="F503" s="93">
        <v>13.43</v>
      </c>
      <c r="H503" s="93">
        <f t="shared" si="7"/>
        <v>91.306441682499283</v>
      </c>
    </row>
    <row r="504" spans="4:8" x14ac:dyDescent="0.65">
      <c r="D504" s="96">
        <v>43829</v>
      </c>
      <c r="E504" s="93">
        <v>1118.42</v>
      </c>
      <c r="F504" s="93">
        <v>14.82</v>
      </c>
      <c r="H504" s="93">
        <f t="shared" si="7"/>
        <v>91.2909329494112</v>
      </c>
    </row>
    <row r="505" spans="4:8" x14ac:dyDescent="0.65">
      <c r="D505" s="96">
        <v>43830</v>
      </c>
      <c r="E505" s="93">
        <v>1114.6600000000001</v>
      </c>
      <c r="F505" s="93">
        <v>13.78</v>
      </c>
      <c r="H505" s="93">
        <f t="shared" si="7"/>
        <v>90.984023284088892</v>
      </c>
    </row>
    <row r="506" spans="4:8" x14ac:dyDescent="0.65">
      <c r="D506" s="96">
        <v>43832</v>
      </c>
      <c r="E506" s="93">
        <v>1128.01</v>
      </c>
      <c r="F506" s="93">
        <v>12.47</v>
      </c>
      <c r="H506" s="93">
        <f t="shared" si="7"/>
        <v>92.073715845805083</v>
      </c>
    </row>
    <row r="507" spans="4:8" x14ac:dyDescent="0.65">
      <c r="D507" s="96">
        <v>43833</v>
      </c>
      <c r="E507" s="93">
        <v>1123.8699999999999</v>
      </c>
      <c r="F507" s="93">
        <v>14.02</v>
      </c>
      <c r="H507" s="93">
        <f t="shared" si="7"/>
        <v>91.735788714306565</v>
      </c>
    </row>
    <row r="508" spans="4:8" x14ac:dyDescent="0.65">
      <c r="D508" s="96">
        <v>43836</v>
      </c>
      <c r="E508" s="93">
        <v>1112.53</v>
      </c>
      <c r="F508" s="93">
        <v>13.85</v>
      </c>
      <c r="H508" s="93">
        <f t="shared" si="7"/>
        <v>90.810162223680223</v>
      </c>
    </row>
    <row r="509" spans="4:8" x14ac:dyDescent="0.65">
      <c r="D509" s="96">
        <v>43837</v>
      </c>
      <c r="E509" s="93">
        <v>1115.8399999999999</v>
      </c>
      <c r="F509" s="93">
        <v>13.79</v>
      </c>
      <c r="H509" s="93">
        <f t="shared" si="7"/>
        <v>91.080340679057045</v>
      </c>
    </row>
    <row r="510" spans="4:8" x14ac:dyDescent="0.65">
      <c r="D510" s="96">
        <v>43838</v>
      </c>
      <c r="E510" s="93">
        <v>1111.4000000000001</v>
      </c>
      <c r="F510" s="93">
        <v>13.45</v>
      </c>
      <c r="H510" s="93">
        <f t="shared" si="7"/>
        <v>90.717926074261555</v>
      </c>
    </row>
    <row r="511" spans="4:8" x14ac:dyDescent="0.65">
      <c r="D511" s="96">
        <v>43839</v>
      </c>
      <c r="E511" s="93">
        <v>1129.3699999999999</v>
      </c>
      <c r="F511" s="93">
        <v>12.54</v>
      </c>
      <c r="H511" s="93">
        <f t="shared" si="7"/>
        <v>92.184725724751445</v>
      </c>
    </row>
    <row r="512" spans="4:8" x14ac:dyDescent="0.65">
      <c r="D512" s="96">
        <v>43840</v>
      </c>
      <c r="E512" s="93">
        <v>1133.6300000000001</v>
      </c>
      <c r="F512" s="93">
        <v>12.56</v>
      </c>
      <c r="H512" s="93">
        <f t="shared" si="7"/>
        <v>92.532447845568768</v>
      </c>
    </row>
    <row r="513" spans="4:8" x14ac:dyDescent="0.65">
      <c r="D513" s="96">
        <v>43843</v>
      </c>
      <c r="E513" s="93">
        <v>1144</v>
      </c>
      <c r="F513" s="93">
        <v>12.32</v>
      </c>
      <c r="H513" s="93">
        <f t="shared" si="7"/>
        <v>93.378898172534832</v>
      </c>
    </row>
    <row r="514" spans="4:8" x14ac:dyDescent="0.65">
      <c r="D514" s="96">
        <v>43844</v>
      </c>
      <c r="E514" s="93">
        <v>1143.8599999999999</v>
      </c>
      <c r="F514" s="93">
        <v>12.39</v>
      </c>
      <c r="H514" s="93">
        <f t="shared" si="7"/>
        <v>93.367470684996221</v>
      </c>
    </row>
    <row r="515" spans="4:8" x14ac:dyDescent="0.65">
      <c r="D515" s="96">
        <v>43845</v>
      </c>
      <c r="E515" s="93">
        <v>1137.98</v>
      </c>
      <c r="F515" s="93">
        <v>12.42</v>
      </c>
      <c r="H515" s="93">
        <f t="shared" si="7"/>
        <v>92.88751620837516</v>
      </c>
    </row>
    <row r="516" spans="4:8" x14ac:dyDescent="0.65">
      <c r="D516" s="96">
        <v>43846</v>
      </c>
      <c r="E516" s="93">
        <v>1140.6199999999999</v>
      </c>
      <c r="F516" s="93">
        <v>12.32</v>
      </c>
      <c r="H516" s="93">
        <f t="shared" si="7"/>
        <v>93.10300597338869</v>
      </c>
    </row>
    <row r="517" spans="4:8" x14ac:dyDescent="0.65">
      <c r="D517" s="96">
        <v>43847</v>
      </c>
      <c r="E517" s="93">
        <v>1146.83</v>
      </c>
      <c r="F517" s="93">
        <v>12.1</v>
      </c>
      <c r="H517" s="93">
        <f t="shared" si="7"/>
        <v>93.609896670636459</v>
      </c>
    </row>
    <row r="518" spans="4:8" x14ac:dyDescent="0.65">
      <c r="D518" s="96">
        <v>43851</v>
      </c>
      <c r="E518" s="93">
        <v>1126.8499999999999</v>
      </c>
      <c r="F518" s="93">
        <v>12.85</v>
      </c>
      <c r="H518" s="93">
        <f t="shared" si="7"/>
        <v>91.979030949056707</v>
      </c>
    </row>
    <row r="519" spans="4:8" x14ac:dyDescent="0.65">
      <c r="D519" s="96">
        <v>43852</v>
      </c>
      <c r="E519" s="93">
        <v>1133.4000000000001</v>
      </c>
      <c r="F519" s="93">
        <v>12.91</v>
      </c>
      <c r="H519" s="93">
        <f t="shared" ref="H519:H554" si="8">E519/$H$5*100</f>
        <v>92.513674116041074</v>
      </c>
    </row>
    <row r="520" spans="4:8" x14ac:dyDescent="0.65">
      <c r="D520" s="96">
        <v>43853</v>
      </c>
      <c r="E520" s="93">
        <v>1122.19</v>
      </c>
      <c r="F520" s="93">
        <v>12.98</v>
      </c>
      <c r="H520" s="93">
        <f t="shared" si="8"/>
        <v>91.598658863843411</v>
      </c>
    </row>
    <row r="521" spans="4:8" x14ac:dyDescent="0.65">
      <c r="D521" s="96">
        <v>43854</v>
      </c>
      <c r="E521" s="93">
        <v>1119.3900000000001</v>
      </c>
      <c r="F521" s="93">
        <v>14.56</v>
      </c>
      <c r="H521" s="93">
        <f t="shared" si="8"/>
        <v>91.370109113071479</v>
      </c>
    </row>
    <row r="522" spans="4:8" x14ac:dyDescent="0.65">
      <c r="D522" s="96">
        <v>43857</v>
      </c>
      <c r="E522" s="93">
        <v>1102.98</v>
      </c>
      <c r="F522" s="93">
        <v>18.23</v>
      </c>
      <c r="H522" s="93">
        <f t="shared" si="8"/>
        <v>90.030644323725937</v>
      </c>
    </row>
    <row r="523" spans="4:8" x14ac:dyDescent="0.65">
      <c r="D523" s="96">
        <v>43858</v>
      </c>
      <c r="E523" s="93">
        <v>1101.72</v>
      </c>
      <c r="F523" s="93">
        <v>16.28</v>
      </c>
      <c r="H523" s="93">
        <f t="shared" si="8"/>
        <v>89.927796935878561</v>
      </c>
    </row>
    <row r="524" spans="4:8" x14ac:dyDescent="0.65">
      <c r="D524" s="96">
        <v>43859</v>
      </c>
      <c r="E524" s="93">
        <v>1097.51</v>
      </c>
      <c r="F524" s="93">
        <v>16.39</v>
      </c>
      <c r="H524" s="93">
        <f t="shared" si="8"/>
        <v>89.584156060610752</v>
      </c>
    </row>
    <row r="525" spans="4:8" x14ac:dyDescent="0.65">
      <c r="D525" s="96">
        <v>43860</v>
      </c>
      <c r="E525" s="93">
        <v>1072.79</v>
      </c>
      <c r="F525" s="93">
        <v>15.49</v>
      </c>
      <c r="H525" s="93">
        <f t="shared" si="8"/>
        <v>87.566388260938496</v>
      </c>
    </row>
    <row r="526" spans="4:8" x14ac:dyDescent="0.65">
      <c r="D526" s="96">
        <v>43861</v>
      </c>
      <c r="E526" s="93">
        <v>1062.3399999999999</v>
      </c>
      <c r="F526" s="93">
        <v>18.84</v>
      </c>
      <c r="H526" s="93">
        <f t="shared" si="8"/>
        <v>86.713407941093223</v>
      </c>
    </row>
    <row r="527" spans="4:8" x14ac:dyDescent="0.65">
      <c r="D527" s="96">
        <v>43864</v>
      </c>
      <c r="E527" s="93">
        <v>1060.32</v>
      </c>
      <c r="F527" s="93">
        <v>17.97</v>
      </c>
      <c r="H527" s="93">
        <f t="shared" si="8"/>
        <v>86.548525620893471</v>
      </c>
    </row>
    <row r="528" spans="4:8" x14ac:dyDescent="0.65">
      <c r="D528" s="96">
        <v>43865</v>
      </c>
      <c r="E528" s="93">
        <v>1085.3900000000001</v>
      </c>
      <c r="F528" s="93">
        <v>16.05</v>
      </c>
      <c r="H528" s="93">
        <f t="shared" si="8"/>
        <v>88.594862139412228</v>
      </c>
    </row>
    <row r="529" spans="4:8" x14ac:dyDescent="0.65">
      <c r="D529" s="96">
        <v>43866</v>
      </c>
      <c r="E529" s="93">
        <v>1089.4000000000001</v>
      </c>
      <c r="F529" s="93">
        <v>15.15</v>
      </c>
      <c r="H529" s="93">
        <f t="shared" si="8"/>
        <v>88.922178032482051</v>
      </c>
    </row>
    <row r="530" spans="4:8" x14ac:dyDescent="0.65">
      <c r="D530" s="96">
        <v>43867</v>
      </c>
      <c r="E530" s="93">
        <v>1102.3900000000001</v>
      </c>
      <c r="F530" s="93">
        <v>14.96</v>
      </c>
      <c r="H530" s="93">
        <f t="shared" si="8"/>
        <v>89.982485626241854</v>
      </c>
    </row>
    <row r="531" spans="4:8" x14ac:dyDescent="0.65">
      <c r="D531" s="96">
        <v>43868</v>
      </c>
      <c r="E531" s="93">
        <v>1091.6500000000001</v>
      </c>
      <c r="F531" s="93">
        <v>15.47</v>
      </c>
      <c r="H531" s="93">
        <f t="shared" si="8"/>
        <v>89.105834082209483</v>
      </c>
    </row>
    <row r="532" spans="4:8" x14ac:dyDescent="0.65">
      <c r="D532" s="96">
        <v>43871</v>
      </c>
      <c r="E532" s="93">
        <v>1086.93</v>
      </c>
      <c r="F532" s="93">
        <v>15.04</v>
      </c>
      <c r="H532" s="93">
        <f t="shared" si="8"/>
        <v>88.720564502336799</v>
      </c>
    </row>
    <row r="533" spans="4:8" x14ac:dyDescent="0.65">
      <c r="D533" s="96">
        <v>43872</v>
      </c>
      <c r="E533" s="93">
        <v>1099.4100000000001</v>
      </c>
      <c r="F533" s="93">
        <v>15.18</v>
      </c>
      <c r="H533" s="93">
        <f t="shared" si="8"/>
        <v>89.739243391491712</v>
      </c>
    </row>
    <row r="534" spans="4:8" x14ac:dyDescent="0.65">
      <c r="D534" s="96">
        <v>43873</v>
      </c>
      <c r="E534" s="93">
        <v>1109.7</v>
      </c>
      <c r="F534" s="93">
        <v>13.74</v>
      </c>
      <c r="H534" s="93">
        <f t="shared" si="8"/>
        <v>90.579163725578596</v>
      </c>
    </row>
    <row r="535" spans="4:8" x14ac:dyDescent="0.65">
      <c r="D535" s="96">
        <v>43874</v>
      </c>
      <c r="E535" s="93">
        <v>1106.07</v>
      </c>
      <c r="F535" s="93">
        <v>14.15</v>
      </c>
      <c r="H535" s="93">
        <f t="shared" si="8"/>
        <v>90.282865298684968</v>
      </c>
    </row>
    <row r="536" spans="4:8" x14ac:dyDescent="0.65">
      <c r="D536" s="96">
        <v>43875</v>
      </c>
      <c r="E536" s="93">
        <v>1106.3</v>
      </c>
      <c r="F536" s="93">
        <v>13.68</v>
      </c>
      <c r="H536" s="93">
        <f t="shared" si="8"/>
        <v>90.301639028212648</v>
      </c>
    </row>
    <row r="537" spans="4:8" x14ac:dyDescent="0.65">
      <c r="D537" s="96">
        <v>43879</v>
      </c>
      <c r="E537" s="93">
        <v>1095.6600000000001</v>
      </c>
      <c r="F537" s="93">
        <v>14.83</v>
      </c>
      <c r="H537" s="93">
        <f t="shared" si="8"/>
        <v>89.433149975279306</v>
      </c>
    </row>
    <row r="538" spans="4:8" x14ac:dyDescent="0.65">
      <c r="D538" s="96">
        <v>43880</v>
      </c>
      <c r="E538" s="93">
        <v>1103.69</v>
      </c>
      <c r="F538" s="93">
        <v>14.38</v>
      </c>
      <c r="H538" s="93">
        <f t="shared" si="8"/>
        <v>90.088598010528813</v>
      </c>
    </row>
    <row r="539" spans="4:8" x14ac:dyDescent="0.65">
      <c r="D539" s="96">
        <v>43881</v>
      </c>
      <c r="E539" s="93">
        <v>1095.32</v>
      </c>
      <c r="F539" s="93">
        <v>15.56</v>
      </c>
      <c r="H539" s="93">
        <f t="shared" si="8"/>
        <v>89.405397505542695</v>
      </c>
    </row>
    <row r="540" spans="4:8" x14ac:dyDescent="0.65">
      <c r="D540" s="96">
        <v>43882</v>
      </c>
      <c r="E540" s="93">
        <v>1084.22</v>
      </c>
      <c r="F540" s="93">
        <v>17.079999999999998</v>
      </c>
      <c r="H540" s="93">
        <f t="shared" si="8"/>
        <v>88.49936099355395</v>
      </c>
    </row>
    <row r="541" spans="4:8" x14ac:dyDescent="0.65">
      <c r="D541" s="96">
        <v>43885</v>
      </c>
      <c r="E541" s="93">
        <v>1055.32</v>
      </c>
      <c r="F541" s="93">
        <v>25.03</v>
      </c>
      <c r="H541" s="93">
        <f t="shared" si="8"/>
        <v>86.140401065943578</v>
      </c>
    </row>
    <row r="542" spans="4:8" x14ac:dyDescent="0.65">
      <c r="D542" s="96">
        <v>43886</v>
      </c>
      <c r="E542" s="93">
        <v>1056.54</v>
      </c>
      <c r="F542" s="93">
        <v>27.85</v>
      </c>
      <c r="H542" s="93">
        <f t="shared" si="8"/>
        <v>86.239983457351357</v>
      </c>
    </row>
    <row r="543" spans="4:8" x14ac:dyDescent="0.65">
      <c r="D543" s="96">
        <v>43887</v>
      </c>
      <c r="E543" s="93">
        <v>1043.31</v>
      </c>
      <c r="F543" s="93">
        <v>27.56</v>
      </c>
      <c r="H543" s="93">
        <f t="shared" si="8"/>
        <v>85.160085884953943</v>
      </c>
    </row>
    <row r="544" spans="4:8" x14ac:dyDescent="0.65">
      <c r="D544" s="96">
        <v>43888</v>
      </c>
      <c r="E544" s="93">
        <v>1030.67</v>
      </c>
      <c r="F544" s="93">
        <v>39.159999999999997</v>
      </c>
      <c r="H544" s="93">
        <f t="shared" si="8"/>
        <v>84.128347010040628</v>
      </c>
    </row>
    <row r="545" spans="4:8" x14ac:dyDescent="0.65">
      <c r="D545" s="96">
        <v>43889</v>
      </c>
      <c r="E545" s="93">
        <v>1005.52</v>
      </c>
      <c r="F545" s="93">
        <v>40.11</v>
      </c>
      <c r="H545" s="93">
        <f t="shared" si="8"/>
        <v>82.07548049864269</v>
      </c>
    </row>
    <row r="546" spans="4:8" x14ac:dyDescent="0.65">
      <c r="D546" s="96">
        <v>43892</v>
      </c>
      <c r="E546" s="93">
        <v>1017.03</v>
      </c>
      <c r="F546" s="93">
        <v>33.42</v>
      </c>
      <c r="H546" s="93">
        <f t="shared" si="8"/>
        <v>83.014983224137325</v>
      </c>
    </row>
    <row r="547" spans="4:8" x14ac:dyDescent="0.65">
      <c r="D547" s="96">
        <v>43893</v>
      </c>
      <c r="E547" s="93">
        <v>1027.82</v>
      </c>
      <c r="F547" s="93">
        <v>36.82</v>
      </c>
      <c r="H547" s="93">
        <f t="shared" si="8"/>
        <v>83.895716013719181</v>
      </c>
    </row>
    <row r="548" spans="4:8" x14ac:dyDescent="0.65">
      <c r="D548" s="96">
        <v>43894</v>
      </c>
      <c r="E548" s="93">
        <v>1037.81</v>
      </c>
      <c r="F548" s="93">
        <v>31.99</v>
      </c>
      <c r="H548" s="93">
        <f t="shared" si="8"/>
        <v>84.711148874509064</v>
      </c>
    </row>
    <row r="549" spans="4:8" x14ac:dyDescent="0.65">
      <c r="D549" s="96">
        <v>43895</v>
      </c>
      <c r="E549" s="93">
        <v>1039.3399999999999</v>
      </c>
      <c r="F549" s="93">
        <v>39.619999999999997</v>
      </c>
      <c r="H549" s="93">
        <f t="shared" si="8"/>
        <v>84.836034988323732</v>
      </c>
    </row>
    <row r="550" spans="4:8" x14ac:dyDescent="0.65">
      <c r="D550" s="96">
        <v>43896</v>
      </c>
      <c r="E550" s="93">
        <v>1012.08</v>
      </c>
      <c r="F550" s="93">
        <v>41.94</v>
      </c>
      <c r="H550" s="93">
        <f t="shared" si="8"/>
        <v>82.610939914736932</v>
      </c>
    </row>
    <row r="551" spans="4:8" x14ac:dyDescent="0.65">
      <c r="D551" s="96">
        <v>43899</v>
      </c>
      <c r="E551" s="93">
        <v>947.92</v>
      </c>
      <c r="F551" s="93">
        <v>54.46</v>
      </c>
      <c r="H551" s="93">
        <f t="shared" si="8"/>
        <v>77.373885625619948</v>
      </c>
    </row>
    <row r="552" spans="4:8" x14ac:dyDescent="0.65">
      <c r="D552" s="96">
        <v>43900</v>
      </c>
      <c r="E552" s="93">
        <v>964.55</v>
      </c>
      <c r="F552" s="93">
        <v>47.3</v>
      </c>
      <c r="H552" s="93">
        <f t="shared" si="8"/>
        <v>78.731307895383267</v>
      </c>
    </row>
    <row r="553" spans="4:8" x14ac:dyDescent="0.65">
      <c r="D553" s="96">
        <v>43901</v>
      </c>
      <c r="E553" s="93">
        <v>946.62</v>
      </c>
      <c r="F553" s="93">
        <v>53.9</v>
      </c>
      <c r="H553" s="93">
        <f t="shared" si="8"/>
        <v>77.267773241332975</v>
      </c>
    </row>
    <row r="554" spans="4:8" x14ac:dyDescent="0.65">
      <c r="D554" s="96">
        <v>43902</v>
      </c>
      <c r="E554" s="93">
        <v>883.12599999999998</v>
      </c>
      <c r="F554" s="93">
        <v>75.19</v>
      </c>
      <c r="H554" s="93">
        <f t="shared" si="8"/>
        <v>72.085081142935309</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5DE6D-E41B-4FC7-910F-C08129EDB029}">
  <dimension ref="C1:N11"/>
  <sheetViews>
    <sheetView zoomScale="30" zoomScaleNormal="30" workbookViewId="0">
      <selection activeCell="C14" sqref="C14:C44"/>
    </sheetView>
  </sheetViews>
  <sheetFormatPr defaultRowHeight="14.5" x14ac:dyDescent="0.35"/>
  <sheetData>
    <row r="1" spans="3:14" ht="15.5" x14ac:dyDescent="0.35">
      <c r="L1" s="74"/>
    </row>
    <row r="3" spans="3:14" x14ac:dyDescent="0.35">
      <c r="D3" t="s">
        <v>138</v>
      </c>
      <c r="E3" t="s">
        <v>364</v>
      </c>
      <c r="F3" t="s">
        <v>365</v>
      </c>
      <c r="G3" t="s">
        <v>366</v>
      </c>
      <c r="H3" t="s">
        <v>367</v>
      </c>
      <c r="I3" t="s">
        <v>368</v>
      </c>
    </row>
    <row r="4" spans="3:14" x14ac:dyDescent="0.35">
      <c r="C4" t="s">
        <v>369</v>
      </c>
      <c r="D4" s="99">
        <v>12.647977748493776</v>
      </c>
      <c r="E4" s="99">
        <v>10.22356454146313</v>
      </c>
      <c r="F4" s="99">
        <v>11.42874995112021</v>
      </c>
      <c r="G4" s="99">
        <v>11.000988613850515</v>
      </c>
      <c r="H4" s="99">
        <v>0.19150327868852457</v>
      </c>
      <c r="I4" s="99">
        <v>8.628761228080398</v>
      </c>
    </row>
    <row r="5" spans="3:14" x14ac:dyDescent="0.35">
      <c r="C5" t="s">
        <v>370</v>
      </c>
      <c r="D5" s="99">
        <v>5.3846689269184935</v>
      </c>
      <c r="E5" s="99">
        <v>5.1917783849915811</v>
      </c>
      <c r="F5" s="99">
        <v>5.2876650375296137</v>
      </c>
      <c r="G5" s="99">
        <v>5.8459598011338425</v>
      </c>
      <c r="H5" s="99">
        <v>3.578988524590164</v>
      </c>
      <c r="I5" s="99">
        <v>3.7958250150375239</v>
      </c>
    </row>
    <row r="6" spans="3:14" x14ac:dyDescent="0.35">
      <c r="D6" s="99">
        <v>15.046073466461268</v>
      </c>
      <c r="E6" s="99">
        <v>15.046073466461268</v>
      </c>
      <c r="F6" s="99">
        <v>15.046073466461268</v>
      </c>
      <c r="G6" s="99">
        <v>15.046073466461268</v>
      </c>
      <c r="H6" s="99">
        <v>15.046073466461268</v>
      </c>
      <c r="I6" s="99">
        <v>15.046073466461268</v>
      </c>
    </row>
    <row r="7" spans="3:14" x14ac:dyDescent="0.35">
      <c r="D7" s="99">
        <v>3.0386904357891549</v>
      </c>
      <c r="E7" s="99">
        <v>3.0386904357891549</v>
      </c>
      <c r="F7" s="99">
        <v>3.0386904357891549</v>
      </c>
      <c r="G7" s="99">
        <v>3.0386904357891549</v>
      </c>
      <c r="H7" s="99">
        <v>3.0386904357891549</v>
      </c>
      <c r="I7" s="99">
        <v>3.0386904357891549</v>
      </c>
    </row>
    <row r="8" spans="3:14" ht="34.5" x14ac:dyDescent="0.65">
      <c r="N8" s="100" t="s">
        <v>371</v>
      </c>
    </row>
    <row r="11" spans="3:14" ht="33.5" x14ac:dyDescent="0.75">
      <c r="N11" s="1" t="s">
        <v>372</v>
      </c>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B3AD-F4F5-4A9F-9038-C4BD31B95854}">
  <dimension ref="B4:P88"/>
  <sheetViews>
    <sheetView topLeftCell="F1" zoomScale="30" zoomScaleNormal="30" workbookViewId="0">
      <selection activeCell="BP44" sqref="BP44"/>
    </sheetView>
  </sheetViews>
  <sheetFormatPr defaultColWidth="8.7265625" defaultRowHeight="12.5" x14ac:dyDescent="0.25"/>
  <cols>
    <col min="1" max="1" width="8.7265625" style="101"/>
    <col min="2" max="2" width="12.81640625" style="101" customWidth="1"/>
    <col min="3" max="3" width="9.1796875" style="101" customWidth="1"/>
    <col min="4" max="4" width="14" style="101" customWidth="1"/>
    <col min="5" max="7" width="9.1796875" style="101" customWidth="1"/>
    <col min="8" max="8" width="12.7265625" style="101" customWidth="1"/>
    <col min="9" max="9" width="13" style="101" customWidth="1"/>
    <col min="10" max="10" width="9.1796875" style="101" customWidth="1"/>
    <col min="11" max="11" width="8.7265625" style="101"/>
    <col min="12" max="15" width="9.1796875" style="101" customWidth="1"/>
    <col min="16" max="16" width="8.7265625" style="101"/>
    <col min="17" max="17" width="9.1796875" style="101" customWidth="1"/>
    <col min="18" max="16384" width="8.7265625" style="101"/>
  </cols>
  <sheetData>
    <row r="4" spans="2:16" ht="34.5" x14ac:dyDescent="0.65">
      <c r="N4" s="100" t="s">
        <v>371</v>
      </c>
    </row>
    <row r="6" spans="2:16" ht="38.25" customHeight="1" x14ac:dyDescent="0.55000000000000004">
      <c r="N6" s="102" t="s">
        <v>373</v>
      </c>
      <c r="O6"/>
      <c r="P6"/>
    </row>
    <row r="7" spans="2:16" ht="14.5" x14ac:dyDescent="0.35">
      <c r="O7"/>
      <c r="P7"/>
    </row>
    <row r="8" spans="2:16" x14ac:dyDescent="0.25">
      <c r="N8" s="139" t="s">
        <v>374</v>
      </c>
      <c r="O8" s="139"/>
    </row>
    <row r="9" spans="2:16" x14ac:dyDescent="0.25">
      <c r="N9" s="139"/>
      <c r="O9" s="139"/>
    </row>
    <row r="10" spans="2:16" x14ac:dyDescent="0.25">
      <c r="C10" s="101" t="s">
        <v>138</v>
      </c>
      <c r="D10" s="101" t="s">
        <v>364</v>
      </c>
      <c r="E10" s="101" t="s">
        <v>365</v>
      </c>
      <c r="F10" s="101" t="s">
        <v>367</v>
      </c>
      <c r="G10" s="101" t="s">
        <v>375</v>
      </c>
      <c r="H10" s="101" t="s">
        <v>376</v>
      </c>
    </row>
    <row r="11" spans="2:16" x14ac:dyDescent="0.25">
      <c r="B11" s="101" t="s">
        <v>137</v>
      </c>
      <c r="C11" s="101" t="s">
        <v>377</v>
      </c>
      <c r="D11" s="101" t="s">
        <v>377</v>
      </c>
      <c r="E11" s="101" t="s">
        <v>377</v>
      </c>
      <c r="F11" s="101" t="s">
        <v>377</v>
      </c>
      <c r="G11" s="101" t="s">
        <v>378</v>
      </c>
      <c r="H11" s="101" t="s">
        <v>377</v>
      </c>
    </row>
    <row r="12" spans="2:16" x14ac:dyDescent="0.25">
      <c r="B12" s="101" t="s">
        <v>379</v>
      </c>
      <c r="C12" s="103">
        <v>28.306370909090905</v>
      </c>
      <c r="D12" s="103">
        <v>36.837852727272725</v>
      </c>
      <c r="E12" s="103">
        <v>65.144221818181819</v>
      </c>
      <c r="F12" s="103">
        <v>6.8271462500000002</v>
      </c>
      <c r="G12" s="103"/>
      <c r="H12" s="103"/>
    </row>
    <row r="13" spans="2:16" ht="13" x14ac:dyDescent="0.3">
      <c r="B13" s="104" t="s">
        <v>380</v>
      </c>
      <c r="C13" s="103"/>
      <c r="D13" s="103"/>
      <c r="E13" s="103"/>
      <c r="F13" s="103"/>
      <c r="G13" s="103">
        <v>3.6068499826086962</v>
      </c>
      <c r="H13" s="103">
        <v>5.781802340909092</v>
      </c>
    </row>
    <row r="14" spans="2:16" x14ac:dyDescent="0.25">
      <c r="B14" s="101" t="s">
        <v>381</v>
      </c>
      <c r="C14" s="101">
        <v>46.238935708333344</v>
      </c>
      <c r="D14" s="101">
        <v>46.175570624999999</v>
      </c>
      <c r="E14" s="101">
        <v>81.290509166666666</v>
      </c>
      <c r="F14" s="101">
        <v>14.658637499999999</v>
      </c>
    </row>
    <row r="15" spans="2:16" x14ac:dyDescent="0.25">
      <c r="G15" s="101">
        <v>5.434511333333333</v>
      </c>
      <c r="H15" s="101">
        <v>8.5792008347826094</v>
      </c>
    </row>
    <row r="16" spans="2:16" x14ac:dyDescent="0.25">
      <c r="B16" s="101" t="s">
        <v>382</v>
      </c>
      <c r="C16" s="101">
        <v>12.0331435</v>
      </c>
      <c r="D16" s="101">
        <v>21.227625</v>
      </c>
      <c r="E16" s="101">
        <v>33.260770000000001</v>
      </c>
      <c r="F16" s="101">
        <v>3.280465</v>
      </c>
    </row>
    <row r="17" spans="2:8" x14ac:dyDescent="0.25">
      <c r="G17" s="101">
        <v>1.9587897647058821</v>
      </c>
      <c r="H17" s="101">
        <v>4.0449969162162152</v>
      </c>
    </row>
    <row r="18" spans="2:8" x14ac:dyDescent="0.25">
      <c r="B18" s="101" t="s">
        <v>383</v>
      </c>
      <c r="C18" s="101">
        <v>25.803335454545454</v>
      </c>
      <c r="D18" s="101">
        <v>35.94471611363636</v>
      </c>
      <c r="E18" s="101">
        <v>65.422245909090918</v>
      </c>
      <c r="F18" s="101">
        <v>8.0948611965811956</v>
      </c>
    </row>
    <row r="19" spans="2:8" x14ac:dyDescent="0.25">
      <c r="G19" s="101">
        <v>3.7103755844861661</v>
      </c>
      <c r="H19" s="101">
        <v>5.772212729383118</v>
      </c>
    </row>
    <row r="20" spans="2:8" x14ac:dyDescent="0.25">
      <c r="B20" s="101" t="s">
        <v>383</v>
      </c>
      <c r="C20" s="101">
        <v>34.205792208333342</v>
      </c>
      <c r="D20" s="101">
        <v>24.947945624999999</v>
      </c>
      <c r="E20" s="101">
        <v>48.029739166666666</v>
      </c>
      <c r="F20" s="101">
        <v>11.3781725</v>
      </c>
    </row>
    <row r="21" spans="2:8" x14ac:dyDescent="0.25">
      <c r="G21" s="101">
        <v>3.475721568627451</v>
      </c>
      <c r="H21" s="101">
        <v>4.5342039185663943</v>
      </c>
    </row>
    <row r="24" spans="2:8" x14ac:dyDescent="0.25">
      <c r="B24" s="101" t="s">
        <v>384</v>
      </c>
      <c r="C24" s="101">
        <v>13.770191954545455</v>
      </c>
      <c r="D24" s="101">
        <v>14.717091113636361</v>
      </c>
      <c r="E24" s="101">
        <v>32.161475909090917</v>
      </c>
      <c r="F24" s="101">
        <v>4.8143961965811961</v>
      </c>
    </row>
    <row r="25" spans="2:8" x14ac:dyDescent="0.25">
      <c r="G25" s="101">
        <v>1.751585819780284</v>
      </c>
      <c r="H25" s="101">
        <v>1.7272158131669029</v>
      </c>
    </row>
    <row r="27" spans="2:8" x14ac:dyDescent="0.25">
      <c r="B27" s="101" t="s">
        <v>385</v>
      </c>
      <c r="C27" s="101">
        <v>20.435600253787889</v>
      </c>
      <c r="D27" s="101">
        <v>10.230854511363638</v>
      </c>
      <c r="E27" s="101">
        <v>15.868263257575748</v>
      </c>
      <c r="F27" s="101">
        <v>6.5637763034188037</v>
      </c>
    </row>
    <row r="28" spans="2:8" x14ac:dyDescent="0.25">
      <c r="G28" s="101">
        <v>1.7241357488471669</v>
      </c>
      <c r="H28" s="101">
        <v>2.8069881053994914</v>
      </c>
    </row>
    <row r="44" spans="2:8" ht="14.5" x14ac:dyDescent="0.35">
      <c r="B44"/>
      <c r="C44" s="69"/>
      <c r="D44" s="105"/>
      <c r="E44" s="105"/>
      <c r="F44" s="105"/>
    </row>
    <row r="45" spans="2:8" x14ac:dyDescent="0.25">
      <c r="G45" s="105"/>
      <c r="H45" s="105"/>
    </row>
    <row r="46" spans="2:8" ht="14.5" x14ac:dyDescent="0.35">
      <c r="B46"/>
      <c r="C46" s="69"/>
      <c r="D46" s="105"/>
      <c r="E46" s="105"/>
      <c r="F46" s="105"/>
    </row>
    <row r="47" spans="2:8" x14ac:dyDescent="0.25">
      <c r="G47" s="105"/>
      <c r="H47" s="105"/>
    </row>
    <row r="48" spans="2:8" ht="14.5" x14ac:dyDescent="0.35">
      <c r="B48"/>
      <c r="C48" s="69"/>
      <c r="D48" s="105"/>
      <c r="E48" s="105"/>
      <c r="F48" s="105"/>
    </row>
    <row r="49" spans="2:8" x14ac:dyDescent="0.25">
      <c r="G49" s="105"/>
      <c r="H49" s="105"/>
    </row>
    <row r="50" spans="2:8" ht="14.5" x14ac:dyDescent="0.35">
      <c r="B50"/>
      <c r="C50" s="69"/>
      <c r="D50" s="105"/>
      <c r="E50" s="105"/>
      <c r="F50" s="105"/>
    </row>
    <row r="51" spans="2:8" x14ac:dyDescent="0.25">
      <c r="G51" s="105"/>
      <c r="H51" s="105"/>
    </row>
    <row r="52" spans="2:8" ht="14.5" x14ac:dyDescent="0.35">
      <c r="B52"/>
      <c r="C52" s="69"/>
      <c r="D52" s="105"/>
      <c r="E52" s="105"/>
      <c r="F52" s="105"/>
    </row>
    <row r="53" spans="2:8" x14ac:dyDescent="0.25">
      <c r="G53" s="105"/>
      <c r="H53" s="105"/>
    </row>
    <row r="54" spans="2:8" ht="14.5" x14ac:dyDescent="0.35">
      <c r="B54"/>
      <c r="C54" s="69"/>
      <c r="D54" s="105"/>
      <c r="E54" s="105"/>
      <c r="F54" s="105"/>
    </row>
    <row r="55" spans="2:8" x14ac:dyDescent="0.25">
      <c r="G55" s="105"/>
      <c r="H55" s="105"/>
    </row>
    <row r="87" spans="15:16" x14ac:dyDescent="0.25">
      <c r="O87" s="139"/>
      <c r="P87" s="139"/>
    </row>
    <row r="88" spans="15:16" x14ac:dyDescent="0.25">
      <c r="O88" s="139"/>
      <c r="P88" s="139"/>
    </row>
  </sheetData>
  <mergeCells count="2">
    <mergeCell ref="N8:O9"/>
    <mergeCell ref="O87:P8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C7F6E-D926-41B9-B02D-237F43F6A051}">
  <dimension ref="A2:AN65"/>
  <sheetViews>
    <sheetView topLeftCell="B2" zoomScale="30" zoomScaleNormal="30" workbookViewId="0">
      <selection activeCell="AZ37" sqref="AZ37"/>
    </sheetView>
  </sheetViews>
  <sheetFormatPr defaultColWidth="9.1796875" defaultRowHeight="17.5" x14ac:dyDescent="0.35"/>
  <cols>
    <col min="1" max="17" width="9.1796875" style="106"/>
    <col min="18" max="18" width="40.1796875" style="106" bestFit="1" customWidth="1"/>
    <col min="19" max="19" width="11" style="106" customWidth="1"/>
    <col min="20" max="22" width="20.7265625" style="106" customWidth="1"/>
    <col min="23" max="25" width="18" style="106" bestFit="1" customWidth="1"/>
    <col min="26" max="16384" width="9.1796875" style="106"/>
  </cols>
  <sheetData>
    <row r="2" spans="1:31" ht="34.5" x14ac:dyDescent="0.65">
      <c r="A2" s="100" t="s">
        <v>371</v>
      </c>
    </row>
    <row r="3" spans="1:31" ht="25" x14ac:dyDescent="0.5">
      <c r="A3" s="107" t="s">
        <v>386</v>
      </c>
    </row>
    <row r="4" spans="1:31" ht="52.5" x14ac:dyDescent="0.35">
      <c r="R4" s="108"/>
      <c r="S4" s="108" t="s">
        <v>387</v>
      </c>
      <c r="T4" s="108" t="s">
        <v>388</v>
      </c>
      <c r="U4" s="108" t="s">
        <v>389</v>
      </c>
      <c r="V4" s="108" t="s">
        <v>390</v>
      </c>
      <c r="W4" s="108" t="s">
        <v>391</v>
      </c>
      <c r="X4" s="108" t="s">
        <v>392</v>
      </c>
      <c r="Y4" s="108" t="s">
        <v>393</v>
      </c>
      <c r="Z4" s="108"/>
      <c r="AA4" s="109"/>
      <c r="AB4" s="109"/>
      <c r="AC4" s="109"/>
      <c r="AD4" s="109"/>
      <c r="AE4" s="109"/>
    </row>
    <row r="5" spans="1:31" x14ac:dyDescent="0.35">
      <c r="R5" s="108" t="s">
        <v>394</v>
      </c>
      <c r="S5" s="110">
        <v>56.8</v>
      </c>
      <c r="T5" s="110">
        <v>10.9</v>
      </c>
      <c r="U5" s="110">
        <v>5.2</v>
      </c>
      <c r="V5" s="110">
        <v>3.5</v>
      </c>
      <c r="W5" s="110">
        <v>5.5</v>
      </c>
      <c r="X5" s="110">
        <v>11</v>
      </c>
      <c r="Y5" s="110">
        <v>23.3</v>
      </c>
      <c r="Z5" s="108"/>
      <c r="AA5" s="109"/>
      <c r="AB5" s="109"/>
      <c r="AC5" s="109"/>
      <c r="AD5" s="109"/>
      <c r="AE5" s="109"/>
    </row>
    <row r="6" spans="1:31" x14ac:dyDescent="0.35">
      <c r="R6" s="108" t="s">
        <v>395</v>
      </c>
      <c r="S6" s="110">
        <v>17.2</v>
      </c>
      <c r="T6" s="110">
        <v>5.9</v>
      </c>
      <c r="U6" s="110">
        <v>5.0999999999999996</v>
      </c>
      <c r="V6" s="110">
        <v>4</v>
      </c>
      <c r="W6" s="110">
        <v>2.6</v>
      </c>
      <c r="X6" s="110">
        <v>5</v>
      </c>
      <c r="Y6" s="110">
        <v>11.5</v>
      </c>
      <c r="Z6" s="108"/>
      <c r="AA6" s="109"/>
      <c r="AB6" s="109"/>
      <c r="AC6" s="109"/>
      <c r="AD6" s="109"/>
      <c r="AE6" s="109"/>
    </row>
    <row r="7" spans="1:31" x14ac:dyDescent="0.35">
      <c r="R7" s="108"/>
      <c r="S7" s="108"/>
      <c r="T7" s="108"/>
      <c r="U7" s="108"/>
      <c r="V7" s="108"/>
      <c r="W7" s="108"/>
      <c r="X7" s="108"/>
      <c r="Y7" s="108"/>
      <c r="Z7" s="108"/>
      <c r="AA7" s="109"/>
      <c r="AB7" s="109"/>
      <c r="AC7" s="109"/>
      <c r="AD7" s="109"/>
      <c r="AE7" s="109"/>
    </row>
    <row r="8" spans="1:31" x14ac:dyDescent="0.35">
      <c r="R8" s="108" t="s">
        <v>396</v>
      </c>
      <c r="S8" s="110">
        <v>19.399999999999999</v>
      </c>
      <c r="T8" s="110">
        <v>8.6</v>
      </c>
      <c r="U8" s="110">
        <v>70.599999999999994</v>
      </c>
      <c r="V8" s="110">
        <v>2</v>
      </c>
      <c r="W8" s="110">
        <v>3.4</v>
      </c>
      <c r="X8" s="110"/>
      <c r="Y8" s="110"/>
      <c r="Z8" s="108"/>
      <c r="AA8" s="109"/>
      <c r="AB8" s="109"/>
      <c r="AC8" s="109"/>
      <c r="AD8" s="109"/>
      <c r="AE8" s="109"/>
    </row>
    <row r="9" spans="1:31" x14ac:dyDescent="0.35">
      <c r="R9" s="108" t="s">
        <v>397</v>
      </c>
      <c r="S9" s="110">
        <v>6</v>
      </c>
      <c r="T9" s="110">
        <v>47.4</v>
      </c>
      <c r="U9" s="110">
        <v>16.100000000000001</v>
      </c>
      <c r="V9" s="110">
        <v>8.1</v>
      </c>
      <c r="W9" s="110">
        <v>4.3</v>
      </c>
      <c r="X9" s="110"/>
      <c r="Y9" s="110"/>
      <c r="Z9" s="108"/>
      <c r="AA9" s="109"/>
      <c r="AB9" s="109"/>
      <c r="AC9" s="109"/>
      <c r="AD9" s="109"/>
      <c r="AE9" s="109"/>
    </row>
    <row r="10" spans="1:31" x14ac:dyDescent="0.35">
      <c r="R10" s="108" t="s">
        <v>398</v>
      </c>
      <c r="S10" s="110">
        <v>24.8</v>
      </c>
      <c r="T10" s="110">
        <v>16.2</v>
      </c>
      <c r="U10" s="110">
        <v>12.2</v>
      </c>
      <c r="V10" s="110">
        <v>3</v>
      </c>
      <c r="W10" s="110">
        <v>3.3</v>
      </c>
      <c r="X10" s="110">
        <v>12.5</v>
      </c>
      <c r="Y10" s="110">
        <v>31</v>
      </c>
      <c r="Z10" s="108"/>
      <c r="AA10" s="109"/>
      <c r="AB10" s="109"/>
      <c r="AC10" s="109"/>
      <c r="AD10" s="109"/>
      <c r="AE10" s="109"/>
    </row>
    <row r="11" spans="1:31" x14ac:dyDescent="0.35">
      <c r="R11" s="108"/>
      <c r="S11" s="108"/>
      <c r="T11" s="108"/>
      <c r="U11" s="108"/>
      <c r="V11" s="108"/>
      <c r="W11" s="108"/>
      <c r="X11" s="108"/>
      <c r="Y11" s="108"/>
      <c r="Z11" s="108"/>
      <c r="AA11" s="109"/>
      <c r="AB11" s="109"/>
      <c r="AC11" s="109"/>
      <c r="AD11" s="109"/>
      <c r="AE11" s="109"/>
    </row>
    <row r="12" spans="1:31" x14ac:dyDescent="0.35">
      <c r="R12" s="109"/>
      <c r="S12" s="109"/>
      <c r="T12" s="109"/>
      <c r="U12" s="109"/>
      <c r="V12" s="109"/>
      <c r="W12" s="109"/>
      <c r="X12" s="109"/>
      <c r="Y12" s="109"/>
      <c r="Z12" s="109"/>
      <c r="AA12" s="109"/>
      <c r="AB12" s="109"/>
      <c r="AC12" s="109"/>
      <c r="AD12" s="109"/>
      <c r="AE12" s="109"/>
    </row>
    <row r="13" spans="1:31" x14ac:dyDescent="0.35">
      <c r="R13" s="109"/>
      <c r="S13" s="109"/>
      <c r="T13" s="109"/>
      <c r="U13" s="109"/>
      <c r="V13" s="109"/>
      <c r="W13" s="109"/>
      <c r="X13" s="109"/>
      <c r="Y13" s="109"/>
      <c r="Z13" s="109"/>
      <c r="AA13" s="109"/>
      <c r="AB13" s="109"/>
      <c r="AC13" s="109"/>
      <c r="AD13" s="109"/>
      <c r="AE13" s="109"/>
    </row>
    <row r="14" spans="1:31" x14ac:dyDescent="0.35">
      <c r="R14" s="109"/>
      <c r="S14" s="109"/>
      <c r="T14" s="109"/>
      <c r="U14" s="109"/>
      <c r="V14" s="109"/>
      <c r="W14" s="109"/>
      <c r="X14" s="109"/>
      <c r="Y14" s="109"/>
      <c r="Z14" s="109"/>
      <c r="AA14" s="109"/>
      <c r="AB14" s="109"/>
      <c r="AC14" s="109"/>
      <c r="AD14" s="109"/>
      <c r="AE14" s="109"/>
    </row>
    <row r="15" spans="1:31" x14ac:dyDescent="0.35">
      <c r="R15" s="109"/>
      <c r="S15" s="109"/>
      <c r="T15" s="109"/>
      <c r="U15" s="109"/>
      <c r="V15" s="109"/>
      <c r="W15" s="109"/>
      <c r="X15" s="109"/>
      <c r="Y15" s="109"/>
      <c r="Z15" s="109"/>
      <c r="AA15" s="109"/>
      <c r="AB15" s="109"/>
      <c r="AC15" s="109"/>
      <c r="AD15" s="109"/>
      <c r="AE15" s="109"/>
    </row>
    <row r="16" spans="1:31" x14ac:dyDescent="0.35">
      <c r="R16" s="109"/>
      <c r="S16" s="109"/>
      <c r="T16" s="109"/>
      <c r="U16" s="109"/>
      <c r="V16" s="109"/>
      <c r="W16" s="109"/>
      <c r="X16" s="109"/>
      <c r="Y16" s="109"/>
      <c r="Z16" s="109"/>
      <c r="AA16" s="109"/>
      <c r="AB16" s="109"/>
      <c r="AC16" s="109"/>
      <c r="AD16" s="109"/>
      <c r="AE16" s="109"/>
    </row>
    <row r="17" spans="1:40" x14ac:dyDescent="0.35">
      <c r="R17" s="109"/>
      <c r="S17" s="109"/>
      <c r="T17" s="109"/>
      <c r="U17" s="109"/>
      <c r="V17" s="109"/>
      <c r="W17" s="109"/>
      <c r="X17" s="109"/>
      <c r="Y17" s="109"/>
      <c r="Z17" s="109"/>
      <c r="AA17" s="109"/>
      <c r="AB17" s="109"/>
      <c r="AC17" s="109"/>
      <c r="AD17" s="109"/>
      <c r="AE17" s="109"/>
    </row>
    <row r="18" spans="1:40" x14ac:dyDescent="0.35">
      <c r="R18" s="109"/>
      <c r="S18" s="109"/>
      <c r="T18" s="109"/>
      <c r="U18" s="109"/>
      <c r="V18" s="109"/>
      <c r="W18" s="109"/>
      <c r="X18" s="109"/>
      <c r="Y18" s="109"/>
      <c r="Z18" s="109"/>
      <c r="AA18" s="109"/>
      <c r="AB18" s="109"/>
      <c r="AC18" s="109"/>
      <c r="AD18" s="109"/>
      <c r="AE18" s="109"/>
    </row>
    <row r="19" spans="1:40" x14ac:dyDescent="0.35">
      <c r="R19" s="109"/>
      <c r="S19" s="109"/>
      <c r="T19" s="109"/>
      <c r="U19" s="109"/>
      <c r="V19" s="109"/>
      <c r="W19" s="109"/>
      <c r="X19" s="109"/>
      <c r="Y19" s="109"/>
      <c r="Z19" s="109"/>
      <c r="AA19" s="109"/>
      <c r="AB19" s="109"/>
      <c r="AC19" s="109"/>
      <c r="AD19" s="109"/>
      <c r="AE19" s="109"/>
    </row>
    <row r="20" spans="1:40" x14ac:dyDescent="0.35">
      <c r="R20" s="109"/>
      <c r="S20" s="109"/>
      <c r="T20" s="109"/>
      <c r="U20" s="109"/>
      <c r="V20" s="109"/>
      <c r="W20" s="109"/>
      <c r="X20" s="109"/>
      <c r="Y20" s="109"/>
      <c r="Z20" s="109"/>
      <c r="AA20" s="109"/>
      <c r="AB20" s="109"/>
      <c r="AC20" s="109"/>
      <c r="AD20" s="109"/>
      <c r="AE20" s="109"/>
    </row>
    <row r="21" spans="1:40" x14ac:dyDescent="0.35">
      <c r="R21" s="109"/>
      <c r="S21" s="109"/>
      <c r="T21" s="109"/>
      <c r="U21" s="109"/>
      <c r="V21" s="109"/>
      <c r="W21" s="109"/>
      <c r="X21" s="109"/>
      <c r="Y21" s="109"/>
      <c r="Z21" s="109"/>
      <c r="AA21" s="109"/>
      <c r="AB21" s="109"/>
      <c r="AC21" s="109"/>
      <c r="AD21" s="109"/>
      <c r="AE21" s="109"/>
    </row>
    <row r="22" spans="1:40" x14ac:dyDescent="0.35">
      <c r="R22" s="109"/>
      <c r="S22" s="109"/>
      <c r="T22" s="109"/>
      <c r="U22" s="109"/>
      <c r="V22" s="109"/>
      <c r="W22" s="109"/>
      <c r="X22" s="109"/>
      <c r="Y22" s="109"/>
      <c r="Z22" s="109"/>
      <c r="AA22" s="109"/>
      <c r="AB22" s="109"/>
      <c r="AC22" s="109"/>
      <c r="AD22" s="109"/>
      <c r="AE22" s="109"/>
    </row>
    <row r="23" spans="1:40" x14ac:dyDescent="0.35">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row>
    <row r="24" spans="1:40" x14ac:dyDescent="0.35">
      <c r="AA24" s="109"/>
      <c r="AB24" s="109"/>
      <c r="AC24" s="109"/>
      <c r="AD24" s="109"/>
      <c r="AE24" s="109"/>
      <c r="AF24" s="109"/>
      <c r="AG24" s="109"/>
      <c r="AH24" s="109"/>
      <c r="AI24" s="109"/>
      <c r="AJ24" s="109"/>
      <c r="AK24" s="109"/>
      <c r="AL24" s="109"/>
      <c r="AM24" s="109"/>
      <c r="AN24" s="109"/>
    </row>
    <row r="25" spans="1:40" x14ac:dyDescent="0.35">
      <c r="AA25" s="109"/>
      <c r="AB25" s="109"/>
      <c r="AC25" s="109"/>
      <c r="AD25" s="109"/>
      <c r="AE25" s="109"/>
      <c r="AF25" s="109"/>
      <c r="AG25" s="109"/>
      <c r="AH25" s="109"/>
      <c r="AI25" s="109"/>
      <c r="AJ25" s="109"/>
      <c r="AK25" s="109"/>
      <c r="AL25" s="109"/>
      <c r="AM25" s="109"/>
      <c r="AN25" s="109"/>
    </row>
    <row r="26" spans="1:40" x14ac:dyDescent="0.35">
      <c r="AA26" s="109"/>
      <c r="AB26" s="109"/>
      <c r="AC26" s="109"/>
      <c r="AD26" s="109"/>
      <c r="AE26" s="109"/>
      <c r="AF26" s="109"/>
      <c r="AG26" s="109"/>
      <c r="AH26" s="109"/>
      <c r="AI26" s="109"/>
      <c r="AJ26" s="109"/>
      <c r="AK26" s="109"/>
      <c r="AL26" s="109"/>
      <c r="AM26" s="109"/>
      <c r="AN26" s="109"/>
    </row>
    <row r="27" spans="1:40" x14ac:dyDescent="0.35">
      <c r="AA27" s="109"/>
      <c r="AB27" s="109"/>
      <c r="AC27" s="109"/>
      <c r="AD27" s="109"/>
      <c r="AE27" s="109"/>
      <c r="AF27" s="109"/>
      <c r="AG27" s="109"/>
      <c r="AH27" s="109"/>
      <c r="AI27" s="109"/>
      <c r="AJ27" s="109"/>
      <c r="AK27" s="109"/>
      <c r="AL27" s="109"/>
      <c r="AM27" s="109"/>
      <c r="AN27" s="109"/>
    </row>
    <row r="28" spans="1:40" x14ac:dyDescent="0.35">
      <c r="AA28" s="109"/>
      <c r="AB28" s="109"/>
      <c r="AC28" s="109"/>
      <c r="AD28" s="109"/>
      <c r="AE28" s="109"/>
      <c r="AF28" s="109"/>
      <c r="AG28" s="109"/>
      <c r="AH28" s="109"/>
      <c r="AI28" s="109"/>
      <c r="AJ28" s="109"/>
      <c r="AK28" s="109"/>
      <c r="AL28" s="109"/>
      <c r="AM28" s="109"/>
      <c r="AN28" s="109"/>
    </row>
    <row r="29" spans="1:40" x14ac:dyDescent="0.35">
      <c r="A29"/>
      <c r="B29"/>
      <c r="C29"/>
      <c r="D29"/>
      <c r="E29"/>
      <c r="F29"/>
      <c r="G29"/>
      <c r="H29"/>
      <c r="I29"/>
      <c r="J29"/>
      <c r="K29"/>
      <c r="L29"/>
      <c r="M29"/>
      <c r="N29"/>
      <c r="O29"/>
      <c r="AA29" s="109"/>
      <c r="AB29" s="109"/>
      <c r="AC29" s="109"/>
      <c r="AD29" s="109"/>
      <c r="AE29" s="109"/>
      <c r="AF29" s="109"/>
      <c r="AG29" s="109"/>
      <c r="AH29" s="109"/>
      <c r="AI29" s="109"/>
      <c r="AJ29" s="109"/>
      <c r="AK29" s="109"/>
      <c r="AL29" s="109"/>
      <c r="AM29" s="109"/>
      <c r="AN29" s="109"/>
    </row>
    <row r="30" spans="1:40" ht="18" customHeight="1" x14ac:dyDescent="0.35">
      <c r="A30"/>
      <c r="B30"/>
      <c r="C30"/>
      <c r="D30"/>
      <c r="E30"/>
      <c r="F30"/>
      <c r="G30"/>
      <c r="H30"/>
      <c r="I30"/>
      <c r="J30"/>
      <c r="K30"/>
      <c r="L30"/>
      <c r="M30"/>
      <c r="N30"/>
      <c r="O30"/>
      <c r="AA30" s="109"/>
      <c r="AB30" s="109"/>
      <c r="AC30" s="109"/>
      <c r="AD30" s="109"/>
      <c r="AE30" s="109"/>
      <c r="AF30" s="109"/>
      <c r="AG30" s="109"/>
      <c r="AH30" s="109"/>
      <c r="AI30" s="109"/>
      <c r="AJ30" s="109"/>
      <c r="AK30" s="109"/>
      <c r="AL30" s="109"/>
      <c r="AM30" s="109"/>
      <c r="AN30" s="109"/>
    </row>
    <row r="31" spans="1:40" x14ac:dyDescent="0.35">
      <c r="A31"/>
      <c r="B31"/>
      <c r="C31"/>
      <c r="D31"/>
      <c r="E31"/>
      <c r="F31"/>
      <c r="G31"/>
      <c r="H31"/>
      <c r="I31"/>
      <c r="J31"/>
      <c r="K31"/>
      <c r="L31"/>
      <c r="M31"/>
      <c r="N31"/>
      <c r="O31"/>
      <c r="AA31" s="109"/>
      <c r="AB31" s="109"/>
      <c r="AC31" s="109"/>
      <c r="AD31" s="109"/>
      <c r="AE31" s="109"/>
      <c r="AF31" s="109"/>
      <c r="AG31" s="109"/>
      <c r="AH31" s="109"/>
      <c r="AI31" s="109"/>
      <c r="AJ31" s="109"/>
      <c r="AK31" s="109"/>
      <c r="AL31" s="109"/>
      <c r="AM31" s="109"/>
      <c r="AN31" s="109"/>
    </row>
    <row r="32" spans="1:40" x14ac:dyDescent="0.35">
      <c r="A32"/>
      <c r="B32"/>
      <c r="C32"/>
      <c r="D32"/>
      <c r="E32"/>
      <c r="F32"/>
      <c r="G32"/>
      <c r="H32"/>
      <c r="I32"/>
      <c r="J32"/>
      <c r="K32"/>
      <c r="L32"/>
      <c r="M32"/>
      <c r="N32"/>
      <c r="O32"/>
      <c r="AA32" s="109"/>
      <c r="AB32" s="109"/>
      <c r="AC32" s="109"/>
      <c r="AD32" s="109"/>
      <c r="AE32" s="109"/>
      <c r="AF32" s="109"/>
      <c r="AG32" s="109"/>
      <c r="AH32" s="109"/>
      <c r="AI32" s="109"/>
      <c r="AJ32" s="109"/>
      <c r="AK32" s="109"/>
      <c r="AL32" s="109"/>
      <c r="AM32" s="109"/>
      <c r="AN32" s="109"/>
    </row>
    <row r="33" spans="1:40" x14ac:dyDescent="0.35">
      <c r="A33"/>
      <c r="B33"/>
      <c r="C33"/>
      <c r="D33"/>
      <c r="E33"/>
      <c r="F33"/>
      <c r="G33"/>
      <c r="H33"/>
      <c r="I33"/>
      <c r="J33"/>
      <c r="K33"/>
      <c r="L33"/>
      <c r="M33"/>
      <c r="N33"/>
      <c r="O33"/>
      <c r="AA33" s="109"/>
      <c r="AB33" s="109"/>
      <c r="AC33" s="109"/>
      <c r="AD33" s="109"/>
      <c r="AE33" s="109"/>
      <c r="AF33" s="109"/>
      <c r="AG33" s="109"/>
      <c r="AH33" s="109"/>
      <c r="AI33" s="109"/>
      <c r="AJ33" s="109"/>
      <c r="AK33" s="109"/>
      <c r="AL33" s="109"/>
      <c r="AM33" s="109"/>
      <c r="AN33" s="109"/>
    </row>
    <row r="34" spans="1:40" x14ac:dyDescent="0.35">
      <c r="A34"/>
      <c r="B34"/>
      <c r="C34"/>
      <c r="D34"/>
      <c r="E34"/>
      <c r="F34"/>
      <c r="G34"/>
      <c r="H34"/>
      <c r="I34"/>
      <c r="J34"/>
      <c r="K34"/>
      <c r="L34"/>
      <c r="M34"/>
      <c r="N34"/>
      <c r="O34"/>
      <c r="AA34" s="109"/>
      <c r="AB34" s="109"/>
      <c r="AC34" s="109"/>
      <c r="AD34" s="109"/>
      <c r="AE34" s="109"/>
      <c r="AF34" s="109"/>
      <c r="AG34" s="109"/>
      <c r="AH34" s="109"/>
      <c r="AI34" s="109"/>
      <c r="AJ34" s="109"/>
      <c r="AK34" s="109"/>
      <c r="AL34" s="109"/>
      <c r="AM34" s="109"/>
      <c r="AN34" s="109"/>
    </row>
    <row r="35" spans="1:40" ht="18" customHeight="1" x14ac:dyDescent="0.35">
      <c r="A35"/>
      <c r="B35"/>
      <c r="C35"/>
      <c r="D35"/>
      <c r="E35"/>
      <c r="F35"/>
      <c r="G35"/>
      <c r="H35"/>
      <c r="I35"/>
      <c r="J35"/>
      <c r="K35"/>
      <c r="L35"/>
      <c r="M35"/>
      <c r="N35"/>
      <c r="O35"/>
      <c r="AA35" s="109"/>
      <c r="AB35" s="109"/>
      <c r="AC35" s="109"/>
      <c r="AD35" s="109"/>
      <c r="AE35" s="109"/>
      <c r="AF35" s="109"/>
      <c r="AG35" s="109"/>
      <c r="AH35" s="109"/>
      <c r="AI35" s="109"/>
      <c r="AJ35" s="109"/>
      <c r="AK35" s="109"/>
      <c r="AL35" s="109"/>
      <c r="AM35" s="109"/>
      <c r="AN35" s="109"/>
    </row>
    <row r="36" spans="1:40" ht="18" customHeight="1" x14ac:dyDescent="0.35">
      <c r="A36"/>
      <c r="B36"/>
      <c r="C36"/>
      <c r="D36"/>
      <c r="E36"/>
      <c r="F36"/>
      <c r="G36"/>
      <c r="H36"/>
      <c r="I36"/>
      <c r="J36"/>
      <c r="K36"/>
      <c r="L36"/>
      <c r="M36"/>
      <c r="N36"/>
      <c r="O36"/>
      <c r="AA36" s="109"/>
      <c r="AB36" s="109"/>
      <c r="AC36" s="109"/>
      <c r="AD36" s="109"/>
      <c r="AE36" s="109"/>
      <c r="AF36" s="109"/>
      <c r="AG36" s="109"/>
      <c r="AH36" s="109"/>
      <c r="AI36" s="109"/>
      <c r="AJ36" s="109"/>
      <c r="AK36" s="109"/>
      <c r="AL36" s="109"/>
      <c r="AM36" s="109"/>
      <c r="AN36" s="109"/>
    </row>
    <row r="37" spans="1:40" ht="18" customHeight="1" x14ac:dyDescent="0.35">
      <c r="A37"/>
      <c r="B37"/>
      <c r="C37"/>
      <c r="D37"/>
      <c r="E37"/>
      <c r="F37"/>
      <c r="G37"/>
      <c r="H37"/>
      <c r="I37"/>
      <c r="J37"/>
      <c r="K37"/>
      <c r="L37"/>
      <c r="M37"/>
      <c r="N37"/>
      <c r="O37"/>
      <c r="AA37" s="109"/>
      <c r="AB37" s="109"/>
      <c r="AC37" s="109"/>
      <c r="AD37" s="109"/>
      <c r="AE37" s="109"/>
      <c r="AF37" s="109"/>
      <c r="AG37" s="109"/>
      <c r="AH37" s="109"/>
      <c r="AI37" s="109"/>
      <c r="AJ37" s="109"/>
      <c r="AK37" s="109"/>
      <c r="AL37" s="109"/>
      <c r="AM37" s="109"/>
      <c r="AN37" s="109"/>
    </row>
    <row r="38" spans="1:40" x14ac:dyDescent="0.35">
      <c r="A38"/>
      <c r="B38"/>
      <c r="C38"/>
      <c r="D38"/>
      <c r="E38"/>
      <c r="F38"/>
      <c r="G38"/>
      <c r="H38"/>
      <c r="I38"/>
      <c r="J38"/>
      <c r="K38"/>
      <c r="L38"/>
      <c r="M38"/>
      <c r="N38"/>
      <c r="O38"/>
      <c r="AA38" s="109"/>
      <c r="AB38" s="109"/>
      <c r="AC38" s="109"/>
      <c r="AD38" s="109"/>
      <c r="AE38" s="109"/>
      <c r="AF38" s="109"/>
      <c r="AG38" s="109"/>
      <c r="AH38" s="109"/>
      <c r="AI38" s="109"/>
      <c r="AJ38" s="109"/>
      <c r="AK38" s="109"/>
      <c r="AL38" s="109"/>
      <c r="AM38" s="109"/>
      <c r="AN38" s="109"/>
    </row>
    <row r="39" spans="1:40" x14ac:dyDescent="0.35">
      <c r="A39"/>
      <c r="B39"/>
      <c r="C39"/>
      <c r="D39"/>
      <c r="E39"/>
      <c r="F39"/>
      <c r="G39"/>
      <c r="H39"/>
      <c r="I39"/>
      <c r="J39"/>
      <c r="K39"/>
      <c r="L39"/>
      <c r="M39"/>
      <c r="N39"/>
      <c r="O39"/>
      <c r="AA39" s="109"/>
      <c r="AB39" s="109"/>
      <c r="AC39" s="109"/>
      <c r="AD39" s="109"/>
      <c r="AE39" s="109"/>
      <c r="AF39" s="109"/>
      <c r="AG39" s="109"/>
      <c r="AH39" s="109"/>
      <c r="AI39" s="109"/>
      <c r="AJ39" s="109"/>
      <c r="AK39" s="109"/>
      <c r="AL39" s="109"/>
      <c r="AM39" s="109"/>
      <c r="AN39" s="109"/>
    </row>
    <row r="40" spans="1:40" x14ac:dyDescent="0.35">
      <c r="A40"/>
      <c r="B40"/>
      <c r="C40"/>
      <c r="D40"/>
      <c r="E40"/>
      <c r="F40"/>
      <c r="G40"/>
      <c r="H40"/>
      <c r="I40"/>
      <c r="J40"/>
      <c r="K40"/>
      <c r="L40"/>
      <c r="M40"/>
      <c r="N40"/>
      <c r="O40"/>
      <c r="AA40" s="109"/>
      <c r="AB40" s="109"/>
      <c r="AC40" s="109"/>
      <c r="AD40" s="109"/>
      <c r="AE40" s="109"/>
      <c r="AF40" s="109"/>
      <c r="AG40" s="109"/>
      <c r="AH40" s="109"/>
      <c r="AI40" s="109"/>
      <c r="AJ40" s="109"/>
      <c r="AK40" s="109"/>
      <c r="AL40" s="109"/>
      <c r="AM40" s="109"/>
      <c r="AN40" s="109"/>
    </row>
    <row r="41" spans="1:40" x14ac:dyDescent="0.35">
      <c r="AA41" s="109"/>
      <c r="AB41" s="109"/>
      <c r="AC41" s="109"/>
      <c r="AD41" s="109"/>
      <c r="AE41" s="109"/>
      <c r="AF41" s="109"/>
      <c r="AG41" s="109"/>
      <c r="AH41" s="109"/>
      <c r="AI41" s="109"/>
      <c r="AJ41" s="109"/>
      <c r="AK41" s="109"/>
      <c r="AL41" s="109"/>
      <c r="AM41" s="109"/>
      <c r="AN41" s="109"/>
    </row>
    <row r="42" spans="1:40" x14ac:dyDescent="0.35">
      <c r="AA42" s="109"/>
      <c r="AB42" s="109"/>
      <c r="AC42" s="109"/>
      <c r="AD42" s="109"/>
      <c r="AE42" s="109"/>
      <c r="AF42" s="109"/>
      <c r="AG42" s="109"/>
      <c r="AH42" s="109"/>
      <c r="AI42" s="109"/>
      <c r="AJ42" s="109"/>
      <c r="AK42" s="109"/>
      <c r="AL42" s="109"/>
      <c r="AM42" s="109"/>
      <c r="AN42" s="109"/>
    </row>
    <row r="43" spans="1:40" x14ac:dyDescent="0.35">
      <c r="AA43" s="109"/>
      <c r="AB43" s="109"/>
      <c r="AC43" s="109"/>
      <c r="AD43" s="109"/>
      <c r="AE43" s="109"/>
      <c r="AF43" s="109"/>
      <c r="AG43" s="109"/>
      <c r="AH43" s="109"/>
      <c r="AI43" s="109"/>
      <c r="AJ43" s="109"/>
      <c r="AK43" s="109"/>
      <c r="AL43" s="109"/>
      <c r="AM43" s="109"/>
      <c r="AN43" s="109"/>
    </row>
    <row r="44" spans="1:40" x14ac:dyDescent="0.35">
      <c r="AA44" s="109"/>
      <c r="AB44" s="109"/>
      <c r="AC44" s="109"/>
      <c r="AD44" s="109"/>
      <c r="AE44" s="109"/>
      <c r="AF44" s="109"/>
      <c r="AG44" s="109"/>
      <c r="AH44" s="109"/>
      <c r="AI44" s="109"/>
      <c r="AJ44" s="109"/>
      <c r="AK44" s="109"/>
      <c r="AL44" s="109"/>
      <c r="AM44" s="109"/>
      <c r="AN44" s="109"/>
    </row>
    <row r="45" spans="1:40" x14ac:dyDescent="0.35">
      <c r="AB45" s="109"/>
      <c r="AC45" s="109"/>
      <c r="AD45" s="109"/>
      <c r="AE45" s="109"/>
      <c r="AF45" s="109"/>
      <c r="AG45" s="109"/>
      <c r="AH45" s="109"/>
      <c r="AI45" s="109"/>
      <c r="AJ45" s="109"/>
      <c r="AK45" s="109"/>
      <c r="AL45" s="109"/>
      <c r="AM45" s="109"/>
      <c r="AN45" s="109"/>
    </row>
    <row r="46" spans="1:40" x14ac:dyDescent="0.35">
      <c r="AB46" s="109"/>
      <c r="AC46" s="109"/>
      <c r="AD46" s="109"/>
      <c r="AE46" s="109"/>
      <c r="AF46" s="109"/>
      <c r="AG46" s="109"/>
      <c r="AH46" s="109"/>
      <c r="AI46" s="109"/>
      <c r="AJ46" s="109"/>
      <c r="AK46" s="109"/>
      <c r="AL46" s="109"/>
      <c r="AM46" s="109"/>
      <c r="AN46" s="109"/>
    </row>
    <row r="47" spans="1:40" x14ac:dyDescent="0.35">
      <c r="AF47" s="109"/>
      <c r="AG47" s="109"/>
      <c r="AH47" s="109"/>
      <c r="AI47" s="109"/>
      <c r="AJ47" s="109"/>
      <c r="AK47" s="109"/>
      <c r="AL47" s="109"/>
      <c r="AM47" s="109"/>
      <c r="AN47" s="109"/>
    </row>
    <row r="48" spans="1:40" x14ac:dyDescent="0.35">
      <c r="AF48" s="109"/>
      <c r="AG48" s="109"/>
      <c r="AH48" s="109"/>
      <c r="AI48" s="109"/>
      <c r="AJ48" s="109"/>
      <c r="AK48" s="109"/>
      <c r="AL48" s="109"/>
      <c r="AM48" s="109"/>
      <c r="AN48" s="109"/>
    </row>
    <row r="49" spans="32:40" x14ac:dyDescent="0.35">
      <c r="AF49" s="109"/>
      <c r="AG49" s="109"/>
      <c r="AH49" s="109"/>
      <c r="AI49" s="109"/>
      <c r="AJ49" s="109"/>
      <c r="AK49" s="109"/>
      <c r="AL49" s="109"/>
      <c r="AM49" s="109"/>
      <c r="AN49" s="109"/>
    </row>
    <row r="50" spans="32:40" x14ac:dyDescent="0.35">
      <c r="AF50" s="109"/>
      <c r="AG50" s="109"/>
      <c r="AH50" s="109"/>
      <c r="AI50" s="109"/>
      <c r="AJ50" s="109"/>
      <c r="AK50" s="109"/>
      <c r="AL50" s="109"/>
      <c r="AM50" s="109"/>
      <c r="AN50" s="109"/>
    </row>
    <row r="51" spans="32:40" x14ac:dyDescent="0.35">
      <c r="AF51" s="109"/>
      <c r="AG51" s="109"/>
      <c r="AH51" s="109"/>
      <c r="AI51" s="109"/>
      <c r="AJ51" s="109"/>
      <c r="AK51" s="109"/>
      <c r="AL51" s="109"/>
      <c r="AM51" s="109"/>
      <c r="AN51" s="109"/>
    </row>
    <row r="52" spans="32:40" x14ac:dyDescent="0.35">
      <c r="AF52" s="109"/>
      <c r="AG52" s="109"/>
      <c r="AH52" s="109"/>
      <c r="AI52" s="109"/>
      <c r="AJ52" s="109"/>
      <c r="AK52" s="109"/>
      <c r="AL52" s="109"/>
      <c r="AM52" s="109"/>
      <c r="AN52" s="109"/>
    </row>
    <row r="53" spans="32:40" x14ac:dyDescent="0.35">
      <c r="AF53" s="109"/>
      <c r="AG53" s="109"/>
      <c r="AH53" s="109"/>
      <c r="AI53" s="109"/>
      <c r="AJ53" s="109"/>
      <c r="AK53" s="109"/>
      <c r="AL53" s="109"/>
      <c r="AM53" s="109"/>
      <c r="AN53" s="109"/>
    </row>
    <row r="54" spans="32:40" x14ac:dyDescent="0.35">
      <c r="AF54" s="109"/>
      <c r="AG54" s="109"/>
      <c r="AH54" s="109"/>
      <c r="AI54" s="109"/>
      <c r="AJ54" s="109"/>
      <c r="AK54" s="109"/>
      <c r="AL54" s="109"/>
      <c r="AM54" s="109"/>
      <c r="AN54" s="109"/>
    </row>
    <row r="55" spans="32:40" x14ac:dyDescent="0.35">
      <c r="AF55" s="109"/>
      <c r="AG55" s="109"/>
      <c r="AH55" s="109"/>
      <c r="AI55" s="109"/>
      <c r="AJ55" s="109"/>
      <c r="AK55" s="109"/>
      <c r="AL55" s="109"/>
      <c r="AM55" s="109"/>
      <c r="AN55" s="109"/>
    </row>
    <row r="56" spans="32:40" x14ac:dyDescent="0.35">
      <c r="AF56" s="109"/>
      <c r="AG56" s="109"/>
      <c r="AH56" s="109"/>
      <c r="AI56" s="109"/>
      <c r="AJ56" s="109"/>
      <c r="AK56" s="109"/>
      <c r="AL56" s="109"/>
      <c r="AM56" s="109"/>
      <c r="AN56" s="109"/>
    </row>
    <row r="57" spans="32:40" x14ac:dyDescent="0.35">
      <c r="AF57" s="109"/>
      <c r="AG57" s="109"/>
      <c r="AH57" s="109"/>
      <c r="AI57" s="109"/>
      <c r="AJ57" s="109"/>
      <c r="AK57" s="109"/>
      <c r="AL57" s="109"/>
      <c r="AM57" s="109"/>
      <c r="AN57" s="109"/>
    </row>
    <row r="58" spans="32:40" x14ac:dyDescent="0.35">
      <c r="AF58" s="109"/>
      <c r="AG58" s="109"/>
      <c r="AH58" s="109"/>
      <c r="AI58" s="109"/>
      <c r="AJ58" s="109"/>
      <c r="AK58" s="109"/>
      <c r="AL58" s="109"/>
      <c r="AM58" s="109"/>
      <c r="AN58" s="109"/>
    </row>
    <row r="59" spans="32:40" x14ac:dyDescent="0.35">
      <c r="AF59" s="109"/>
      <c r="AG59" s="109"/>
      <c r="AH59" s="109"/>
      <c r="AI59" s="109"/>
      <c r="AJ59" s="109"/>
      <c r="AK59" s="109"/>
      <c r="AL59" s="109"/>
      <c r="AM59" s="109"/>
      <c r="AN59" s="109"/>
    </row>
    <row r="60" spans="32:40" x14ac:dyDescent="0.35">
      <c r="AF60" s="109"/>
      <c r="AG60" s="109"/>
      <c r="AH60" s="109"/>
      <c r="AI60" s="109"/>
      <c r="AJ60" s="109"/>
      <c r="AK60" s="109"/>
      <c r="AL60" s="109"/>
      <c r="AM60" s="109"/>
      <c r="AN60" s="109"/>
    </row>
    <row r="61" spans="32:40" x14ac:dyDescent="0.35">
      <c r="AF61" s="109"/>
      <c r="AG61" s="109"/>
      <c r="AH61" s="109"/>
      <c r="AI61" s="109"/>
      <c r="AJ61" s="109"/>
      <c r="AK61" s="109"/>
      <c r="AL61" s="109"/>
      <c r="AM61" s="109"/>
      <c r="AN61" s="109"/>
    </row>
    <row r="62" spans="32:40" x14ac:dyDescent="0.35">
      <c r="AF62" s="109"/>
      <c r="AG62" s="109"/>
      <c r="AH62" s="109"/>
      <c r="AI62" s="109"/>
      <c r="AJ62" s="109"/>
      <c r="AK62" s="109"/>
      <c r="AL62" s="109"/>
      <c r="AM62" s="109"/>
      <c r="AN62" s="109"/>
    </row>
    <row r="63" spans="32:40" x14ac:dyDescent="0.35">
      <c r="AF63" s="109"/>
      <c r="AG63" s="109"/>
      <c r="AH63" s="109"/>
      <c r="AI63" s="109"/>
      <c r="AJ63" s="109"/>
      <c r="AK63" s="109"/>
      <c r="AL63" s="109"/>
      <c r="AM63" s="109"/>
      <c r="AN63" s="109"/>
    </row>
    <row r="64" spans="32:40" x14ac:dyDescent="0.35">
      <c r="AF64" s="109"/>
      <c r="AG64" s="109"/>
      <c r="AH64" s="109"/>
      <c r="AI64" s="109"/>
      <c r="AJ64" s="109"/>
      <c r="AK64" s="109"/>
      <c r="AL64" s="109"/>
      <c r="AM64" s="109"/>
      <c r="AN64" s="109"/>
    </row>
    <row r="65" spans="32:40" x14ac:dyDescent="0.35">
      <c r="AF65" s="109"/>
      <c r="AG65" s="109"/>
      <c r="AH65" s="109"/>
      <c r="AI65" s="109"/>
      <c r="AJ65" s="109"/>
      <c r="AK65" s="109"/>
      <c r="AL65" s="109"/>
      <c r="AM65" s="109"/>
      <c r="AN65" s="109"/>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366BB-49C2-45D4-A27D-6A25286D43E9}">
  <dimension ref="A3:K18"/>
  <sheetViews>
    <sheetView zoomScale="20" zoomScaleNormal="20" workbookViewId="0">
      <selection activeCell="BH46" sqref="BH46"/>
    </sheetView>
  </sheetViews>
  <sheetFormatPr defaultRowHeight="14.5" x14ac:dyDescent="0.35"/>
  <sheetData>
    <row r="3" spans="1:11" x14ac:dyDescent="0.35">
      <c r="A3" t="s">
        <v>399</v>
      </c>
      <c r="B3" t="s">
        <v>400</v>
      </c>
    </row>
    <row r="7" spans="1:11" ht="29" x14ac:dyDescent="0.35">
      <c r="C7" s="111" t="s">
        <v>138</v>
      </c>
      <c r="D7" s="111" t="s">
        <v>248</v>
      </c>
      <c r="E7" s="111" t="s">
        <v>401</v>
      </c>
      <c r="F7" s="111" t="s">
        <v>367</v>
      </c>
      <c r="G7" s="111" t="s">
        <v>402</v>
      </c>
    </row>
    <row r="8" spans="1:11" x14ac:dyDescent="0.35">
      <c r="B8" t="s">
        <v>3</v>
      </c>
      <c r="C8">
        <v>14.313725490196077</v>
      </c>
      <c r="D8">
        <v>0.96456172313478894</v>
      </c>
      <c r="E8">
        <v>10.534658080623885</v>
      </c>
      <c r="F8">
        <v>2.7186709627539893</v>
      </c>
      <c r="G8">
        <v>0</v>
      </c>
    </row>
    <row r="9" spans="1:11" x14ac:dyDescent="0.35">
      <c r="B9" t="s">
        <v>403</v>
      </c>
      <c r="C9">
        <v>12.745098039215685</v>
      </c>
      <c r="D9">
        <v>7.4806793805647791</v>
      </c>
      <c r="E9">
        <v>2.3089651476810227</v>
      </c>
      <c r="F9">
        <v>0.99438592747478138</v>
      </c>
      <c r="G9">
        <v>1.9949504758205476</v>
      </c>
    </row>
    <row r="10" spans="1:11" x14ac:dyDescent="0.35">
      <c r="B10" t="s">
        <v>56</v>
      </c>
      <c r="C10">
        <v>5.5882352941176476</v>
      </c>
      <c r="D10">
        <v>4.4393347242220322</v>
      </c>
      <c r="E10">
        <v>4.395984202911511</v>
      </c>
      <c r="F10">
        <v>4.0171054741620358</v>
      </c>
      <c r="G10">
        <v>11.753244231006905</v>
      </c>
    </row>
    <row r="11" spans="1:11" x14ac:dyDescent="0.35">
      <c r="B11" t="s">
        <v>404</v>
      </c>
      <c r="C11">
        <v>20.294117647058822</v>
      </c>
      <c r="D11">
        <v>26.851253269078196</v>
      </c>
      <c r="E11">
        <v>21.209717778680904</v>
      </c>
      <c r="F11">
        <v>15.01398435574732</v>
      </c>
      <c r="G11">
        <v>5.6931442998640511</v>
      </c>
    </row>
    <row r="16" spans="1:11" ht="34.5" x14ac:dyDescent="0.65">
      <c r="K16" s="100" t="s">
        <v>371</v>
      </c>
    </row>
    <row r="18" spans="11:11" ht="33.5" x14ac:dyDescent="0.75">
      <c r="K18" s="1" t="s">
        <v>405</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6F2-EB6B-4138-8435-4F4C6EF1047D}">
  <dimension ref="A1:H7"/>
  <sheetViews>
    <sheetView zoomScale="30" zoomScaleNormal="30" workbookViewId="0">
      <selection activeCell="C14" sqref="C14:C44"/>
    </sheetView>
  </sheetViews>
  <sheetFormatPr defaultRowHeight="14.5" x14ac:dyDescent="0.35"/>
  <sheetData>
    <row r="1" spans="1:8" x14ac:dyDescent="0.35">
      <c r="B1" t="s">
        <v>406</v>
      </c>
      <c r="C1" t="s">
        <v>380</v>
      </c>
      <c r="D1" t="s">
        <v>407</v>
      </c>
    </row>
    <row r="2" spans="1:8" x14ac:dyDescent="0.35">
      <c r="A2" t="s">
        <v>408</v>
      </c>
      <c r="B2">
        <v>-0.39899899677080053</v>
      </c>
      <c r="C2">
        <v>6.0280000000000005</v>
      </c>
      <c r="D2">
        <v>-1.1857500000000001</v>
      </c>
    </row>
    <row r="3" spans="1:8" x14ac:dyDescent="0.35">
      <c r="A3" t="s">
        <v>409</v>
      </c>
      <c r="B3">
        <v>-3.856492119065853</v>
      </c>
      <c r="C3">
        <v>0.72924999999999962</v>
      </c>
      <c r="D3">
        <v>-5.3106153846153843</v>
      </c>
    </row>
    <row r="4" spans="1:8" ht="30" x14ac:dyDescent="0.6">
      <c r="A4" t="s">
        <v>408</v>
      </c>
      <c r="B4">
        <v>-7.0806486280309251</v>
      </c>
      <c r="C4">
        <v>-7.1665000000000001</v>
      </c>
      <c r="D4">
        <v>-7.3282500000000006</v>
      </c>
      <c r="H4" s="112" t="s">
        <v>410</v>
      </c>
    </row>
    <row r="7" spans="1:8" ht="27.5" x14ac:dyDescent="0.55000000000000004">
      <c r="H7" s="102" t="s">
        <v>411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F2B6-BD2B-4678-B4F4-21210EFF13DA}">
  <dimension ref="B4:L14"/>
  <sheetViews>
    <sheetView topLeftCell="A2" zoomScale="30" zoomScaleNormal="30" workbookViewId="0">
      <selection activeCell="AW37" sqref="AW37"/>
    </sheetView>
  </sheetViews>
  <sheetFormatPr defaultRowHeight="14.5" x14ac:dyDescent="0.35"/>
  <sheetData>
    <row r="4" spans="2:12" x14ac:dyDescent="0.35">
      <c r="D4">
        <v>2019</v>
      </c>
      <c r="E4">
        <v>2007</v>
      </c>
      <c r="F4">
        <v>1997</v>
      </c>
    </row>
    <row r="5" spans="2:12" ht="30" x14ac:dyDescent="0.6">
      <c r="B5" t="s">
        <v>412</v>
      </c>
      <c r="C5" t="s">
        <v>262</v>
      </c>
      <c r="D5">
        <v>29.867000000000001</v>
      </c>
      <c r="E5">
        <v>-12.97</v>
      </c>
      <c r="L5" s="112" t="s">
        <v>410</v>
      </c>
    </row>
    <row r="6" spans="2:12" x14ac:dyDescent="0.35">
      <c r="C6" t="s">
        <v>86</v>
      </c>
      <c r="D6">
        <v>22.977</v>
      </c>
      <c r="E6">
        <v>1.222</v>
      </c>
      <c r="F6">
        <v>-8.0050000000000008</v>
      </c>
    </row>
    <row r="7" spans="2:12" ht="34.5" x14ac:dyDescent="0.65">
      <c r="C7" t="s">
        <v>259</v>
      </c>
      <c r="D7">
        <v>15.664999999999999</v>
      </c>
      <c r="E7">
        <v>-10.675000000000001</v>
      </c>
      <c r="F7">
        <v>-31.140999999999998</v>
      </c>
      <c r="L7" s="100" t="s">
        <v>413</v>
      </c>
    </row>
    <row r="8" spans="2:12" x14ac:dyDescent="0.35">
      <c r="C8" t="s">
        <v>256</v>
      </c>
      <c r="D8">
        <v>13.161</v>
      </c>
      <c r="E8">
        <v>-1.887</v>
      </c>
      <c r="F8">
        <v>6.1849999999999996</v>
      </c>
    </row>
    <row r="9" spans="2:12" x14ac:dyDescent="0.35">
      <c r="C9" t="s">
        <v>107</v>
      </c>
      <c r="D9">
        <v>8.5079999999999991</v>
      </c>
      <c r="E9">
        <v>43.137999999999998</v>
      </c>
      <c r="F9">
        <v>21.018000000000001</v>
      </c>
    </row>
    <row r="10" spans="2:12" x14ac:dyDescent="0.35">
      <c r="B10" t="s">
        <v>414</v>
      </c>
      <c r="C10" t="s">
        <v>254</v>
      </c>
      <c r="D10">
        <v>-10.96</v>
      </c>
      <c r="E10">
        <v>-8.0630000000000006</v>
      </c>
      <c r="F10">
        <v>-0.71</v>
      </c>
    </row>
    <row r="11" spans="2:12" x14ac:dyDescent="0.35">
      <c r="C11" t="s">
        <v>115</v>
      </c>
      <c r="D11">
        <v>-12.08</v>
      </c>
      <c r="E11">
        <v>-10.387</v>
      </c>
      <c r="F11">
        <v>-5.7380000000000004</v>
      </c>
    </row>
    <row r="12" spans="2:12" x14ac:dyDescent="0.35">
      <c r="C12" t="s">
        <v>119</v>
      </c>
      <c r="D12">
        <v>-12.473000000000001</v>
      </c>
      <c r="E12">
        <v>-1.855</v>
      </c>
      <c r="F12">
        <v>1.3069999999999999</v>
      </c>
    </row>
    <row r="13" spans="2:12" x14ac:dyDescent="0.35">
      <c r="C13" t="s">
        <v>111</v>
      </c>
      <c r="D13">
        <v>-14.393000000000001</v>
      </c>
      <c r="E13">
        <v>6.2530000000000001</v>
      </c>
      <c r="F13">
        <v>5.3680000000000003</v>
      </c>
    </row>
    <row r="14" spans="2:12" x14ac:dyDescent="0.35">
      <c r="C14" t="s">
        <v>261</v>
      </c>
      <c r="D14">
        <v>-25.446000000000002</v>
      </c>
      <c r="E14">
        <v>-18.763999999999999</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1FFDC-82D6-4264-AD67-2FB7710AE35A}">
  <dimension ref="A1:I13"/>
  <sheetViews>
    <sheetView topLeftCell="A22" zoomScale="50" zoomScaleNormal="50" workbookViewId="0">
      <selection activeCell="C14" sqref="C14:C44"/>
    </sheetView>
  </sheetViews>
  <sheetFormatPr defaultRowHeight="14.5" x14ac:dyDescent="0.35"/>
  <sheetData>
    <row r="1" spans="1:9" x14ac:dyDescent="0.35">
      <c r="B1" t="s">
        <v>406</v>
      </c>
      <c r="C1" t="s">
        <v>380</v>
      </c>
      <c r="D1" t="s">
        <v>407</v>
      </c>
    </row>
    <row r="2" spans="1:9" x14ac:dyDescent="0.35">
      <c r="A2" t="s">
        <v>408</v>
      </c>
      <c r="B2">
        <v>34.861824749999997</v>
      </c>
      <c r="C2">
        <v>24.913823899318167</v>
      </c>
      <c r="D2">
        <v>29.777062065606451</v>
      </c>
    </row>
    <row r="3" spans="1:9" x14ac:dyDescent="0.35">
      <c r="A3" t="s">
        <v>409</v>
      </c>
      <c r="B3">
        <v>74.464140970588218</v>
      </c>
      <c r="C3">
        <v>50.34950180621054</v>
      </c>
      <c r="D3">
        <v>53.530314234512211</v>
      </c>
    </row>
    <row r="4" spans="1:9" x14ac:dyDescent="0.35">
      <c r="A4" t="s">
        <v>408</v>
      </c>
      <c r="B4">
        <v>93.573567499999996</v>
      </c>
      <c r="C4">
        <v>59.141525351879807</v>
      </c>
      <c r="D4">
        <v>68.400994571614206</v>
      </c>
    </row>
    <row r="11" spans="1:9" ht="30" x14ac:dyDescent="0.6">
      <c r="I11" s="112" t="s">
        <v>410</v>
      </c>
    </row>
    <row r="13" spans="1:9" ht="32.5" x14ac:dyDescent="0.65">
      <c r="I13" s="18" t="s">
        <v>415</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D60AD-ACEB-498A-8C0D-1C58517EAEFE}">
  <dimension ref="B2:L12"/>
  <sheetViews>
    <sheetView topLeftCell="A26" zoomScale="40" zoomScaleNormal="40" workbookViewId="0">
      <selection activeCell="C14" sqref="C14:C44"/>
    </sheetView>
  </sheetViews>
  <sheetFormatPr defaultRowHeight="14.5" x14ac:dyDescent="0.35"/>
  <sheetData>
    <row r="2" spans="2:12" x14ac:dyDescent="0.35">
      <c r="D2" t="s">
        <v>416</v>
      </c>
      <c r="E2" t="s">
        <v>417</v>
      </c>
      <c r="F2" t="s">
        <v>418</v>
      </c>
    </row>
    <row r="3" spans="2:12" x14ac:dyDescent="0.35">
      <c r="B3" t="s">
        <v>419</v>
      </c>
      <c r="C3" t="s">
        <v>111</v>
      </c>
      <c r="D3">
        <v>225.81710570604963</v>
      </c>
      <c r="E3">
        <v>41.129649190082638</v>
      </c>
      <c r="F3">
        <v>43.896482947139752</v>
      </c>
      <c r="G3">
        <v>120</v>
      </c>
    </row>
    <row r="4" spans="2:12" x14ac:dyDescent="0.35">
      <c r="C4" t="s">
        <v>115</v>
      </c>
      <c r="D4">
        <v>86.024766371964688</v>
      </c>
      <c r="E4">
        <v>104.84891131595545</v>
      </c>
      <c r="F4">
        <v>66.172445522048363</v>
      </c>
    </row>
    <row r="5" spans="2:12" x14ac:dyDescent="0.35">
      <c r="C5" t="s">
        <v>86</v>
      </c>
      <c r="D5">
        <v>76.421831709726121</v>
      </c>
      <c r="E5">
        <v>16.038513807228917</v>
      </c>
      <c r="F5">
        <v>34.795869290513302</v>
      </c>
    </row>
    <row r="6" spans="2:12" x14ac:dyDescent="0.35">
      <c r="C6" t="s">
        <v>119</v>
      </c>
      <c r="D6">
        <v>62.738141171657659</v>
      </c>
      <c r="E6">
        <v>23.917011338354577</v>
      </c>
      <c r="F6">
        <v>51.386301481266337</v>
      </c>
    </row>
    <row r="7" spans="2:12" x14ac:dyDescent="0.35">
      <c r="C7" t="s">
        <v>98</v>
      </c>
      <c r="D7">
        <v>62.324810654787925</v>
      </c>
    </row>
    <row r="8" spans="2:12" x14ac:dyDescent="0.35">
      <c r="B8" t="s">
        <v>414</v>
      </c>
      <c r="C8" t="s">
        <v>100</v>
      </c>
      <c r="D8">
        <v>23.820483771901728</v>
      </c>
      <c r="E8">
        <v>39.619424994376011</v>
      </c>
      <c r="F8">
        <v>55.577781288335494</v>
      </c>
    </row>
    <row r="9" spans="2:12" x14ac:dyDescent="0.35">
      <c r="C9" t="s">
        <v>110</v>
      </c>
      <c r="D9">
        <v>21.750701454826117</v>
      </c>
      <c r="E9">
        <v>45.636355573612676</v>
      </c>
    </row>
    <row r="10" spans="2:12" ht="30" x14ac:dyDescent="0.6">
      <c r="C10" t="s">
        <v>120</v>
      </c>
      <c r="D10">
        <v>15.41994312454743</v>
      </c>
      <c r="E10">
        <v>8.8108640878286781</v>
      </c>
      <c r="F10">
        <v>6.9722574426807764</v>
      </c>
      <c r="L10" s="112" t="s">
        <v>410</v>
      </c>
    </row>
    <row r="11" spans="2:12" x14ac:dyDescent="0.35">
      <c r="C11" t="s">
        <v>109</v>
      </c>
      <c r="D11">
        <v>14.67903733604013</v>
      </c>
      <c r="E11">
        <v>10.46226684392982</v>
      </c>
      <c r="F11">
        <v>15.217946792719236</v>
      </c>
    </row>
    <row r="12" spans="2:12" ht="36" x14ac:dyDescent="0.8">
      <c r="C12" t="s">
        <v>253</v>
      </c>
      <c r="D12">
        <v>5.7558797159504733</v>
      </c>
      <c r="E12">
        <v>0</v>
      </c>
      <c r="L12" s="113" t="s">
        <v>420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A23-407A-4015-959C-A3578B9128D9}">
  <dimension ref="A2:AK16"/>
  <sheetViews>
    <sheetView zoomScale="20" zoomScaleNormal="20" workbookViewId="0">
      <selection activeCell="BB44" sqref="BB44"/>
    </sheetView>
  </sheetViews>
  <sheetFormatPr defaultColWidth="11.81640625" defaultRowHeight="15.5" x14ac:dyDescent="0.35"/>
  <cols>
    <col min="1" max="16384" width="11.81640625" style="90"/>
  </cols>
  <sheetData>
    <row r="2" spans="1:37" x14ac:dyDescent="0.35">
      <c r="A2" s="140"/>
      <c r="B2" s="140"/>
    </row>
    <row r="3" spans="1:37" x14ac:dyDescent="0.35">
      <c r="A3" s="90" t="s">
        <v>29</v>
      </c>
      <c r="F3" s="90" t="s">
        <v>30</v>
      </c>
      <c r="K3" s="90" t="s">
        <v>31</v>
      </c>
      <c r="P3" s="90" t="s">
        <v>32</v>
      </c>
    </row>
    <row r="4" spans="1:37" ht="16.5" x14ac:dyDescent="0.35">
      <c r="B4" s="90" t="s">
        <v>33</v>
      </c>
      <c r="C4" s="90" t="s">
        <v>34</v>
      </c>
      <c r="G4" s="90" t="s">
        <v>35</v>
      </c>
      <c r="H4" s="90" t="s">
        <v>36</v>
      </c>
      <c r="K4" s="141"/>
      <c r="L4" s="142" t="s">
        <v>37</v>
      </c>
      <c r="M4" s="143" t="s">
        <v>38</v>
      </c>
      <c r="Q4" s="142" t="s">
        <v>39</v>
      </c>
      <c r="R4" s="143" t="s">
        <v>38</v>
      </c>
    </row>
    <row r="5" spans="1:37" x14ac:dyDescent="0.35">
      <c r="A5" s="90" t="s">
        <v>40</v>
      </c>
      <c r="B5" s="144">
        <v>86.021083108796645</v>
      </c>
      <c r="C5" s="144">
        <v>10.693128342847711</v>
      </c>
      <c r="F5" s="90" t="s">
        <v>40</v>
      </c>
      <c r="G5" s="90">
        <v>85.240458473212087</v>
      </c>
      <c r="H5" s="90">
        <v>24.375791136102599</v>
      </c>
      <c r="K5" s="90" t="s">
        <v>41</v>
      </c>
      <c r="L5" s="90">
        <v>11.1545173</v>
      </c>
      <c r="M5" s="90">
        <v>0.53871646699999998</v>
      </c>
      <c r="P5" s="90" t="s">
        <v>42</v>
      </c>
      <c r="Q5" s="90">
        <v>74</v>
      </c>
      <c r="R5" s="90">
        <v>2.2999999999999998</v>
      </c>
    </row>
    <row r="6" spans="1:37" x14ac:dyDescent="0.35">
      <c r="A6" s="90" t="s">
        <v>43</v>
      </c>
      <c r="B6" s="144">
        <v>62.874902549635046</v>
      </c>
      <c r="C6" s="144">
        <v>7.8847603096787608</v>
      </c>
      <c r="F6" s="90" t="s">
        <v>41</v>
      </c>
      <c r="G6" s="90">
        <v>61.366345265350162</v>
      </c>
      <c r="H6" s="90">
        <v>22.574963088496641</v>
      </c>
      <c r="K6" s="90" t="s">
        <v>44</v>
      </c>
      <c r="L6" s="90">
        <v>10.893104960000001</v>
      </c>
      <c r="M6" s="90">
        <v>0.92386744300000001</v>
      </c>
      <c r="P6" s="90" t="s">
        <v>45</v>
      </c>
      <c r="Q6" s="90">
        <v>25.23026806</v>
      </c>
      <c r="R6" s="90">
        <v>1.1533124960000001</v>
      </c>
    </row>
    <row r="7" spans="1:37" x14ac:dyDescent="0.35">
      <c r="A7" s="90" t="s">
        <v>44</v>
      </c>
      <c r="B7" s="144">
        <v>52.233742798477273</v>
      </c>
      <c r="C7" s="144">
        <v>5.7716624655301665</v>
      </c>
      <c r="F7" s="90" t="s">
        <v>43</v>
      </c>
      <c r="G7" s="90">
        <v>55.89118005141674</v>
      </c>
      <c r="H7" s="90">
        <v>11.38783231698231</v>
      </c>
      <c r="K7" s="90" t="s">
        <v>43</v>
      </c>
      <c r="L7" s="90">
        <v>8.854777898</v>
      </c>
      <c r="M7" s="90">
        <v>0.95584117700000004</v>
      </c>
      <c r="P7" s="90" t="s">
        <v>46</v>
      </c>
      <c r="Q7" s="90">
        <v>17.122406519999998</v>
      </c>
      <c r="R7" s="90">
        <v>6.5691664999999996E-2</v>
      </c>
    </row>
    <row r="8" spans="1:37" x14ac:dyDescent="0.35">
      <c r="A8" s="90" t="s">
        <v>41</v>
      </c>
      <c r="B8" s="144">
        <v>49.948885031665334</v>
      </c>
      <c r="C8" s="144">
        <v>3.0223172595663965</v>
      </c>
      <c r="F8" s="90" t="s">
        <v>44</v>
      </c>
      <c r="G8" s="90">
        <v>47.093226726650904</v>
      </c>
      <c r="H8" s="90">
        <v>10.192728040039388</v>
      </c>
      <c r="K8" s="90" t="s">
        <v>47</v>
      </c>
      <c r="L8" s="90">
        <v>8.6853801470000001</v>
      </c>
      <c r="M8" s="90">
        <v>1.4284770739999999</v>
      </c>
      <c r="P8" s="90" t="s">
        <v>48</v>
      </c>
      <c r="Q8" s="90">
        <v>4.040322443</v>
      </c>
      <c r="R8" s="90">
        <v>0.30465222600000003</v>
      </c>
    </row>
    <row r="9" spans="1:37" x14ac:dyDescent="0.35">
      <c r="A9" s="90" t="s">
        <v>49</v>
      </c>
      <c r="B9" s="144">
        <v>43.947823928079501</v>
      </c>
      <c r="C9" s="144">
        <v>34.711899745790539</v>
      </c>
      <c r="F9" s="90" t="s">
        <v>50</v>
      </c>
      <c r="G9" s="90">
        <v>46.984054894481154</v>
      </c>
      <c r="H9" s="90">
        <v>7.2035862445607073</v>
      </c>
      <c r="K9" s="90" t="s">
        <v>40</v>
      </c>
      <c r="L9" s="90">
        <v>8.2847074450000004</v>
      </c>
      <c r="M9" s="90">
        <v>0.70088607800000002</v>
      </c>
    </row>
    <row r="10" spans="1:37" x14ac:dyDescent="0.35">
      <c r="A10" s="90" t="s">
        <v>51</v>
      </c>
      <c r="B10" s="144">
        <v>35.016699136572207</v>
      </c>
      <c r="C10" s="144">
        <v>8.7950646705466298</v>
      </c>
      <c r="F10" s="90" t="s">
        <v>49</v>
      </c>
      <c r="G10" s="90">
        <v>29.853249685513717</v>
      </c>
      <c r="H10" s="90">
        <v>9.2988067231264413</v>
      </c>
      <c r="K10" s="90" t="s">
        <v>52</v>
      </c>
      <c r="L10" s="90">
        <v>7.6946826039999996</v>
      </c>
      <c r="M10" s="90">
        <v>1.4664301580000001</v>
      </c>
    </row>
    <row r="11" spans="1:37" x14ac:dyDescent="0.35">
      <c r="A11" s="90" t="s">
        <v>47</v>
      </c>
      <c r="B11" s="144">
        <v>19.766099890484558</v>
      </c>
      <c r="C11" s="144">
        <v>7.1385696876322928</v>
      </c>
      <c r="F11" s="90" t="s">
        <v>51</v>
      </c>
      <c r="G11" s="90">
        <v>28.709411237047867</v>
      </c>
      <c r="H11" s="90">
        <v>6.1477702098556541</v>
      </c>
      <c r="K11" s="90" t="s">
        <v>53</v>
      </c>
      <c r="L11" s="90">
        <v>7.4731948360000002</v>
      </c>
      <c r="M11" s="90">
        <v>3.7447636000000002</v>
      </c>
    </row>
    <row r="12" spans="1:37" x14ac:dyDescent="0.35">
      <c r="A12" s="90" t="s">
        <v>50</v>
      </c>
      <c r="B12" s="144">
        <v>18.779716898905473</v>
      </c>
      <c r="C12" s="144">
        <v>0.96513352955528409</v>
      </c>
      <c r="F12" s="90" t="s">
        <v>54</v>
      </c>
      <c r="G12" s="90">
        <v>28.176205675526095</v>
      </c>
      <c r="H12" s="90">
        <v>5.2201365993995354</v>
      </c>
      <c r="K12" s="90" t="s">
        <v>49</v>
      </c>
      <c r="L12" s="90">
        <v>7.46</v>
      </c>
      <c r="M12" s="90">
        <v>2.9</v>
      </c>
    </row>
    <row r="13" spans="1:37" x14ac:dyDescent="0.35">
      <c r="A13" s="90" t="s">
        <v>54</v>
      </c>
      <c r="B13" s="144">
        <v>18.469397514772542</v>
      </c>
      <c r="C13" s="144">
        <v>2.0309878145734368</v>
      </c>
      <c r="F13" s="90" t="s">
        <v>47</v>
      </c>
      <c r="G13" s="90">
        <v>25.984742155904836</v>
      </c>
      <c r="H13" s="90">
        <v>4.7398540040287251</v>
      </c>
      <c r="K13" s="90" t="s">
        <v>54</v>
      </c>
      <c r="L13" s="90">
        <v>7.044027378</v>
      </c>
      <c r="M13" s="90">
        <v>0.60981500099999997</v>
      </c>
    </row>
    <row r="14" spans="1:37" x14ac:dyDescent="0.35">
      <c r="A14" s="90" t="s">
        <v>55</v>
      </c>
      <c r="B14" s="144">
        <v>15.505237273951076</v>
      </c>
      <c r="C14" s="144">
        <v>1.8012654528647183</v>
      </c>
      <c r="F14" s="90" t="s">
        <v>55</v>
      </c>
      <c r="G14" s="90">
        <v>14.55693688961912</v>
      </c>
      <c r="H14" s="90">
        <v>3.3052040900443287</v>
      </c>
      <c r="K14" s="90" t="s">
        <v>55</v>
      </c>
      <c r="L14" s="90">
        <v>2.2895468160000001</v>
      </c>
      <c r="M14" s="90">
        <v>0.18708050900000001</v>
      </c>
    </row>
    <row r="15" spans="1:37" x14ac:dyDescent="0.35">
      <c r="A15" s="90" t="s">
        <v>56</v>
      </c>
      <c r="B15" s="144">
        <v>13.090643797521345</v>
      </c>
      <c r="C15" s="144">
        <v>2.3104916913073485</v>
      </c>
      <c r="F15" s="90" t="s">
        <v>56</v>
      </c>
      <c r="G15" s="90">
        <v>12.319160926668197</v>
      </c>
      <c r="H15" s="90">
        <v>3.1776570300318712</v>
      </c>
    </row>
    <row r="16" spans="1:37" ht="34.5" x14ac:dyDescent="0.35">
      <c r="AB16" s="145" t="s">
        <v>732</v>
      </c>
      <c r="AC16" s="145"/>
      <c r="AD16" s="145"/>
      <c r="AE16" s="145"/>
      <c r="AF16" s="145"/>
      <c r="AG16" s="145"/>
      <c r="AH16" s="145"/>
      <c r="AI16" s="145"/>
      <c r="AJ16" s="145"/>
      <c r="AK16" s="145"/>
    </row>
  </sheetData>
  <mergeCells count="1">
    <mergeCell ref="AB16:AK1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20A3-3D70-41F9-B5AE-7B5AB16A8720}">
  <dimension ref="A1:H10"/>
  <sheetViews>
    <sheetView topLeftCell="A25" zoomScale="50" zoomScaleNormal="50" workbookViewId="0">
      <selection activeCell="C14" sqref="C14:C44"/>
    </sheetView>
  </sheetViews>
  <sheetFormatPr defaultRowHeight="14.5" x14ac:dyDescent="0.35"/>
  <sheetData>
    <row r="1" spans="1:8" x14ac:dyDescent="0.35">
      <c r="B1" t="s">
        <v>406</v>
      </c>
      <c r="C1" t="s">
        <v>380</v>
      </c>
      <c r="D1" t="s">
        <v>407</v>
      </c>
    </row>
    <row r="2" spans="1:8" x14ac:dyDescent="0.35">
      <c r="A2" t="s">
        <v>408</v>
      </c>
      <c r="B2">
        <v>32.938749999999999</v>
      </c>
      <c r="C2">
        <v>23.131999999999998</v>
      </c>
      <c r="D2">
        <v>38.703249999999997</v>
      </c>
    </row>
    <row r="3" spans="1:8" x14ac:dyDescent="0.35">
      <c r="A3" t="s">
        <v>409</v>
      </c>
      <c r="B3">
        <v>63.225159574468115</v>
      </c>
      <c r="C3">
        <v>37.331549999999993</v>
      </c>
      <c r="D3">
        <v>56.947835937499981</v>
      </c>
    </row>
    <row r="4" spans="1:8" x14ac:dyDescent="0.35">
      <c r="A4" t="s">
        <v>408</v>
      </c>
      <c r="B4">
        <v>80.635249999999999</v>
      </c>
      <c r="C4">
        <v>50.556999999999995</v>
      </c>
      <c r="D4">
        <v>69.469250000000002</v>
      </c>
    </row>
    <row r="8" spans="1:8" ht="30" x14ac:dyDescent="0.6">
      <c r="H8" s="112" t="s">
        <v>410</v>
      </c>
    </row>
    <row r="10" spans="1:8" ht="34.5" x14ac:dyDescent="0.65">
      <c r="H10" s="100" t="s">
        <v>421</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A9C9F-D9EC-4D17-A6A0-0176938C0A99}">
  <dimension ref="A1:P32"/>
  <sheetViews>
    <sheetView topLeftCell="A27" zoomScale="30" zoomScaleNormal="30" workbookViewId="0">
      <selection activeCell="AO36" sqref="AO36"/>
    </sheetView>
  </sheetViews>
  <sheetFormatPr defaultRowHeight="14.5" x14ac:dyDescent="0.35"/>
  <sheetData>
    <row r="1" spans="1:5" x14ac:dyDescent="0.35">
      <c r="B1" t="s">
        <v>3</v>
      </c>
      <c r="C1" t="s">
        <v>44</v>
      </c>
      <c r="D1" t="s">
        <v>43</v>
      </c>
      <c r="E1" t="s">
        <v>55</v>
      </c>
    </row>
    <row r="2" spans="1:5" hidden="1" x14ac:dyDescent="0.35">
      <c r="A2" t="s">
        <v>422</v>
      </c>
      <c r="B2" t="e">
        <v>#N/A</v>
      </c>
      <c r="C2" t="e">
        <v>#N/A</v>
      </c>
      <c r="D2" t="e">
        <v>#N/A</v>
      </c>
      <c r="E2">
        <v>0.5</v>
      </c>
    </row>
    <row r="3" spans="1:5" hidden="1" x14ac:dyDescent="0.35">
      <c r="A3" t="s">
        <v>423</v>
      </c>
      <c r="B3" t="e">
        <v>#N/A</v>
      </c>
      <c r="C3" t="e">
        <v>#N/A</v>
      </c>
      <c r="D3" t="e">
        <v>#N/A</v>
      </c>
      <c r="E3">
        <v>1.6</v>
      </c>
    </row>
    <row r="4" spans="1:5" hidden="1" x14ac:dyDescent="0.35">
      <c r="A4" t="s">
        <v>424</v>
      </c>
      <c r="B4" t="e">
        <v>#N/A</v>
      </c>
      <c r="C4" t="e">
        <v>#N/A</v>
      </c>
      <c r="D4" t="e">
        <v>#N/A</v>
      </c>
      <c r="E4">
        <v>2.7</v>
      </c>
    </row>
    <row r="5" spans="1:5" hidden="1" x14ac:dyDescent="0.35">
      <c r="A5" t="s">
        <v>425</v>
      </c>
      <c r="B5">
        <v>2.7</v>
      </c>
      <c r="C5" t="e">
        <v>#N/A</v>
      </c>
      <c r="D5" t="e">
        <v>#N/A</v>
      </c>
      <c r="E5">
        <v>7.8</v>
      </c>
    </row>
    <row r="6" spans="1:5" hidden="1" x14ac:dyDescent="0.35">
      <c r="A6" t="s">
        <v>426</v>
      </c>
      <c r="B6">
        <v>2</v>
      </c>
      <c r="C6" t="e">
        <v>#N/A</v>
      </c>
      <c r="D6" t="e">
        <v>#N/A</v>
      </c>
      <c r="E6">
        <v>13.1</v>
      </c>
    </row>
    <row r="7" spans="1:5" hidden="1" x14ac:dyDescent="0.35">
      <c r="A7" t="s">
        <v>417</v>
      </c>
      <c r="B7">
        <v>1.2</v>
      </c>
      <c r="C7" t="e">
        <v>#N/A</v>
      </c>
      <c r="D7" t="e">
        <v>#N/A</v>
      </c>
      <c r="E7">
        <v>16.399999999999999</v>
      </c>
    </row>
    <row r="8" spans="1:5" hidden="1" x14ac:dyDescent="0.35">
      <c r="A8" t="s">
        <v>427</v>
      </c>
      <c r="B8">
        <v>0.9</v>
      </c>
      <c r="C8" t="e">
        <v>#N/A</v>
      </c>
      <c r="D8">
        <v>11.4</v>
      </c>
      <c r="E8">
        <v>16.7</v>
      </c>
    </row>
    <row r="9" spans="1:5" x14ac:dyDescent="0.35">
      <c r="A9" t="s">
        <v>428</v>
      </c>
      <c r="B9">
        <v>0.9</v>
      </c>
      <c r="C9">
        <v>3.5</v>
      </c>
      <c r="D9">
        <v>13.5</v>
      </c>
      <c r="E9">
        <v>18.600000000000001</v>
      </c>
    </row>
    <row r="10" spans="1:5" hidden="1" x14ac:dyDescent="0.35">
      <c r="A10" t="s">
        <v>429</v>
      </c>
      <c r="B10">
        <v>0.8</v>
      </c>
      <c r="C10">
        <v>7.3</v>
      </c>
      <c r="D10">
        <v>21.6</v>
      </c>
      <c r="E10">
        <v>30.5</v>
      </c>
    </row>
    <row r="11" spans="1:5" hidden="1" x14ac:dyDescent="0.35">
      <c r="A11" t="s">
        <v>430</v>
      </c>
      <c r="B11">
        <v>0.8</v>
      </c>
      <c r="C11">
        <v>11.5</v>
      </c>
      <c r="D11">
        <v>26.6</v>
      </c>
      <c r="E11">
        <v>30.8</v>
      </c>
    </row>
    <row r="12" spans="1:5" hidden="1" x14ac:dyDescent="0.35">
      <c r="A12" t="s">
        <v>431</v>
      </c>
      <c r="B12">
        <v>1</v>
      </c>
      <c r="C12">
        <v>16.399999999999999</v>
      </c>
      <c r="D12">
        <v>30.1</v>
      </c>
      <c r="E12">
        <v>33</v>
      </c>
    </row>
    <row r="13" spans="1:5" hidden="1" x14ac:dyDescent="0.35">
      <c r="A13" t="s">
        <v>432</v>
      </c>
      <c r="B13">
        <v>1</v>
      </c>
      <c r="C13">
        <v>17.8</v>
      </c>
      <c r="D13">
        <v>29.4</v>
      </c>
      <c r="E13">
        <v>32.5</v>
      </c>
    </row>
    <row r="14" spans="1:5" hidden="1" x14ac:dyDescent="0.35">
      <c r="A14" t="s">
        <v>433</v>
      </c>
      <c r="B14">
        <v>0.9</v>
      </c>
      <c r="C14">
        <v>18.600000000000001</v>
      </c>
      <c r="D14">
        <v>29</v>
      </c>
      <c r="E14">
        <v>38.1</v>
      </c>
    </row>
    <row r="15" spans="1:5" hidden="1" x14ac:dyDescent="0.35">
      <c r="A15" t="s">
        <v>434</v>
      </c>
      <c r="B15">
        <v>0.7</v>
      </c>
      <c r="C15">
        <v>14.9</v>
      </c>
      <c r="D15">
        <v>31.7</v>
      </c>
      <c r="E15">
        <v>38.200000000000003</v>
      </c>
    </row>
    <row r="16" spans="1:5" hidden="1" x14ac:dyDescent="0.35">
      <c r="A16" t="s">
        <v>435</v>
      </c>
      <c r="B16">
        <v>0.6</v>
      </c>
      <c r="C16">
        <v>14.1</v>
      </c>
      <c r="D16">
        <v>32.200000000000003</v>
      </c>
      <c r="E16">
        <v>37.5</v>
      </c>
    </row>
    <row r="17" spans="1:16" hidden="1" x14ac:dyDescent="0.35">
      <c r="A17" t="s">
        <v>436</v>
      </c>
      <c r="B17">
        <v>0.5</v>
      </c>
      <c r="C17">
        <v>15.7</v>
      </c>
      <c r="D17">
        <v>29.2</v>
      </c>
      <c r="E17">
        <v>39.799999999999997</v>
      </c>
    </row>
    <row r="18" spans="1:16" x14ac:dyDescent="0.35">
      <c r="A18" t="s">
        <v>416</v>
      </c>
      <c r="B18">
        <v>0.4</v>
      </c>
      <c r="C18">
        <v>18.5</v>
      </c>
      <c r="D18">
        <v>24</v>
      </c>
      <c r="E18">
        <v>37.700000000000003</v>
      </c>
    </row>
    <row r="19" spans="1:16" x14ac:dyDescent="0.35">
      <c r="A19" t="s">
        <v>437</v>
      </c>
      <c r="B19" t="e">
        <v>#N/A</v>
      </c>
      <c r="C19" t="e">
        <v>#N/A</v>
      </c>
      <c r="D19" t="e">
        <v>#N/A</v>
      </c>
      <c r="E19" t="e">
        <v>#N/A</v>
      </c>
    </row>
    <row r="30" spans="1:16" ht="30" x14ac:dyDescent="0.6">
      <c r="P30" s="112" t="s">
        <v>410</v>
      </c>
    </row>
    <row r="32" spans="1:16" ht="31" x14ac:dyDescent="0.7">
      <c r="P32" s="33" t="s">
        <v>438</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8F7C-A5F6-4764-A464-257ADC150769}">
  <dimension ref="A1:N18"/>
  <sheetViews>
    <sheetView zoomScale="30" zoomScaleNormal="30" workbookViewId="0">
      <selection activeCell="AJ16" sqref="AJ16"/>
    </sheetView>
  </sheetViews>
  <sheetFormatPr defaultColWidth="8.7265625" defaultRowHeight="14.5" x14ac:dyDescent="0.35"/>
  <cols>
    <col min="1" max="1" width="15.26953125" style="5" customWidth="1"/>
    <col min="2" max="2" width="8.7265625" style="5"/>
    <col min="3" max="3" width="17.54296875" style="5" bestFit="1" customWidth="1"/>
    <col min="4" max="4" width="16.54296875" style="5" bestFit="1" customWidth="1"/>
    <col min="5" max="6" width="17.7265625" style="5" bestFit="1" customWidth="1"/>
    <col min="7" max="11" width="17.7265625" style="5" hidden="1" customWidth="1"/>
    <col min="12" max="12" width="12.54296875" style="5" bestFit="1" customWidth="1"/>
    <col min="13" max="16384" width="8.7265625" style="5"/>
  </cols>
  <sheetData>
    <row r="1" spans="1:14" x14ac:dyDescent="0.35">
      <c r="C1" s="5" t="s">
        <v>439</v>
      </c>
      <c r="D1" s="5" t="s">
        <v>440</v>
      </c>
      <c r="E1" s="5" t="s">
        <v>441</v>
      </c>
      <c r="F1" s="5" t="s">
        <v>442</v>
      </c>
      <c r="G1" s="5" t="s">
        <v>443</v>
      </c>
      <c r="H1" s="5" t="s">
        <v>444</v>
      </c>
      <c r="I1" s="5" t="s">
        <v>445</v>
      </c>
      <c r="J1" s="5" t="s">
        <v>446</v>
      </c>
      <c r="K1" s="5" t="s">
        <v>447</v>
      </c>
    </row>
    <row r="2" spans="1:14" x14ac:dyDescent="0.35">
      <c r="A2" s="5" t="s">
        <v>448</v>
      </c>
      <c r="B2" s="5" t="s">
        <v>111</v>
      </c>
      <c r="C2" s="5">
        <v>65.11821464952763</v>
      </c>
      <c r="D2" s="5">
        <v>225.81710570604963</v>
      </c>
      <c r="E2" s="5">
        <v>69.204946995440991</v>
      </c>
      <c r="F2" s="5">
        <v>51.172749730823917</v>
      </c>
      <c r="G2" s="5">
        <f t="shared" ref="G2:G18" si="0">C2+D2</f>
        <v>290.93532035557723</v>
      </c>
      <c r="H2" s="5" t="str">
        <f>IF(ISNUMBER(VLOOKUP(B2,#REF!,51,FALSE)),VLOOKUP(B2,#REF!,51,FALSE),"")</f>
        <v/>
      </c>
      <c r="I2" s="5" t="str">
        <f>IF(ISNUMBER(VLOOKUP(B2,#REF!,41,FALSE)),VLOOKUP(B2,#REF!,41,FALSE),"")</f>
        <v/>
      </c>
      <c r="J2" s="5" t="str">
        <f>IF(ISNUMBER(VLOOKUP(B2,#REF!,26,FALSE)),VLOOKUP(B2,#REF!,26,FALSE),"")</f>
        <v/>
      </c>
      <c r="K2" s="5" t="str">
        <f>IF(ISNUMBER(VLOOKUP(B2,#REF!,16,FALSE)),VLOOKUP(B2,#REF!,16,FALSE),"")</f>
        <v/>
      </c>
    </row>
    <row r="3" spans="1:14" x14ac:dyDescent="0.35">
      <c r="B3" s="5" t="s">
        <v>109</v>
      </c>
      <c r="C3" s="114">
        <v>218.30841120732813</v>
      </c>
      <c r="D3" s="114">
        <v>14.67903733604013</v>
      </c>
      <c r="E3" s="114">
        <v>136.21899148954171</v>
      </c>
      <c r="F3" s="114">
        <v>115.00263675570652</v>
      </c>
      <c r="G3" s="5">
        <f t="shared" si="0"/>
        <v>232.98744854336826</v>
      </c>
      <c r="H3" s="5" t="str">
        <f>IF(ISNUMBER(VLOOKUP(B3,#REF!,51,FALSE)),VLOOKUP(B3,#REF!,51,FALSE),"")</f>
        <v/>
      </c>
      <c r="I3" s="5" t="str">
        <f>IF(ISNUMBER(VLOOKUP(B3,#REF!,41,FALSE)),VLOOKUP(B3,#REF!,41,FALSE),"")</f>
        <v/>
      </c>
      <c r="J3" s="5" t="str">
        <f>IF(ISNUMBER(VLOOKUP(B3,#REF!,26,FALSE)),VLOOKUP(B3,#REF!,26,FALSE),"")</f>
        <v/>
      </c>
      <c r="K3" s="5" t="str">
        <f>IF(ISNUMBER(VLOOKUP(B3,#REF!,16,FALSE)),VLOOKUP(B3,#REF!,16,FALSE),"")</f>
        <v/>
      </c>
    </row>
    <row r="4" spans="1:14" x14ac:dyDescent="0.35">
      <c r="B4" s="5" t="s">
        <v>98</v>
      </c>
      <c r="C4" s="114">
        <v>143.50861341194502</v>
      </c>
      <c r="D4" s="114">
        <v>62.324810654787925</v>
      </c>
      <c r="E4" s="114">
        <v>109.42789998797909</v>
      </c>
      <c r="F4" s="114"/>
      <c r="G4" s="5">
        <f t="shared" si="0"/>
        <v>205.83342406673296</v>
      </c>
      <c r="H4" s="5" t="str">
        <f>IF(ISNUMBER(VLOOKUP(B4,#REF!,51,FALSE)),VLOOKUP(B4,#REF!,51,FALSE),"")</f>
        <v/>
      </c>
      <c r="I4" s="5" t="str">
        <f>IF(ISNUMBER(VLOOKUP(B4,#REF!,41,FALSE)),VLOOKUP(B4,#REF!,41,FALSE),"")</f>
        <v/>
      </c>
      <c r="K4" s="5" t="str">
        <f>IF(ISNUMBER(VLOOKUP(B4,#REF!,16,FALSE)),VLOOKUP(B4,#REF!,16,FALSE),"")</f>
        <v/>
      </c>
    </row>
    <row r="5" spans="1:14" ht="33.5" x14ac:dyDescent="0.75">
      <c r="B5" s="5" t="s">
        <v>102</v>
      </c>
      <c r="C5" s="114">
        <v>141.70504014750054</v>
      </c>
      <c r="D5" s="114">
        <v>44.8026624565221</v>
      </c>
      <c r="E5" s="114">
        <v>118.05149037516368</v>
      </c>
      <c r="F5" s="114">
        <v>102.42169229971489</v>
      </c>
      <c r="G5" s="5">
        <f t="shared" si="0"/>
        <v>186.50770260402265</v>
      </c>
      <c r="H5" s="5" t="str">
        <f>IF(ISNUMBER(VLOOKUP(B5,#REF!,51,FALSE)),VLOOKUP(B5,#REF!,51,FALSE),"")</f>
        <v/>
      </c>
      <c r="I5" s="5" t="str">
        <f>IF(ISNUMBER(VLOOKUP(B5,#REF!,41,FALSE)),VLOOKUP(B5,#REF!,41,FALSE),"")</f>
        <v/>
      </c>
      <c r="J5" s="5" t="str">
        <f>IF(ISNUMBER(VLOOKUP(B5,#REF!,26,FALSE)),VLOOKUP(B5,#REF!,26,FALSE),"")</f>
        <v/>
      </c>
      <c r="K5" s="5" t="str">
        <f>IF(ISNUMBER(VLOOKUP(B5,#REF!,16,FALSE)),VLOOKUP(B5,#REF!,16,FALSE),"")</f>
        <v/>
      </c>
      <c r="N5" s="115" t="s">
        <v>449</v>
      </c>
    </row>
    <row r="6" spans="1:14" x14ac:dyDescent="0.35">
      <c r="B6" s="5" t="s">
        <v>104</v>
      </c>
      <c r="C6" s="114">
        <v>123.78416404098094</v>
      </c>
      <c r="D6" s="114">
        <v>33.517783259672669</v>
      </c>
      <c r="E6" s="114">
        <v>121.76721734311405</v>
      </c>
      <c r="F6" s="114">
        <v>251.48393421618405</v>
      </c>
      <c r="G6" s="5">
        <f t="shared" si="0"/>
        <v>157.30194730065361</v>
      </c>
      <c r="H6" s="5" t="str">
        <f>IF(ISNUMBER(VLOOKUP(B6,#REF!,51,FALSE)),VLOOKUP(B6,#REF!,51,FALSE),"")</f>
        <v/>
      </c>
      <c r="I6" s="5" t="str">
        <f>IF(ISNUMBER(VLOOKUP(B6,#REF!,41,FALSE)),VLOOKUP(B6,#REF!,41,FALSE),"")</f>
        <v/>
      </c>
      <c r="J6" s="5" t="str">
        <f>IF(ISNUMBER(VLOOKUP(B6,#REF!,26,FALSE)),VLOOKUP(B6,#REF!,26,FALSE),"")</f>
        <v/>
      </c>
      <c r="K6" s="5" t="str">
        <f>IF(ISNUMBER(VLOOKUP(B6,#REF!,16,FALSE)),VLOOKUP(B6,#REF!,16,FALSE),"")</f>
        <v/>
      </c>
    </row>
    <row r="7" spans="1:14" ht="31" x14ac:dyDescent="0.7">
      <c r="B7" s="5" t="s">
        <v>119</v>
      </c>
      <c r="C7" s="114">
        <v>85.725161847436965</v>
      </c>
      <c r="D7" s="114">
        <v>62.738141171657659</v>
      </c>
      <c r="E7" s="114">
        <v>36.819119056059719</v>
      </c>
      <c r="F7" s="114">
        <v>58.251993161886098</v>
      </c>
      <c r="G7" s="5">
        <f>C7+D7</f>
        <v>148.46330301909461</v>
      </c>
      <c r="H7" s="5" t="str">
        <f>IF(ISNUMBER(VLOOKUP(B7,#REF!,51,FALSE)),VLOOKUP(B7,#REF!,51,FALSE),"")</f>
        <v/>
      </c>
      <c r="I7" s="5" t="str">
        <f>IF(ISNUMBER(VLOOKUP(B7,#REF!,41,FALSE)),VLOOKUP(B7,#REF!,41,FALSE),"")</f>
        <v/>
      </c>
      <c r="J7" s="5" t="str">
        <f>IF(ISNUMBER(VLOOKUP(B7,#REF!,26,FALSE)),VLOOKUP(B7,#REF!,26,FALSE),"")</f>
        <v/>
      </c>
      <c r="K7" s="5" t="str">
        <f>IF(ISNUMBER(VLOOKUP(B7,#REF!,16,FALSE)),VLOOKUP(B7,#REF!,16,FALSE),"")</f>
        <v/>
      </c>
      <c r="N7" s="116" t="s">
        <v>450</v>
      </c>
    </row>
    <row r="8" spans="1:14" x14ac:dyDescent="0.35">
      <c r="B8" s="5" t="s">
        <v>100</v>
      </c>
      <c r="C8" s="114">
        <v>69.062614060576863</v>
      </c>
      <c r="D8" s="114">
        <v>23.820483771901728</v>
      </c>
      <c r="E8" s="114">
        <v>87.965199370993616</v>
      </c>
      <c r="F8" s="114">
        <v>134.12120348013744</v>
      </c>
      <c r="G8" s="5">
        <f>C8+D8</f>
        <v>92.883097832478597</v>
      </c>
      <c r="H8" s="5" t="str">
        <f>IF(ISNUMBER(VLOOKUP(B8,#REF!,51,FALSE)),VLOOKUP(B8,#REF!,51,FALSE),"")</f>
        <v/>
      </c>
      <c r="I8" s="5" t="str">
        <f>IF(ISNUMBER(VLOOKUP(B8,#REF!,41,FALSE)),VLOOKUP(B8,#REF!,41,FALSE),"")</f>
        <v/>
      </c>
      <c r="J8" s="5" t="str">
        <f>IF(ISNUMBER(VLOOKUP(B8,#REF!,26,FALSE)),VLOOKUP(B8,#REF!,26,FALSE),"")</f>
        <v/>
      </c>
      <c r="K8" s="5" t="str">
        <f>IF(ISNUMBER(VLOOKUP(B8,#REF!,16,FALSE)),VLOOKUP(B8,#REF!,16,FALSE),"")</f>
        <v/>
      </c>
    </row>
    <row r="9" spans="1:14" x14ac:dyDescent="0.35">
      <c r="B9" s="5" t="s">
        <v>106</v>
      </c>
      <c r="C9" s="114">
        <v>42.796891376504817</v>
      </c>
      <c r="D9" s="114">
        <v>36.171829777192919</v>
      </c>
      <c r="E9" s="114">
        <v>72.023202893658265</v>
      </c>
      <c r="F9" s="114">
        <v>111.85205139633034</v>
      </c>
      <c r="G9" s="5">
        <f>C9+D9</f>
        <v>78.968721153697743</v>
      </c>
      <c r="H9" s="5" t="str">
        <f>IF(ISNUMBER(VLOOKUP(B9,#REF!,51,FALSE)),VLOOKUP(B9,#REF!,51,FALSE),"")</f>
        <v/>
      </c>
      <c r="I9" s="5" t="str">
        <f>IF(ISNUMBER(VLOOKUP(B9,#REF!,41,FALSE)),VLOOKUP(B9,#REF!,41,FALSE),"")</f>
        <v/>
      </c>
      <c r="J9" s="5" t="str">
        <f>IF(ISNUMBER(VLOOKUP(B9,#REF!,26,FALSE)),VLOOKUP(B9,#REF!,26,FALSE),"")</f>
        <v/>
      </c>
      <c r="K9" s="5" t="str">
        <f>IF(ISNUMBER(VLOOKUP(B9,#REF!,16,FALSE)),VLOOKUP(B9,#REF!,16,FALSE),"")</f>
        <v/>
      </c>
    </row>
    <row r="10" spans="1:14" x14ac:dyDescent="0.35">
      <c r="B10" s="5" t="s">
        <v>110</v>
      </c>
      <c r="C10" s="114">
        <v>43.513403010455711</v>
      </c>
      <c r="D10" s="114">
        <v>21.750701454826117</v>
      </c>
      <c r="E10" s="114">
        <v>65.834775338700638</v>
      </c>
      <c r="F10" s="114"/>
      <c r="G10" s="5">
        <f>C10+D10</f>
        <v>65.264104465281832</v>
      </c>
      <c r="H10" s="5" t="str">
        <f>IF(ISNUMBER(VLOOKUP(B10,#REF!,51,FALSE)),VLOOKUP(B10,#REF!,51,FALSE),"")</f>
        <v/>
      </c>
      <c r="I10" s="5" t="str">
        <f>IF(ISNUMBER(VLOOKUP(B10,#REF!,41,FALSE)),VLOOKUP(B10,#REF!,41,FALSE),"")</f>
        <v/>
      </c>
      <c r="J10" s="5" t="str">
        <f>IF(ISNUMBER(VLOOKUP(B10,#REF!,26,FALSE)),VLOOKUP(B10,#REF!,26,FALSE),"")</f>
        <v/>
      </c>
      <c r="K10" s="5" t="str">
        <f>IF(ISNUMBER(VLOOKUP(B10,#REF!,16,FALSE)),VLOOKUP(B10,#REF!,16,FALSE),"")</f>
        <v/>
      </c>
    </row>
    <row r="11" spans="1:14" x14ac:dyDescent="0.35">
      <c r="C11" s="114"/>
      <c r="D11" s="114"/>
      <c r="E11" s="114"/>
      <c r="F11" s="114"/>
    </row>
    <row r="12" spans="1:14" x14ac:dyDescent="0.35">
      <c r="A12" s="5" t="s">
        <v>451</v>
      </c>
      <c r="B12" s="5" t="s">
        <v>86</v>
      </c>
      <c r="C12" s="114">
        <v>27.744165820390617</v>
      </c>
      <c r="D12" s="114">
        <v>76.421831709726121</v>
      </c>
      <c r="E12" s="114">
        <v>30.94953511648891</v>
      </c>
      <c r="F12" s="114">
        <v>68.173771996880902</v>
      </c>
      <c r="G12" s="5">
        <f t="shared" si="0"/>
        <v>104.16599753011674</v>
      </c>
      <c r="H12" s="5" t="str">
        <f>IF(ISNUMBER(VLOOKUP(B12,#REF!,51,FALSE)),VLOOKUP(B12,#REF!,51,FALSE),"")</f>
        <v/>
      </c>
      <c r="I12" s="5" t="str">
        <f>IF(ISNUMBER(VLOOKUP(B12,#REF!,41,FALSE)),VLOOKUP(B12,#REF!,41,FALSE),"")</f>
        <v/>
      </c>
      <c r="J12" s="5" t="str">
        <f>IF(ISNUMBER(VLOOKUP(B12,#REF!,26,FALSE)),VLOOKUP(B12,#REF!,26,FALSE),"")</f>
        <v/>
      </c>
      <c r="K12" s="5" t="str">
        <f>IF(ISNUMBER(VLOOKUP(B12,#REF!,16,FALSE)),VLOOKUP(B12,#REF!,16,FALSE),"")</f>
        <v/>
      </c>
    </row>
    <row r="13" spans="1:14" x14ac:dyDescent="0.35">
      <c r="B13" s="5" t="s">
        <v>112</v>
      </c>
      <c r="C13" s="114">
        <v>47.455391685791078</v>
      </c>
      <c r="D13" s="114">
        <v>49.591669443155453</v>
      </c>
      <c r="E13" s="114">
        <v>73.750051150948508</v>
      </c>
      <c r="F13" s="114">
        <v>58.882049083557959</v>
      </c>
      <c r="G13" s="5">
        <f t="shared" si="0"/>
        <v>97.047061128946524</v>
      </c>
      <c r="H13" s="5" t="str">
        <f>IF(ISNUMBER(VLOOKUP(B13,#REF!,51,FALSE)),VLOOKUP(B13,#REF!,51,FALSE),"")</f>
        <v/>
      </c>
      <c r="I13" s="5" t="str">
        <f>IF(ISNUMBER(VLOOKUP(B13,#REF!,41,FALSE)),VLOOKUP(B13,#REF!,41,FALSE),"")</f>
        <v/>
      </c>
      <c r="J13" s="5" t="str">
        <f>IF(ISNUMBER(VLOOKUP(B13,#REF!,26,FALSE)),VLOOKUP(B13,#REF!,26,FALSE),"")</f>
        <v/>
      </c>
      <c r="K13" s="5" t="str">
        <f>IF(ISNUMBER(VLOOKUP(B13,#REF!,16,FALSE)),VLOOKUP(B13,#REF!,16,FALSE),"")</f>
        <v/>
      </c>
    </row>
    <row r="14" spans="1:14" x14ac:dyDescent="0.35">
      <c r="B14" s="5" t="s">
        <v>113</v>
      </c>
      <c r="C14" s="114">
        <v>50.478965502794679</v>
      </c>
      <c r="D14" s="114">
        <v>43.344485172413798</v>
      </c>
      <c r="E14" s="114">
        <v>66.773163611078957</v>
      </c>
      <c r="F14" s="114">
        <v>50.939650533390157</v>
      </c>
      <c r="G14" s="5">
        <f t="shared" si="0"/>
        <v>93.823450675208477</v>
      </c>
      <c r="H14" s="5" t="str">
        <f>IF(ISNUMBER(VLOOKUP(B14,#REF!,51,FALSE)),VLOOKUP(B14,#REF!,51,FALSE),"")</f>
        <v/>
      </c>
      <c r="I14" s="5" t="str">
        <f>IF(ISNUMBER(VLOOKUP(B14,#REF!,41,FALSE)),VLOOKUP(B14,#REF!,41,FALSE),"")</f>
        <v/>
      </c>
      <c r="J14" s="5" t="str">
        <f>IF(ISNUMBER(VLOOKUP(B14,#REF!,26,FALSE)),VLOOKUP(B14,#REF!,26,FALSE),"")</f>
        <v/>
      </c>
      <c r="K14" s="5" t="str">
        <f>IF(ISNUMBER(VLOOKUP(B14,#REF!,16,FALSE)),VLOOKUP(B14,#REF!,16,FALSE),"")</f>
        <v/>
      </c>
    </row>
    <row r="15" spans="1:14" x14ac:dyDescent="0.35">
      <c r="B15" s="5" t="s">
        <v>120</v>
      </c>
      <c r="C15" s="114">
        <v>70.444679507440327</v>
      </c>
      <c r="D15" s="114">
        <v>15.41994312454743</v>
      </c>
      <c r="E15" s="114">
        <v>78.443167153783619</v>
      </c>
      <c r="F15" s="114">
        <v>46.262753952885539</v>
      </c>
      <c r="G15" s="5">
        <f t="shared" si="0"/>
        <v>85.864622631987757</v>
      </c>
      <c r="H15" s="5" t="str">
        <f>IF(ISNUMBER(VLOOKUP(B15,#REF!,51,FALSE)),VLOOKUP(B15,#REF!,51,FALSE),"")</f>
        <v/>
      </c>
      <c r="I15" s="5" t="str">
        <f>IF(ISNUMBER(VLOOKUP(B15,#REF!,41,FALSE)),VLOOKUP(B15,#REF!,41,FALSE),"")</f>
        <v/>
      </c>
      <c r="J15" s="5" t="str">
        <f>IF(ISNUMBER(VLOOKUP(B15,#REF!,26,FALSE)),VLOOKUP(B15,#REF!,26,FALSE),"")</f>
        <v/>
      </c>
      <c r="K15" s="5" t="str">
        <f>IF(ISNUMBER(VLOOKUP(B15,#REF!,16,FALSE)),VLOOKUP(B15,#REF!,16,FALSE),"")</f>
        <v/>
      </c>
    </row>
    <row r="16" spans="1:14" x14ac:dyDescent="0.35">
      <c r="B16" s="5" t="s">
        <v>254</v>
      </c>
      <c r="C16" s="114">
        <v>31.602445868363809</v>
      </c>
      <c r="D16" s="114">
        <v>38.664488606557377</v>
      </c>
      <c r="E16" s="114">
        <v>81.437724836581552</v>
      </c>
      <c r="F16" s="114">
        <v>63.75840453512842</v>
      </c>
      <c r="G16" s="5">
        <f t="shared" si="0"/>
        <v>70.266934474921186</v>
      </c>
      <c r="H16" s="5" t="str">
        <f>IF(ISNUMBER(VLOOKUP(B16,#REF!,51,FALSE)),VLOOKUP(B16,#REF!,51,FALSE),"")</f>
        <v/>
      </c>
      <c r="I16" s="5" t="str">
        <f>IF(ISNUMBER(VLOOKUP(B16,#REF!,41,FALSE)),VLOOKUP(B16,#REF!,41,FALSE),"")</f>
        <v/>
      </c>
      <c r="J16" s="5" t="str">
        <f>IF(ISNUMBER(VLOOKUP(B16,#REF!,26,FALSE)),VLOOKUP(B16,#REF!,26,FALSE),"")</f>
        <v/>
      </c>
      <c r="K16" s="5" t="str">
        <f>IF(ISNUMBER(VLOOKUP(B16,#REF!,16,FALSE)),VLOOKUP(B16,#REF!,16,FALSE),"")</f>
        <v/>
      </c>
    </row>
    <row r="17" spans="2:11" x14ac:dyDescent="0.35">
      <c r="B17" s="5" t="s">
        <v>252</v>
      </c>
      <c r="C17" s="114">
        <v>11.210706547463623</v>
      </c>
      <c r="D17" s="114">
        <v>28.19384428156749</v>
      </c>
      <c r="E17" s="114">
        <v>59.096144103254481</v>
      </c>
      <c r="F17" s="114">
        <v>46.690997976671824</v>
      </c>
      <c r="G17" s="5">
        <f t="shared" si="0"/>
        <v>39.404550829031109</v>
      </c>
      <c r="H17" s="5" t="str">
        <f>IF(ISNUMBER(VLOOKUP(B17,#REF!,51,FALSE)),VLOOKUP(B17,#REF!,51,FALSE),"")</f>
        <v/>
      </c>
      <c r="I17" s="5" t="str">
        <f>IF(ISNUMBER(VLOOKUP(B17,#REF!,41,FALSE)),VLOOKUP(B17,#REF!,41,FALSE),"")</f>
        <v/>
      </c>
      <c r="J17" s="5" t="str">
        <f>IF(ISNUMBER(VLOOKUP(B17,#REF!,26,FALSE)),VLOOKUP(B17,#REF!,26,FALSE),"")</f>
        <v/>
      </c>
      <c r="K17" s="5" t="str">
        <f>IF(ISNUMBER(VLOOKUP(B17,#REF!,16,FALSE)),VLOOKUP(B17,#REF!,16,FALSE),"")</f>
        <v/>
      </c>
    </row>
    <row r="18" spans="2:11" x14ac:dyDescent="0.35">
      <c r="B18" s="5" t="s">
        <v>253</v>
      </c>
      <c r="C18" s="114">
        <v>-10.902967197985275</v>
      </c>
      <c r="D18" s="114">
        <v>5.7558797159504733</v>
      </c>
      <c r="E18" s="114">
        <v>-4.1001372893026629</v>
      </c>
      <c r="F18" s="114"/>
      <c r="G18" s="5">
        <f t="shared" si="0"/>
        <v>-5.1470874820348014</v>
      </c>
      <c r="H18" s="5" t="str">
        <f>IF(ISNUMBER(VLOOKUP(B18,#REF!,51,FALSE)),VLOOKUP(B18,#REF!,51,FALSE),"")</f>
        <v/>
      </c>
      <c r="I18" s="5" t="str">
        <f>IF(ISNUMBER(VLOOKUP(B18,#REF!,41,FALSE)),VLOOKUP(B18,#REF!,41,FALSE),"")</f>
        <v/>
      </c>
      <c r="J18" s="5" t="str">
        <f>IF(ISNUMBER(VLOOKUP(B18,#REF!,26,FALSE)),VLOOKUP(B18,#REF!,26,FALSE),"")</f>
        <v/>
      </c>
      <c r="K18" s="5" t="str">
        <f>IF(ISNUMBER(VLOOKUP(B18,#REF!,16,FALSE)),VLOOKUP(B18,#REF!,16,FALSE),"")</f>
        <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3925A-E573-441B-9030-C79B212349D4}">
  <dimension ref="C2:O36"/>
  <sheetViews>
    <sheetView topLeftCell="A20" zoomScale="30" zoomScaleNormal="30" workbookViewId="0">
      <selection activeCell="C14" sqref="C14:C44"/>
    </sheetView>
  </sheetViews>
  <sheetFormatPr defaultRowHeight="18.5" x14ac:dyDescent="0.45"/>
  <cols>
    <col min="3" max="8" width="9.1796875" style="117"/>
    <col min="9" max="9" width="9" style="117" customWidth="1"/>
    <col min="10" max="11" width="9.1796875" style="117"/>
  </cols>
  <sheetData>
    <row r="2" spans="3:15" x14ac:dyDescent="0.45">
      <c r="E2" s="117" t="s">
        <v>452</v>
      </c>
      <c r="F2" s="117" t="s">
        <v>453</v>
      </c>
      <c r="G2" s="117" t="s">
        <v>454</v>
      </c>
      <c r="H2" s="117" t="s">
        <v>455</v>
      </c>
      <c r="I2" s="117" t="s">
        <v>318</v>
      </c>
      <c r="J2" s="117" t="s">
        <v>456</v>
      </c>
    </row>
    <row r="3" spans="3:15" x14ac:dyDescent="0.45">
      <c r="C3" s="117" t="s">
        <v>3</v>
      </c>
      <c r="D3" s="117" t="s">
        <v>417</v>
      </c>
      <c r="E3" s="117">
        <v>18.8</v>
      </c>
      <c r="F3" s="117">
        <v>29.3</v>
      </c>
      <c r="G3" s="117">
        <v>28.6</v>
      </c>
      <c r="H3" s="117">
        <v>98.1</v>
      </c>
      <c r="I3" s="117">
        <v>174.8</v>
      </c>
    </row>
    <row r="4" spans="3:15" x14ac:dyDescent="0.45">
      <c r="D4" s="118" t="s">
        <v>434</v>
      </c>
      <c r="E4" s="117">
        <v>39</v>
      </c>
      <c r="F4" s="117">
        <v>41.9</v>
      </c>
      <c r="G4" s="117">
        <v>32.700000000000003</v>
      </c>
      <c r="H4" s="117">
        <v>158.6</v>
      </c>
      <c r="I4" s="117">
        <v>272.2</v>
      </c>
    </row>
    <row r="5" spans="3:15" x14ac:dyDescent="0.45">
      <c r="D5" s="117" t="s">
        <v>435</v>
      </c>
      <c r="E5" s="117">
        <v>44.6</v>
      </c>
      <c r="F5" s="117">
        <v>44.6</v>
      </c>
      <c r="G5" s="117">
        <v>37.9</v>
      </c>
      <c r="H5" s="117">
        <v>160.80000000000001</v>
      </c>
      <c r="I5" s="117">
        <v>287.89999999999998</v>
      </c>
      <c r="J5" s="117">
        <v>5.767817781043334</v>
      </c>
    </row>
    <row r="6" spans="3:15" x14ac:dyDescent="0.45">
      <c r="D6" s="117" t="s">
        <v>436</v>
      </c>
      <c r="E6" s="117">
        <v>48.8</v>
      </c>
      <c r="F6" s="117">
        <v>46.5</v>
      </c>
      <c r="G6" s="117">
        <v>41.2</v>
      </c>
      <c r="H6" s="117">
        <v>158.5</v>
      </c>
      <c r="I6" s="117">
        <v>295</v>
      </c>
      <c r="J6" s="117">
        <v>2.4661340743313787</v>
      </c>
    </row>
    <row r="7" spans="3:15" x14ac:dyDescent="0.45">
      <c r="D7" s="117" t="s">
        <v>416</v>
      </c>
      <c r="E7" s="117">
        <v>52.6</v>
      </c>
      <c r="F7" s="117">
        <v>49.8</v>
      </c>
      <c r="G7" s="117">
        <v>43.6</v>
      </c>
      <c r="H7" s="117">
        <v>152.19999999999999</v>
      </c>
      <c r="I7" s="117">
        <v>298.2</v>
      </c>
      <c r="J7" s="117">
        <v>1.0847457627118757</v>
      </c>
    </row>
    <row r="8" spans="3:15" x14ac:dyDescent="0.45">
      <c r="D8" s="117" t="s">
        <v>437</v>
      </c>
      <c r="E8" s="117">
        <v>55.4</v>
      </c>
      <c r="F8" s="117">
        <v>53.6</v>
      </c>
      <c r="G8" s="117">
        <v>42.8</v>
      </c>
      <c r="H8" s="117">
        <v>156.69999999999999</v>
      </c>
      <c r="I8" s="117">
        <v>308.5</v>
      </c>
      <c r="J8" s="117">
        <v>3.4540576794098001</v>
      </c>
    </row>
    <row r="10" spans="3:15" ht="30" x14ac:dyDescent="0.45">
      <c r="C10" s="117" t="s">
        <v>43</v>
      </c>
      <c r="D10" s="117" t="s">
        <v>417</v>
      </c>
      <c r="E10" s="117">
        <v>52.3</v>
      </c>
      <c r="F10" s="117">
        <v>39</v>
      </c>
      <c r="G10" s="117">
        <v>41.3</v>
      </c>
      <c r="H10" s="117">
        <v>58.2</v>
      </c>
      <c r="I10" s="117">
        <v>190.8</v>
      </c>
      <c r="O10" s="8"/>
    </row>
    <row r="11" spans="3:15" x14ac:dyDescent="0.45">
      <c r="D11" s="117" t="s">
        <v>434</v>
      </c>
      <c r="E11" s="117">
        <v>69.8</v>
      </c>
      <c r="F11" s="117">
        <v>53.6</v>
      </c>
      <c r="G11" s="117">
        <v>37.5</v>
      </c>
      <c r="H11" s="117">
        <v>66.599999999999994</v>
      </c>
      <c r="I11" s="117">
        <v>227.5</v>
      </c>
    </row>
    <row r="12" spans="3:15" ht="36" x14ac:dyDescent="0.8">
      <c r="D12" s="117" t="s">
        <v>435</v>
      </c>
      <c r="E12" s="117">
        <v>69.2</v>
      </c>
      <c r="F12" s="117">
        <v>51.9</v>
      </c>
      <c r="G12" s="117">
        <v>34.299999999999997</v>
      </c>
      <c r="H12" s="117">
        <v>67.5</v>
      </c>
      <c r="I12" s="117">
        <v>222.89999999999998</v>
      </c>
      <c r="J12" s="117">
        <v>-2.021978021978029</v>
      </c>
      <c r="O12" s="113" t="s">
        <v>449</v>
      </c>
    </row>
    <row r="13" spans="3:15" ht="33.5" x14ac:dyDescent="0.75">
      <c r="D13" s="117" t="s">
        <v>436</v>
      </c>
      <c r="E13" s="117">
        <v>66.3</v>
      </c>
      <c r="F13" s="117">
        <v>50.1</v>
      </c>
      <c r="G13" s="117">
        <v>30.1</v>
      </c>
      <c r="H13" s="117">
        <v>66.400000000000006</v>
      </c>
      <c r="I13" s="117">
        <v>212.9</v>
      </c>
      <c r="J13" s="117">
        <v>-4.4863167339614023</v>
      </c>
      <c r="O13" s="1" t="s">
        <v>457</v>
      </c>
    </row>
    <row r="14" spans="3:15" x14ac:dyDescent="0.45">
      <c r="D14" s="117" t="s">
        <v>416</v>
      </c>
      <c r="E14" s="117">
        <v>68</v>
      </c>
      <c r="F14" s="117">
        <v>51.2</v>
      </c>
      <c r="G14" s="117">
        <v>32.4</v>
      </c>
      <c r="H14" s="117">
        <v>68.5</v>
      </c>
      <c r="I14" s="117">
        <v>220.1</v>
      </c>
      <c r="J14" s="117">
        <v>3.3818694222639749</v>
      </c>
    </row>
    <row r="15" spans="3:15" x14ac:dyDescent="0.45">
      <c r="D15" s="117" t="s">
        <v>437</v>
      </c>
      <c r="E15" s="117">
        <v>67.8</v>
      </c>
      <c r="F15" s="117">
        <v>54.2</v>
      </c>
      <c r="G15" s="117">
        <v>30.5</v>
      </c>
      <c r="H15" s="117">
        <v>68.099999999999994</v>
      </c>
      <c r="I15" s="117">
        <v>220.6</v>
      </c>
      <c r="J15" s="117">
        <v>0.22716946842345465</v>
      </c>
    </row>
    <row r="17" spans="3:10" x14ac:dyDescent="0.45">
      <c r="C17" s="117" t="s">
        <v>44</v>
      </c>
      <c r="D17" s="117" t="s">
        <v>417</v>
      </c>
      <c r="E17" s="117">
        <v>44.6</v>
      </c>
      <c r="F17" s="117">
        <v>22.6</v>
      </c>
      <c r="G17" s="117">
        <v>35.200000000000003</v>
      </c>
      <c r="H17" s="117">
        <v>46.2</v>
      </c>
      <c r="I17" s="117">
        <v>148.60000000000002</v>
      </c>
    </row>
    <row r="18" spans="3:10" x14ac:dyDescent="0.45">
      <c r="D18" s="117" t="s">
        <v>434</v>
      </c>
      <c r="E18" s="117">
        <v>70.900000000000006</v>
      </c>
      <c r="F18" s="117">
        <v>32.1</v>
      </c>
      <c r="G18" s="117">
        <v>40.5</v>
      </c>
      <c r="H18" s="117">
        <v>51.1</v>
      </c>
      <c r="I18" s="117">
        <v>194.6</v>
      </c>
    </row>
    <row r="19" spans="3:10" x14ac:dyDescent="0.45">
      <c r="D19" s="117" t="s">
        <v>435</v>
      </c>
      <c r="E19" s="117">
        <v>70</v>
      </c>
      <c r="F19" s="117">
        <v>30.7</v>
      </c>
      <c r="G19" s="117">
        <v>40.9</v>
      </c>
      <c r="H19" s="117">
        <v>49.4</v>
      </c>
      <c r="I19" s="117">
        <v>191</v>
      </c>
      <c r="J19" s="117">
        <v>-1.849948612538526</v>
      </c>
    </row>
    <row r="20" spans="3:10" x14ac:dyDescent="0.45">
      <c r="D20" s="117" t="s">
        <v>436</v>
      </c>
      <c r="E20" s="117">
        <v>68.8</v>
      </c>
      <c r="F20" s="117">
        <v>32.5</v>
      </c>
      <c r="G20" s="117">
        <v>38.299999999999997</v>
      </c>
      <c r="H20" s="117">
        <v>48</v>
      </c>
      <c r="I20" s="117">
        <v>187.6</v>
      </c>
      <c r="J20" s="117">
        <v>-1.78010471204189</v>
      </c>
    </row>
    <row r="21" spans="3:10" x14ac:dyDescent="0.45">
      <c r="D21" s="117" t="s">
        <v>416</v>
      </c>
      <c r="E21" s="117">
        <v>68.8</v>
      </c>
      <c r="F21" s="117">
        <v>34</v>
      </c>
      <c r="G21" s="117">
        <v>38.700000000000003</v>
      </c>
      <c r="H21" s="117">
        <v>48.1</v>
      </c>
      <c r="I21" s="117">
        <v>189.6</v>
      </c>
      <c r="J21" s="117">
        <v>1.0660980810234548</v>
      </c>
    </row>
    <row r="22" spans="3:10" x14ac:dyDescent="0.45">
      <c r="D22" s="117" t="s">
        <v>437</v>
      </c>
      <c r="E22" s="117">
        <v>68.400000000000006</v>
      </c>
      <c r="F22" s="117">
        <v>33.6</v>
      </c>
      <c r="G22" s="117">
        <v>38.9</v>
      </c>
      <c r="H22" s="117">
        <v>47.6</v>
      </c>
      <c r="I22" s="117">
        <v>188.5</v>
      </c>
      <c r="J22" s="117">
        <v>-0.58016877637130904</v>
      </c>
    </row>
    <row r="24" spans="3:10" x14ac:dyDescent="0.45">
      <c r="C24" s="117" t="s">
        <v>54</v>
      </c>
      <c r="D24" s="117" t="s">
        <v>417</v>
      </c>
      <c r="E24" s="117">
        <v>11.627000000000001</v>
      </c>
      <c r="F24" s="117">
        <v>52.390999999999998</v>
      </c>
      <c r="G24" s="117">
        <v>10.598000000000001</v>
      </c>
      <c r="H24" s="117">
        <v>6.8319999999999999</v>
      </c>
      <c r="I24" s="117">
        <v>81.447999999999993</v>
      </c>
    </row>
    <row r="25" spans="3:10" x14ac:dyDescent="0.45">
      <c r="D25" s="117" t="s">
        <v>434</v>
      </c>
      <c r="E25" s="117">
        <v>13.94</v>
      </c>
      <c r="F25" s="117">
        <v>41.491</v>
      </c>
      <c r="G25" s="117">
        <v>11.358000000000001</v>
      </c>
      <c r="H25" s="117">
        <v>28.942</v>
      </c>
      <c r="I25" s="117">
        <v>95.730999999999995</v>
      </c>
    </row>
    <row r="26" spans="3:10" x14ac:dyDescent="0.45">
      <c r="D26" s="117" t="s">
        <v>435</v>
      </c>
      <c r="E26" s="117">
        <v>14.973000000000001</v>
      </c>
      <c r="F26" s="117">
        <v>39.024999999999999</v>
      </c>
      <c r="G26" s="117">
        <v>11.281000000000001</v>
      </c>
      <c r="H26" s="117">
        <v>29.445</v>
      </c>
      <c r="I26" s="117">
        <v>94.72399999999999</v>
      </c>
      <c r="J26" s="117">
        <v>-1.051905861215289</v>
      </c>
    </row>
    <row r="27" spans="3:10" x14ac:dyDescent="0.45">
      <c r="D27" s="117" t="s">
        <v>436</v>
      </c>
      <c r="E27" s="117">
        <v>15.927</v>
      </c>
      <c r="F27" s="117">
        <v>39.914000000000001</v>
      </c>
      <c r="G27" s="117">
        <v>11.458</v>
      </c>
      <c r="H27" s="117">
        <v>31.236000000000001</v>
      </c>
      <c r="I27" s="117">
        <v>98.535000000000011</v>
      </c>
      <c r="J27" s="117">
        <v>4.0232675984967159</v>
      </c>
    </row>
    <row r="28" spans="3:10" x14ac:dyDescent="0.45">
      <c r="D28" s="117" t="s">
        <v>416</v>
      </c>
      <c r="E28" s="117">
        <v>16.623999999999999</v>
      </c>
      <c r="F28" s="117">
        <v>38.921999999999997</v>
      </c>
      <c r="G28" s="117">
        <v>12.067</v>
      </c>
      <c r="H28" s="117">
        <v>32.585999999999999</v>
      </c>
      <c r="I28" s="117">
        <v>100.199</v>
      </c>
      <c r="J28" s="117">
        <v>1.6887400416095772</v>
      </c>
    </row>
    <row r="29" spans="3:10" x14ac:dyDescent="0.45">
      <c r="D29" s="117" t="s">
        <v>437</v>
      </c>
      <c r="E29" s="117">
        <v>16.279</v>
      </c>
      <c r="F29" s="117">
        <v>39.192999999999998</v>
      </c>
      <c r="G29" s="117">
        <v>11.795999999999999</v>
      </c>
      <c r="H29" s="117">
        <v>30.893000000000001</v>
      </c>
      <c r="I29" s="117">
        <v>98.161000000000001</v>
      </c>
      <c r="J29" s="117">
        <v>-2.0339524346550348</v>
      </c>
    </row>
    <row r="31" spans="3:10" x14ac:dyDescent="0.45">
      <c r="C31" s="117" t="s">
        <v>55</v>
      </c>
      <c r="D31" s="117" t="s">
        <v>417</v>
      </c>
      <c r="E31" s="117">
        <v>11.6</v>
      </c>
      <c r="F31" s="117">
        <v>32.799999999999997</v>
      </c>
      <c r="G31" s="117">
        <v>10.9</v>
      </c>
      <c r="H31" s="117">
        <v>14.8</v>
      </c>
      <c r="I31" s="117">
        <v>70.099999999999994</v>
      </c>
    </row>
    <row r="32" spans="3:10" x14ac:dyDescent="0.45">
      <c r="D32" s="117" t="s">
        <v>434</v>
      </c>
      <c r="E32" s="117">
        <v>16.8</v>
      </c>
      <c r="F32" s="117">
        <v>27.5</v>
      </c>
      <c r="G32" s="117">
        <v>8.1999999999999993</v>
      </c>
      <c r="H32" s="117">
        <v>23.8</v>
      </c>
      <c r="I32" s="117">
        <v>76.3</v>
      </c>
    </row>
    <row r="33" spans="4:10" x14ac:dyDescent="0.45">
      <c r="D33" s="117" t="s">
        <v>435</v>
      </c>
      <c r="E33" s="117">
        <v>17</v>
      </c>
      <c r="F33" s="117">
        <v>28.4</v>
      </c>
      <c r="G33" s="117">
        <v>9</v>
      </c>
      <c r="H33" s="117">
        <v>23.5</v>
      </c>
      <c r="I33" s="117">
        <v>77.900000000000006</v>
      </c>
      <c r="J33" s="117">
        <v>2.0969855832241251</v>
      </c>
    </row>
    <row r="34" spans="4:10" x14ac:dyDescent="0.45">
      <c r="D34" s="117" t="s">
        <v>436</v>
      </c>
      <c r="E34" s="117">
        <v>17</v>
      </c>
      <c r="F34" s="117">
        <v>29.4</v>
      </c>
      <c r="G34" s="117">
        <v>9.3000000000000007</v>
      </c>
      <c r="H34" s="117">
        <v>22.4</v>
      </c>
      <c r="I34" s="117">
        <v>78.099999999999994</v>
      </c>
      <c r="J34" s="117">
        <v>0.25673940949934604</v>
      </c>
    </row>
    <row r="35" spans="4:10" x14ac:dyDescent="0.45">
      <c r="D35" s="117" t="s">
        <v>416</v>
      </c>
      <c r="E35" s="117">
        <v>17</v>
      </c>
      <c r="F35" s="117">
        <v>29.6</v>
      </c>
      <c r="G35" s="117">
        <v>8.9</v>
      </c>
      <c r="H35" s="117">
        <v>23.4</v>
      </c>
      <c r="I35" s="117">
        <v>78.900000000000006</v>
      </c>
      <c r="J35" s="117">
        <v>1.0243277848911845</v>
      </c>
    </row>
    <row r="36" spans="4:10" x14ac:dyDescent="0.45">
      <c r="D36" s="117" t="s">
        <v>437</v>
      </c>
      <c r="E36" s="117">
        <v>16.899999999999999</v>
      </c>
      <c r="F36" s="117">
        <v>29.7</v>
      </c>
      <c r="G36" s="117">
        <v>9.1</v>
      </c>
      <c r="H36" s="117">
        <v>22.9</v>
      </c>
      <c r="I36" s="117">
        <v>78.599999999999994</v>
      </c>
      <c r="J36" s="117">
        <v>-0.3802281368821383</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5D82E-0042-4241-A705-EA1C723A0175}">
  <dimension ref="A1:I11"/>
  <sheetViews>
    <sheetView topLeftCell="A16" zoomScale="30" zoomScaleNormal="30" workbookViewId="0">
      <selection activeCell="C14" sqref="C14:C44"/>
    </sheetView>
  </sheetViews>
  <sheetFormatPr defaultRowHeight="14.5" x14ac:dyDescent="0.35"/>
  <sheetData>
    <row r="1" spans="1:9" x14ac:dyDescent="0.35">
      <c r="B1" t="s">
        <v>406</v>
      </c>
      <c r="C1" t="s">
        <v>380</v>
      </c>
      <c r="D1" t="s">
        <v>407</v>
      </c>
    </row>
    <row r="2" spans="1:9" x14ac:dyDescent="0.35">
      <c r="A2" t="s">
        <v>408</v>
      </c>
      <c r="B2">
        <v>12.532941000000001</v>
      </c>
      <c r="C2">
        <v>24.22855949999995</v>
      </c>
      <c r="D2">
        <v>15.456009499999951</v>
      </c>
    </row>
    <row r="3" spans="1:9" x14ac:dyDescent="0.35">
      <c r="A3" t="s">
        <v>409</v>
      </c>
      <c r="B3">
        <v>38.870002612903228</v>
      </c>
      <c r="C3">
        <v>33.370980428571407</v>
      </c>
      <c r="D3">
        <v>37.276691379999967</v>
      </c>
    </row>
    <row r="4" spans="1:9" x14ac:dyDescent="0.35">
      <c r="A4" t="s">
        <v>408</v>
      </c>
      <c r="B4">
        <v>47.404808000000003</v>
      </c>
      <c r="C4">
        <v>37.459887999999999</v>
      </c>
      <c r="D4">
        <v>47.676380499999951</v>
      </c>
    </row>
    <row r="7" spans="1:9" ht="36" x14ac:dyDescent="0.8">
      <c r="I7" s="113" t="s">
        <v>449</v>
      </c>
    </row>
    <row r="11" spans="1:9" ht="31" x14ac:dyDescent="0.7">
      <c r="I11" s="33" t="s">
        <v>458</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0E7C3-4133-4E66-B6B1-6D2A9EC5BCEB}">
  <dimension ref="A1:H9"/>
  <sheetViews>
    <sheetView topLeftCell="A6" zoomScale="30" zoomScaleNormal="30" workbookViewId="0">
      <selection activeCell="C14" sqref="C14:C44"/>
    </sheetView>
  </sheetViews>
  <sheetFormatPr defaultRowHeight="14.5" x14ac:dyDescent="0.35"/>
  <sheetData>
    <row r="1" spans="1:8" x14ac:dyDescent="0.35">
      <c r="A1" t="s">
        <v>459</v>
      </c>
    </row>
    <row r="3" spans="1:8" x14ac:dyDescent="0.35">
      <c r="A3" t="s">
        <v>252</v>
      </c>
      <c r="B3">
        <v>14.575393</v>
      </c>
    </row>
    <row r="4" spans="1:8" x14ac:dyDescent="0.35">
      <c r="A4" t="s">
        <v>106</v>
      </c>
      <c r="B4">
        <v>23.191835999999899</v>
      </c>
    </row>
    <row r="5" spans="1:8" ht="36" x14ac:dyDescent="0.8">
      <c r="A5" t="s">
        <v>110</v>
      </c>
      <c r="B5">
        <v>25.265283</v>
      </c>
      <c r="H5" s="113" t="s">
        <v>449</v>
      </c>
    </row>
    <row r="6" spans="1:8" x14ac:dyDescent="0.35">
      <c r="A6" t="s">
        <v>113</v>
      </c>
      <c r="B6">
        <v>26.492616000000002</v>
      </c>
    </row>
    <row r="7" spans="1:8" ht="27.5" x14ac:dyDescent="0.55000000000000004">
      <c r="A7" t="s">
        <v>112</v>
      </c>
      <c r="B7">
        <v>27.215329000000001</v>
      </c>
      <c r="H7" s="102" t="s">
        <v>460</v>
      </c>
    </row>
    <row r="8" spans="1:8" x14ac:dyDescent="0.35">
      <c r="A8" t="s">
        <v>104</v>
      </c>
      <c r="B8">
        <v>47.704447000000002</v>
      </c>
    </row>
    <row r="9" spans="1:8" x14ac:dyDescent="0.35">
      <c r="A9" t="s">
        <v>98</v>
      </c>
      <c r="B9">
        <v>69.151959000000005</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680B-8889-4370-8629-66E121344E9A}">
  <dimension ref="A1:BQ25"/>
  <sheetViews>
    <sheetView zoomScale="30" zoomScaleNormal="30" workbookViewId="0">
      <pane xSplit="4" ySplit="5" topLeftCell="BD35" activePane="bottomRight" state="frozen"/>
      <selection activeCell="C14" sqref="C14:C44"/>
      <selection pane="topRight" activeCell="C14" sqref="C14:C44"/>
      <selection pane="bottomLeft" activeCell="C14" sqref="C14:C44"/>
      <selection pane="bottomRight" activeCell="C14" sqref="C14:C44"/>
    </sheetView>
  </sheetViews>
  <sheetFormatPr defaultRowHeight="14.5" x14ac:dyDescent="0.35"/>
  <cols>
    <col min="1" max="1" width="23" customWidth="1"/>
    <col min="2" max="2" width="13.1796875" customWidth="1"/>
    <col min="3" max="3" width="25.453125" hidden="1" customWidth="1"/>
    <col min="4" max="4" width="14" hidden="1" customWidth="1"/>
    <col min="5" max="44" width="5" hidden="1" customWidth="1"/>
    <col min="45" max="55" width="11.453125" hidden="1" customWidth="1"/>
    <col min="56" max="56" width="11.453125" bestFit="1" customWidth="1"/>
    <col min="57" max="62" width="11.453125" hidden="1" customWidth="1"/>
    <col min="63" max="63" width="11.453125" bestFit="1" customWidth="1"/>
    <col min="64" max="64" width="5" bestFit="1" customWidth="1"/>
    <col min="257" max="257" width="23" customWidth="1"/>
    <col min="258" max="258" width="13.1796875" customWidth="1"/>
    <col min="259" max="311" width="0" hidden="1" customWidth="1"/>
    <col min="312" max="312" width="11.453125" bestFit="1" customWidth="1"/>
    <col min="313" max="318" width="0" hidden="1" customWidth="1"/>
    <col min="319" max="319" width="11.453125" bestFit="1" customWidth="1"/>
    <col min="320" max="320" width="5" bestFit="1" customWidth="1"/>
    <col min="513" max="513" width="23" customWidth="1"/>
    <col min="514" max="514" width="13.1796875" customWidth="1"/>
    <col min="515" max="567" width="0" hidden="1" customWidth="1"/>
    <col min="568" max="568" width="11.453125" bestFit="1" customWidth="1"/>
    <col min="569" max="574" width="0" hidden="1" customWidth="1"/>
    <col min="575" max="575" width="11.453125" bestFit="1" customWidth="1"/>
    <col min="576" max="576" width="5" bestFit="1" customWidth="1"/>
    <col min="769" max="769" width="23" customWidth="1"/>
    <col min="770" max="770" width="13.1796875" customWidth="1"/>
    <col min="771" max="823" width="0" hidden="1" customWidth="1"/>
    <col min="824" max="824" width="11.453125" bestFit="1" customWidth="1"/>
    <col min="825" max="830" width="0" hidden="1" customWidth="1"/>
    <col min="831" max="831" width="11.453125" bestFit="1" customWidth="1"/>
    <col min="832" max="832" width="5" bestFit="1" customWidth="1"/>
    <col min="1025" max="1025" width="23" customWidth="1"/>
    <col min="1026" max="1026" width="13.1796875" customWidth="1"/>
    <col min="1027" max="1079" width="0" hidden="1" customWidth="1"/>
    <col min="1080" max="1080" width="11.453125" bestFit="1" customWidth="1"/>
    <col min="1081" max="1086" width="0" hidden="1" customWidth="1"/>
    <col min="1087" max="1087" width="11.453125" bestFit="1" customWidth="1"/>
    <col min="1088" max="1088" width="5" bestFit="1" customWidth="1"/>
    <col min="1281" max="1281" width="23" customWidth="1"/>
    <col min="1282" max="1282" width="13.1796875" customWidth="1"/>
    <col min="1283" max="1335" width="0" hidden="1" customWidth="1"/>
    <col min="1336" max="1336" width="11.453125" bestFit="1" customWidth="1"/>
    <col min="1337" max="1342" width="0" hidden="1" customWidth="1"/>
    <col min="1343" max="1343" width="11.453125" bestFit="1" customWidth="1"/>
    <col min="1344" max="1344" width="5" bestFit="1" customWidth="1"/>
    <col min="1537" max="1537" width="23" customWidth="1"/>
    <col min="1538" max="1538" width="13.1796875" customWidth="1"/>
    <col min="1539" max="1591" width="0" hidden="1" customWidth="1"/>
    <col min="1592" max="1592" width="11.453125" bestFit="1" customWidth="1"/>
    <col min="1593" max="1598" width="0" hidden="1" customWidth="1"/>
    <col min="1599" max="1599" width="11.453125" bestFit="1" customWidth="1"/>
    <col min="1600" max="1600" width="5" bestFit="1" customWidth="1"/>
    <col min="1793" max="1793" width="23" customWidth="1"/>
    <col min="1794" max="1794" width="13.1796875" customWidth="1"/>
    <col min="1795" max="1847" width="0" hidden="1" customWidth="1"/>
    <col min="1848" max="1848" width="11.453125" bestFit="1" customWidth="1"/>
    <col min="1849" max="1854" width="0" hidden="1" customWidth="1"/>
    <col min="1855" max="1855" width="11.453125" bestFit="1" customWidth="1"/>
    <col min="1856" max="1856" width="5" bestFit="1" customWidth="1"/>
    <col min="2049" max="2049" width="23" customWidth="1"/>
    <col min="2050" max="2050" width="13.1796875" customWidth="1"/>
    <col min="2051" max="2103" width="0" hidden="1" customWidth="1"/>
    <col min="2104" max="2104" width="11.453125" bestFit="1" customWidth="1"/>
    <col min="2105" max="2110" width="0" hidden="1" customWidth="1"/>
    <col min="2111" max="2111" width="11.453125" bestFit="1" customWidth="1"/>
    <col min="2112" max="2112" width="5" bestFit="1" customWidth="1"/>
    <col min="2305" max="2305" width="23" customWidth="1"/>
    <col min="2306" max="2306" width="13.1796875" customWidth="1"/>
    <col min="2307" max="2359" width="0" hidden="1" customWidth="1"/>
    <col min="2360" max="2360" width="11.453125" bestFit="1" customWidth="1"/>
    <col min="2361" max="2366" width="0" hidden="1" customWidth="1"/>
    <col min="2367" max="2367" width="11.453125" bestFit="1" customWidth="1"/>
    <col min="2368" max="2368" width="5" bestFit="1" customWidth="1"/>
    <col min="2561" max="2561" width="23" customWidth="1"/>
    <col min="2562" max="2562" width="13.1796875" customWidth="1"/>
    <col min="2563" max="2615" width="0" hidden="1" customWidth="1"/>
    <col min="2616" max="2616" width="11.453125" bestFit="1" customWidth="1"/>
    <col min="2617" max="2622" width="0" hidden="1" customWidth="1"/>
    <col min="2623" max="2623" width="11.453125" bestFit="1" customWidth="1"/>
    <col min="2624" max="2624" width="5" bestFit="1" customWidth="1"/>
    <col min="2817" max="2817" width="23" customWidth="1"/>
    <col min="2818" max="2818" width="13.1796875" customWidth="1"/>
    <col min="2819" max="2871" width="0" hidden="1" customWidth="1"/>
    <col min="2872" max="2872" width="11.453125" bestFit="1" customWidth="1"/>
    <col min="2873" max="2878" width="0" hidden="1" customWidth="1"/>
    <col min="2879" max="2879" width="11.453125" bestFit="1" customWidth="1"/>
    <col min="2880" max="2880" width="5" bestFit="1" customWidth="1"/>
    <col min="3073" max="3073" width="23" customWidth="1"/>
    <col min="3074" max="3074" width="13.1796875" customWidth="1"/>
    <col min="3075" max="3127" width="0" hidden="1" customWidth="1"/>
    <col min="3128" max="3128" width="11.453125" bestFit="1" customWidth="1"/>
    <col min="3129" max="3134" width="0" hidden="1" customWidth="1"/>
    <col min="3135" max="3135" width="11.453125" bestFit="1" customWidth="1"/>
    <col min="3136" max="3136" width="5" bestFit="1" customWidth="1"/>
    <col min="3329" max="3329" width="23" customWidth="1"/>
    <col min="3330" max="3330" width="13.1796875" customWidth="1"/>
    <col min="3331" max="3383" width="0" hidden="1" customWidth="1"/>
    <col min="3384" max="3384" width="11.453125" bestFit="1" customWidth="1"/>
    <col min="3385" max="3390" width="0" hidden="1" customWidth="1"/>
    <col min="3391" max="3391" width="11.453125" bestFit="1" customWidth="1"/>
    <col min="3392" max="3392" width="5" bestFit="1" customWidth="1"/>
    <col min="3585" max="3585" width="23" customWidth="1"/>
    <col min="3586" max="3586" width="13.1796875" customWidth="1"/>
    <col min="3587" max="3639" width="0" hidden="1" customWidth="1"/>
    <col min="3640" max="3640" width="11.453125" bestFit="1" customWidth="1"/>
    <col min="3641" max="3646" width="0" hidden="1" customWidth="1"/>
    <col min="3647" max="3647" width="11.453125" bestFit="1" customWidth="1"/>
    <col min="3648" max="3648" width="5" bestFit="1" customWidth="1"/>
    <col min="3841" max="3841" width="23" customWidth="1"/>
    <col min="3842" max="3842" width="13.1796875" customWidth="1"/>
    <col min="3843" max="3895" width="0" hidden="1" customWidth="1"/>
    <col min="3896" max="3896" width="11.453125" bestFit="1" customWidth="1"/>
    <col min="3897" max="3902" width="0" hidden="1" customWidth="1"/>
    <col min="3903" max="3903" width="11.453125" bestFit="1" customWidth="1"/>
    <col min="3904" max="3904" width="5" bestFit="1" customWidth="1"/>
    <col min="4097" max="4097" width="23" customWidth="1"/>
    <col min="4098" max="4098" width="13.1796875" customWidth="1"/>
    <col min="4099" max="4151" width="0" hidden="1" customWidth="1"/>
    <col min="4152" max="4152" width="11.453125" bestFit="1" customWidth="1"/>
    <col min="4153" max="4158" width="0" hidden="1" customWidth="1"/>
    <col min="4159" max="4159" width="11.453125" bestFit="1" customWidth="1"/>
    <col min="4160" max="4160" width="5" bestFit="1" customWidth="1"/>
    <col min="4353" max="4353" width="23" customWidth="1"/>
    <col min="4354" max="4354" width="13.1796875" customWidth="1"/>
    <col min="4355" max="4407" width="0" hidden="1" customWidth="1"/>
    <col min="4408" max="4408" width="11.453125" bestFit="1" customWidth="1"/>
    <col min="4409" max="4414" width="0" hidden="1" customWidth="1"/>
    <col min="4415" max="4415" width="11.453125" bestFit="1" customWidth="1"/>
    <col min="4416" max="4416" width="5" bestFit="1" customWidth="1"/>
    <col min="4609" max="4609" width="23" customWidth="1"/>
    <col min="4610" max="4610" width="13.1796875" customWidth="1"/>
    <col min="4611" max="4663" width="0" hidden="1" customWidth="1"/>
    <col min="4664" max="4664" width="11.453125" bestFit="1" customWidth="1"/>
    <col min="4665" max="4670" width="0" hidden="1" customWidth="1"/>
    <col min="4671" max="4671" width="11.453125" bestFit="1" customWidth="1"/>
    <col min="4672" max="4672" width="5" bestFit="1" customWidth="1"/>
    <col min="4865" max="4865" width="23" customWidth="1"/>
    <col min="4866" max="4866" width="13.1796875" customWidth="1"/>
    <col min="4867" max="4919" width="0" hidden="1" customWidth="1"/>
    <col min="4920" max="4920" width="11.453125" bestFit="1" customWidth="1"/>
    <col min="4921" max="4926" width="0" hidden="1" customWidth="1"/>
    <col min="4927" max="4927" width="11.453125" bestFit="1" customWidth="1"/>
    <col min="4928" max="4928" width="5" bestFit="1" customWidth="1"/>
    <col min="5121" max="5121" width="23" customWidth="1"/>
    <col min="5122" max="5122" width="13.1796875" customWidth="1"/>
    <col min="5123" max="5175" width="0" hidden="1" customWidth="1"/>
    <col min="5176" max="5176" width="11.453125" bestFit="1" customWidth="1"/>
    <col min="5177" max="5182" width="0" hidden="1" customWidth="1"/>
    <col min="5183" max="5183" width="11.453125" bestFit="1" customWidth="1"/>
    <col min="5184" max="5184" width="5" bestFit="1" customWidth="1"/>
    <col min="5377" max="5377" width="23" customWidth="1"/>
    <col min="5378" max="5378" width="13.1796875" customWidth="1"/>
    <col min="5379" max="5431" width="0" hidden="1" customWidth="1"/>
    <col min="5432" max="5432" width="11.453125" bestFit="1" customWidth="1"/>
    <col min="5433" max="5438" width="0" hidden="1" customWidth="1"/>
    <col min="5439" max="5439" width="11.453125" bestFit="1" customWidth="1"/>
    <col min="5440" max="5440" width="5" bestFit="1" customWidth="1"/>
    <col min="5633" max="5633" width="23" customWidth="1"/>
    <col min="5634" max="5634" width="13.1796875" customWidth="1"/>
    <col min="5635" max="5687" width="0" hidden="1" customWidth="1"/>
    <col min="5688" max="5688" width="11.453125" bestFit="1" customWidth="1"/>
    <col min="5689" max="5694" width="0" hidden="1" customWidth="1"/>
    <col min="5695" max="5695" width="11.453125" bestFit="1" customWidth="1"/>
    <col min="5696" max="5696" width="5" bestFit="1" customWidth="1"/>
    <col min="5889" max="5889" width="23" customWidth="1"/>
    <col min="5890" max="5890" width="13.1796875" customWidth="1"/>
    <col min="5891" max="5943" width="0" hidden="1" customWidth="1"/>
    <col min="5944" max="5944" width="11.453125" bestFit="1" customWidth="1"/>
    <col min="5945" max="5950" width="0" hidden="1" customWidth="1"/>
    <col min="5951" max="5951" width="11.453125" bestFit="1" customWidth="1"/>
    <col min="5952" max="5952" width="5" bestFit="1" customWidth="1"/>
    <col min="6145" max="6145" width="23" customWidth="1"/>
    <col min="6146" max="6146" width="13.1796875" customWidth="1"/>
    <col min="6147" max="6199" width="0" hidden="1" customWidth="1"/>
    <col min="6200" max="6200" width="11.453125" bestFit="1" customWidth="1"/>
    <col min="6201" max="6206" width="0" hidden="1" customWidth="1"/>
    <col min="6207" max="6207" width="11.453125" bestFit="1" customWidth="1"/>
    <col min="6208" max="6208" width="5" bestFit="1" customWidth="1"/>
    <col min="6401" max="6401" width="23" customWidth="1"/>
    <col min="6402" max="6402" width="13.1796875" customWidth="1"/>
    <col min="6403" max="6455" width="0" hidden="1" customWidth="1"/>
    <col min="6456" max="6456" width="11.453125" bestFit="1" customWidth="1"/>
    <col min="6457" max="6462" width="0" hidden="1" customWidth="1"/>
    <col min="6463" max="6463" width="11.453125" bestFit="1" customWidth="1"/>
    <col min="6464" max="6464" width="5" bestFit="1" customWidth="1"/>
    <col min="6657" max="6657" width="23" customWidth="1"/>
    <col min="6658" max="6658" width="13.1796875" customWidth="1"/>
    <col min="6659" max="6711" width="0" hidden="1" customWidth="1"/>
    <col min="6712" max="6712" width="11.453125" bestFit="1" customWidth="1"/>
    <col min="6713" max="6718" width="0" hidden="1" customWidth="1"/>
    <col min="6719" max="6719" width="11.453125" bestFit="1" customWidth="1"/>
    <col min="6720" max="6720" width="5" bestFit="1" customWidth="1"/>
    <col min="6913" max="6913" width="23" customWidth="1"/>
    <col min="6914" max="6914" width="13.1796875" customWidth="1"/>
    <col min="6915" max="6967" width="0" hidden="1" customWidth="1"/>
    <col min="6968" max="6968" width="11.453125" bestFit="1" customWidth="1"/>
    <col min="6969" max="6974" width="0" hidden="1" customWidth="1"/>
    <col min="6975" max="6975" width="11.453125" bestFit="1" customWidth="1"/>
    <col min="6976" max="6976" width="5" bestFit="1" customWidth="1"/>
    <col min="7169" max="7169" width="23" customWidth="1"/>
    <col min="7170" max="7170" width="13.1796875" customWidth="1"/>
    <col min="7171" max="7223" width="0" hidden="1" customWidth="1"/>
    <col min="7224" max="7224" width="11.453125" bestFit="1" customWidth="1"/>
    <col min="7225" max="7230" width="0" hidden="1" customWidth="1"/>
    <col min="7231" max="7231" width="11.453125" bestFit="1" customWidth="1"/>
    <col min="7232" max="7232" width="5" bestFit="1" customWidth="1"/>
    <col min="7425" max="7425" width="23" customWidth="1"/>
    <col min="7426" max="7426" width="13.1796875" customWidth="1"/>
    <col min="7427" max="7479" width="0" hidden="1" customWidth="1"/>
    <col min="7480" max="7480" width="11.453125" bestFit="1" customWidth="1"/>
    <col min="7481" max="7486" width="0" hidden="1" customWidth="1"/>
    <col min="7487" max="7487" width="11.453125" bestFit="1" customWidth="1"/>
    <col min="7488" max="7488" width="5" bestFit="1" customWidth="1"/>
    <col min="7681" max="7681" width="23" customWidth="1"/>
    <col min="7682" max="7682" width="13.1796875" customWidth="1"/>
    <col min="7683" max="7735" width="0" hidden="1" customWidth="1"/>
    <col min="7736" max="7736" width="11.453125" bestFit="1" customWidth="1"/>
    <col min="7737" max="7742" width="0" hidden="1" customWidth="1"/>
    <col min="7743" max="7743" width="11.453125" bestFit="1" customWidth="1"/>
    <col min="7744" max="7744" width="5" bestFit="1" customWidth="1"/>
    <col min="7937" max="7937" width="23" customWidth="1"/>
    <col min="7938" max="7938" width="13.1796875" customWidth="1"/>
    <col min="7939" max="7991" width="0" hidden="1" customWidth="1"/>
    <col min="7992" max="7992" width="11.453125" bestFit="1" customWidth="1"/>
    <col min="7993" max="7998" width="0" hidden="1" customWidth="1"/>
    <col min="7999" max="7999" width="11.453125" bestFit="1" customWidth="1"/>
    <col min="8000" max="8000" width="5" bestFit="1" customWidth="1"/>
    <col min="8193" max="8193" width="23" customWidth="1"/>
    <col min="8194" max="8194" width="13.1796875" customWidth="1"/>
    <col min="8195" max="8247" width="0" hidden="1" customWidth="1"/>
    <col min="8248" max="8248" width="11.453125" bestFit="1" customWidth="1"/>
    <col min="8249" max="8254" width="0" hidden="1" customWidth="1"/>
    <col min="8255" max="8255" width="11.453125" bestFit="1" customWidth="1"/>
    <col min="8256" max="8256" width="5" bestFit="1" customWidth="1"/>
    <col min="8449" max="8449" width="23" customWidth="1"/>
    <col min="8450" max="8450" width="13.1796875" customWidth="1"/>
    <col min="8451" max="8503" width="0" hidden="1" customWidth="1"/>
    <col min="8504" max="8504" width="11.453125" bestFit="1" customWidth="1"/>
    <col min="8505" max="8510" width="0" hidden="1" customWidth="1"/>
    <col min="8511" max="8511" width="11.453125" bestFit="1" customWidth="1"/>
    <col min="8512" max="8512" width="5" bestFit="1" customWidth="1"/>
    <col min="8705" max="8705" width="23" customWidth="1"/>
    <col min="8706" max="8706" width="13.1796875" customWidth="1"/>
    <col min="8707" max="8759" width="0" hidden="1" customWidth="1"/>
    <col min="8760" max="8760" width="11.453125" bestFit="1" customWidth="1"/>
    <col min="8761" max="8766" width="0" hidden="1" customWidth="1"/>
    <col min="8767" max="8767" width="11.453125" bestFit="1" customWidth="1"/>
    <col min="8768" max="8768" width="5" bestFit="1" customWidth="1"/>
    <col min="8961" max="8961" width="23" customWidth="1"/>
    <col min="8962" max="8962" width="13.1796875" customWidth="1"/>
    <col min="8963" max="9015" width="0" hidden="1" customWidth="1"/>
    <col min="9016" max="9016" width="11.453125" bestFit="1" customWidth="1"/>
    <col min="9017" max="9022" width="0" hidden="1" customWidth="1"/>
    <col min="9023" max="9023" width="11.453125" bestFit="1" customWidth="1"/>
    <col min="9024" max="9024" width="5" bestFit="1" customWidth="1"/>
    <col min="9217" max="9217" width="23" customWidth="1"/>
    <col min="9218" max="9218" width="13.1796875" customWidth="1"/>
    <col min="9219" max="9271" width="0" hidden="1" customWidth="1"/>
    <col min="9272" max="9272" width="11.453125" bestFit="1" customWidth="1"/>
    <col min="9273" max="9278" width="0" hidden="1" customWidth="1"/>
    <col min="9279" max="9279" width="11.453125" bestFit="1" customWidth="1"/>
    <col min="9280" max="9280" width="5" bestFit="1" customWidth="1"/>
    <col min="9473" max="9473" width="23" customWidth="1"/>
    <col min="9474" max="9474" width="13.1796875" customWidth="1"/>
    <col min="9475" max="9527" width="0" hidden="1" customWidth="1"/>
    <col min="9528" max="9528" width="11.453125" bestFit="1" customWidth="1"/>
    <col min="9529" max="9534" width="0" hidden="1" customWidth="1"/>
    <col min="9535" max="9535" width="11.453125" bestFit="1" customWidth="1"/>
    <col min="9536" max="9536" width="5" bestFit="1" customWidth="1"/>
    <col min="9729" max="9729" width="23" customWidth="1"/>
    <col min="9730" max="9730" width="13.1796875" customWidth="1"/>
    <col min="9731" max="9783" width="0" hidden="1" customWidth="1"/>
    <col min="9784" max="9784" width="11.453125" bestFit="1" customWidth="1"/>
    <col min="9785" max="9790" width="0" hidden="1" customWidth="1"/>
    <col min="9791" max="9791" width="11.453125" bestFit="1" customWidth="1"/>
    <col min="9792" max="9792" width="5" bestFit="1" customWidth="1"/>
    <col min="9985" max="9985" width="23" customWidth="1"/>
    <col min="9986" max="9986" width="13.1796875" customWidth="1"/>
    <col min="9987" max="10039" width="0" hidden="1" customWidth="1"/>
    <col min="10040" max="10040" width="11.453125" bestFit="1" customWidth="1"/>
    <col min="10041" max="10046" width="0" hidden="1" customWidth="1"/>
    <col min="10047" max="10047" width="11.453125" bestFit="1" customWidth="1"/>
    <col min="10048" max="10048" width="5" bestFit="1" customWidth="1"/>
    <col min="10241" max="10241" width="23" customWidth="1"/>
    <col min="10242" max="10242" width="13.1796875" customWidth="1"/>
    <col min="10243" max="10295" width="0" hidden="1" customWidth="1"/>
    <col min="10296" max="10296" width="11.453125" bestFit="1" customWidth="1"/>
    <col min="10297" max="10302" width="0" hidden="1" customWidth="1"/>
    <col min="10303" max="10303" width="11.453125" bestFit="1" customWidth="1"/>
    <col min="10304" max="10304" width="5" bestFit="1" customWidth="1"/>
    <col min="10497" max="10497" width="23" customWidth="1"/>
    <col min="10498" max="10498" width="13.1796875" customWidth="1"/>
    <col min="10499" max="10551" width="0" hidden="1" customWidth="1"/>
    <col min="10552" max="10552" width="11.453125" bestFit="1" customWidth="1"/>
    <col min="10553" max="10558" width="0" hidden="1" customWidth="1"/>
    <col min="10559" max="10559" width="11.453125" bestFit="1" customWidth="1"/>
    <col min="10560" max="10560" width="5" bestFit="1" customWidth="1"/>
    <col min="10753" max="10753" width="23" customWidth="1"/>
    <col min="10754" max="10754" width="13.1796875" customWidth="1"/>
    <col min="10755" max="10807" width="0" hidden="1" customWidth="1"/>
    <col min="10808" max="10808" width="11.453125" bestFit="1" customWidth="1"/>
    <col min="10809" max="10814" width="0" hidden="1" customWidth="1"/>
    <col min="10815" max="10815" width="11.453125" bestFit="1" customWidth="1"/>
    <col min="10816" max="10816" width="5" bestFit="1" customWidth="1"/>
    <col min="11009" max="11009" width="23" customWidth="1"/>
    <col min="11010" max="11010" width="13.1796875" customWidth="1"/>
    <col min="11011" max="11063" width="0" hidden="1" customWidth="1"/>
    <col min="11064" max="11064" width="11.453125" bestFit="1" customWidth="1"/>
    <col min="11065" max="11070" width="0" hidden="1" customWidth="1"/>
    <col min="11071" max="11071" width="11.453125" bestFit="1" customWidth="1"/>
    <col min="11072" max="11072" width="5" bestFit="1" customWidth="1"/>
    <col min="11265" max="11265" width="23" customWidth="1"/>
    <col min="11266" max="11266" width="13.1796875" customWidth="1"/>
    <col min="11267" max="11319" width="0" hidden="1" customWidth="1"/>
    <col min="11320" max="11320" width="11.453125" bestFit="1" customWidth="1"/>
    <col min="11321" max="11326" width="0" hidden="1" customWidth="1"/>
    <col min="11327" max="11327" width="11.453125" bestFit="1" customWidth="1"/>
    <col min="11328" max="11328" width="5" bestFit="1" customWidth="1"/>
    <col min="11521" max="11521" width="23" customWidth="1"/>
    <col min="11522" max="11522" width="13.1796875" customWidth="1"/>
    <col min="11523" max="11575" width="0" hidden="1" customWidth="1"/>
    <col min="11576" max="11576" width="11.453125" bestFit="1" customWidth="1"/>
    <col min="11577" max="11582" width="0" hidden="1" customWidth="1"/>
    <col min="11583" max="11583" width="11.453125" bestFit="1" customWidth="1"/>
    <col min="11584" max="11584" width="5" bestFit="1" customWidth="1"/>
    <col min="11777" max="11777" width="23" customWidth="1"/>
    <col min="11778" max="11778" width="13.1796875" customWidth="1"/>
    <col min="11779" max="11831" width="0" hidden="1" customWidth="1"/>
    <col min="11832" max="11832" width="11.453125" bestFit="1" customWidth="1"/>
    <col min="11833" max="11838" width="0" hidden="1" customWidth="1"/>
    <col min="11839" max="11839" width="11.453125" bestFit="1" customWidth="1"/>
    <col min="11840" max="11840" width="5" bestFit="1" customWidth="1"/>
    <col min="12033" max="12033" width="23" customWidth="1"/>
    <col min="12034" max="12034" width="13.1796875" customWidth="1"/>
    <col min="12035" max="12087" width="0" hidden="1" customWidth="1"/>
    <col min="12088" max="12088" width="11.453125" bestFit="1" customWidth="1"/>
    <col min="12089" max="12094" width="0" hidden="1" customWidth="1"/>
    <col min="12095" max="12095" width="11.453125" bestFit="1" customWidth="1"/>
    <col min="12096" max="12096" width="5" bestFit="1" customWidth="1"/>
    <col min="12289" max="12289" width="23" customWidth="1"/>
    <col min="12290" max="12290" width="13.1796875" customWidth="1"/>
    <col min="12291" max="12343" width="0" hidden="1" customWidth="1"/>
    <col min="12344" max="12344" width="11.453125" bestFit="1" customWidth="1"/>
    <col min="12345" max="12350" width="0" hidden="1" customWidth="1"/>
    <col min="12351" max="12351" width="11.453125" bestFit="1" customWidth="1"/>
    <col min="12352" max="12352" width="5" bestFit="1" customWidth="1"/>
    <col min="12545" max="12545" width="23" customWidth="1"/>
    <col min="12546" max="12546" width="13.1796875" customWidth="1"/>
    <col min="12547" max="12599" width="0" hidden="1" customWidth="1"/>
    <col min="12600" max="12600" width="11.453125" bestFit="1" customWidth="1"/>
    <col min="12601" max="12606" width="0" hidden="1" customWidth="1"/>
    <col min="12607" max="12607" width="11.453125" bestFit="1" customWidth="1"/>
    <col min="12608" max="12608" width="5" bestFit="1" customWidth="1"/>
    <col min="12801" max="12801" width="23" customWidth="1"/>
    <col min="12802" max="12802" width="13.1796875" customWidth="1"/>
    <col min="12803" max="12855" width="0" hidden="1" customWidth="1"/>
    <col min="12856" max="12856" width="11.453125" bestFit="1" customWidth="1"/>
    <col min="12857" max="12862" width="0" hidden="1" customWidth="1"/>
    <col min="12863" max="12863" width="11.453125" bestFit="1" customWidth="1"/>
    <col min="12864" max="12864" width="5" bestFit="1" customWidth="1"/>
    <col min="13057" max="13057" width="23" customWidth="1"/>
    <col min="13058" max="13058" width="13.1796875" customWidth="1"/>
    <col min="13059" max="13111" width="0" hidden="1" customWidth="1"/>
    <col min="13112" max="13112" width="11.453125" bestFit="1" customWidth="1"/>
    <col min="13113" max="13118" width="0" hidden="1" customWidth="1"/>
    <col min="13119" max="13119" width="11.453125" bestFit="1" customWidth="1"/>
    <col min="13120" max="13120" width="5" bestFit="1" customWidth="1"/>
    <col min="13313" max="13313" width="23" customWidth="1"/>
    <col min="13314" max="13314" width="13.1796875" customWidth="1"/>
    <col min="13315" max="13367" width="0" hidden="1" customWidth="1"/>
    <col min="13368" max="13368" width="11.453125" bestFit="1" customWidth="1"/>
    <col min="13369" max="13374" width="0" hidden="1" customWidth="1"/>
    <col min="13375" max="13375" width="11.453125" bestFit="1" customWidth="1"/>
    <col min="13376" max="13376" width="5" bestFit="1" customWidth="1"/>
    <col min="13569" max="13569" width="23" customWidth="1"/>
    <col min="13570" max="13570" width="13.1796875" customWidth="1"/>
    <col min="13571" max="13623" width="0" hidden="1" customWidth="1"/>
    <col min="13624" max="13624" width="11.453125" bestFit="1" customWidth="1"/>
    <col min="13625" max="13630" width="0" hidden="1" customWidth="1"/>
    <col min="13631" max="13631" width="11.453125" bestFit="1" customWidth="1"/>
    <col min="13632" max="13632" width="5" bestFit="1" customWidth="1"/>
    <col min="13825" max="13825" width="23" customWidth="1"/>
    <col min="13826" max="13826" width="13.1796875" customWidth="1"/>
    <col min="13827" max="13879" width="0" hidden="1" customWidth="1"/>
    <col min="13880" max="13880" width="11.453125" bestFit="1" customWidth="1"/>
    <col min="13881" max="13886" width="0" hidden="1" customWidth="1"/>
    <col min="13887" max="13887" width="11.453125" bestFit="1" customWidth="1"/>
    <col min="13888" max="13888" width="5" bestFit="1" customWidth="1"/>
    <col min="14081" max="14081" width="23" customWidth="1"/>
    <col min="14082" max="14082" width="13.1796875" customWidth="1"/>
    <col min="14083" max="14135" width="0" hidden="1" customWidth="1"/>
    <col min="14136" max="14136" width="11.453125" bestFit="1" customWidth="1"/>
    <col min="14137" max="14142" width="0" hidden="1" customWidth="1"/>
    <col min="14143" max="14143" width="11.453125" bestFit="1" customWidth="1"/>
    <col min="14144" max="14144" width="5" bestFit="1" customWidth="1"/>
    <col min="14337" max="14337" width="23" customWidth="1"/>
    <col min="14338" max="14338" width="13.1796875" customWidth="1"/>
    <col min="14339" max="14391" width="0" hidden="1" customWidth="1"/>
    <col min="14392" max="14392" width="11.453125" bestFit="1" customWidth="1"/>
    <col min="14393" max="14398" width="0" hidden="1" customWidth="1"/>
    <col min="14399" max="14399" width="11.453125" bestFit="1" customWidth="1"/>
    <col min="14400" max="14400" width="5" bestFit="1" customWidth="1"/>
    <col min="14593" max="14593" width="23" customWidth="1"/>
    <col min="14594" max="14594" width="13.1796875" customWidth="1"/>
    <col min="14595" max="14647" width="0" hidden="1" customWidth="1"/>
    <col min="14648" max="14648" width="11.453125" bestFit="1" customWidth="1"/>
    <col min="14649" max="14654" width="0" hidden="1" customWidth="1"/>
    <col min="14655" max="14655" width="11.453125" bestFit="1" customWidth="1"/>
    <col min="14656" max="14656" width="5" bestFit="1" customWidth="1"/>
    <col min="14849" max="14849" width="23" customWidth="1"/>
    <col min="14850" max="14850" width="13.1796875" customWidth="1"/>
    <col min="14851" max="14903" width="0" hidden="1" customWidth="1"/>
    <col min="14904" max="14904" width="11.453125" bestFit="1" customWidth="1"/>
    <col min="14905" max="14910" width="0" hidden="1" customWidth="1"/>
    <col min="14911" max="14911" width="11.453125" bestFit="1" customWidth="1"/>
    <col min="14912" max="14912" width="5" bestFit="1" customWidth="1"/>
    <col min="15105" max="15105" width="23" customWidth="1"/>
    <col min="15106" max="15106" width="13.1796875" customWidth="1"/>
    <col min="15107" max="15159" width="0" hidden="1" customWidth="1"/>
    <col min="15160" max="15160" width="11.453125" bestFit="1" customWidth="1"/>
    <col min="15161" max="15166" width="0" hidden="1" customWidth="1"/>
    <col min="15167" max="15167" width="11.453125" bestFit="1" customWidth="1"/>
    <col min="15168" max="15168" width="5" bestFit="1" customWidth="1"/>
    <col min="15361" max="15361" width="23" customWidth="1"/>
    <col min="15362" max="15362" width="13.1796875" customWidth="1"/>
    <col min="15363" max="15415" width="0" hidden="1" customWidth="1"/>
    <col min="15416" max="15416" width="11.453125" bestFit="1" customWidth="1"/>
    <col min="15417" max="15422" width="0" hidden="1" customWidth="1"/>
    <col min="15423" max="15423" width="11.453125" bestFit="1" customWidth="1"/>
    <col min="15424" max="15424" width="5" bestFit="1" customWidth="1"/>
    <col min="15617" max="15617" width="23" customWidth="1"/>
    <col min="15618" max="15618" width="13.1796875" customWidth="1"/>
    <col min="15619" max="15671" width="0" hidden="1" customWidth="1"/>
    <col min="15672" max="15672" width="11.453125" bestFit="1" customWidth="1"/>
    <col min="15673" max="15678" width="0" hidden="1" customWidth="1"/>
    <col min="15679" max="15679" width="11.453125" bestFit="1" customWidth="1"/>
    <col min="15680" max="15680" width="5" bestFit="1" customWidth="1"/>
    <col min="15873" max="15873" width="23" customWidth="1"/>
    <col min="15874" max="15874" width="13.1796875" customWidth="1"/>
    <col min="15875" max="15927" width="0" hidden="1" customWidth="1"/>
    <col min="15928" max="15928" width="11.453125" bestFit="1" customWidth="1"/>
    <col min="15929" max="15934" width="0" hidden="1" customWidth="1"/>
    <col min="15935" max="15935" width="11.453125" bestFit="1" customWidth="1"/>
    <col min="15936" max="15936" width="5" bestFit="1" customWidth="1"/>
    <col min="16129" max="16129" width="23" customWidth="1"/>
    <col min="16130" max="16130" width="13.1796875" customWidth="1"/>
    <col min="16131" max="16183" width="0" hidden="1" customWidth="1"/>
    <col min="16184" max="16184" width="11.453125" bestFit="1" customWidth="1"/>
    <col min="16185" max="16190" width="0" hidden="1" customWidth="1"/>
    <col min="16191" max="16191" width="11.453125" bestFit="1" customWidth="1"/>
    <col min="16192" max="16192" width="5" bestFit="1" customWidth="1"/>
  </cols>
  <sheetData>
    <row r="1" spans="1:64" x14ac:dyDescent="0.35">
      <c r="A1" t="s">
        <v>461</v>
      </c>
    </row>
    <row r="2" spans="1:64" x14ac:dyDescent="0.35">
      <c r="A2" t="s">
        <v>462</v>
      </c>
      <c r="B2" t="s">
        <v>463</v>
      </c>
    </row>
    <row r="3" spans="1:64" x14ac:dyDescent="0.35">
      <c r="A3" t="s">
        <v>464</v>
      </c>
      <c r="B3" s="73">
        <v>43888</v>
      </c>
    </row>
    <row r="5" spans="1:64" x14ac:dyDescent="0.35">
      <c r="A5" t="s">
        <v>465</v>
      </c>
      <c r="C5" t="s">
        <v>466</v>
      </c>
      <c r="D5" t="s">
        <v>467</v>
      </c>
      <c r="E5" t="s">
        <v>468</v>
      </c>
      <c r="F5" t="s">
        <v>469</v>
      </c>
      <c r="G5" t="s">
        <v>470</v>
      </c>
      <c r="H5" t="s">
        <v>471</v>
      </c>
      <c r="I5" t="s">
        <v>472</v>
      </c>
      <c r="J5" t="s">
        <v>473</v>
      </c>
      <c r="K5" t="s">
        <v>474</v>
      </c>
      <c r="L5" t="s">
        <v>475</v>
      </c>
      <c r="M5" t="s">
        <v>476</v>
      </c>
      <c r="N5" t="s">
        <v>477</v>
      </c>
      <c r="O5" t="s">
        <v>478</v>
      </c>
      <c r="P5" t="s">
        <v>479</v>
      </c>
      <c r="Q5" t="s">
        <v>480</v>
      </c>
      <c r="R5" t="s">
        <v>481</v>
      </c>
      <c r="S5" t="s">
        <v>482</v>
      </c>
      <c r="T5" t="s">
        <v>483</v>
      </c>
      <c r="U5" t="s">
        <v>484</v>
      </c>
      <c r="V5" t="s">
        <v>485</v>
      </c>
      <c r="W5" t="s">
        <v>486</v>
      </c>
      <c r="X5" t="s">
        <v>487</v>
      </c>
      <c r="Y5" t="s">
        <v>488</v>
      </c>
      <c r="Z5" t="s">
        <v>489</v>
      </c>
      <c r="AA5" t="s">
        <v>490</v>
      </c>
      <c r="AB5" t="s">
        <v>491</v>
      </c>
      <c r="AC5" t="s">
        <v>492</v>
      </c>
      <c r="AD5" t="s">
        <v>493</v>
      </c>
      <c r="AE5" t="s">
        <v>494</v>
      </c>
      <c r="AF5" t="s">
        <v>495</v>
      </c>
      <c r="AG5" t="s">
        <v>496</v>
      </c>
      <c r="AH5" t="s">
        <v>497</v>
      </c>
      <c r="AI5" t="s">
        <v>498</v>
      </c>
      <c r="AJ5" t="s">
        <v>499</v>
      </c>
      <c r="AK5" t="s">
        <v>500</v>
      </c>
      <c r="AL5" t="s">
        <v>501</v>
      </c>
      <c r="AM5" t="s">
        <v>502</v>
      </c>
      <c r="AN5" t="s">
        <v>503</v>
      </c>
      <c r="AO5" t="s">
        <v>504</v>
      </c>
      <c r="AP5" t="s">
        <v>418</v>
      </c>
      <c r="AQ5" t="s">
        <v>505</v>
      </c>
      <c r="AR5" t="s">
        <v>506</v>
      </c>
      <c r="AS5" t="s">
        <v>507</v>
      </c>
      <c r="AT5" t="s">
        <v>508</v>
      </c>
      <c r="AU5" t="s">
        <v>422</v>
      </c>
      <c r="AV5" t="s">
        <v>423</v>
      </c>
      <c r="AW5" t="s">
        <v>424</v>
      </c>
      <c r="AX5" t="s">
        <v>425</v>
      </c>
      <c r="AY5" t="s">
        <v>426</v>
      </c>
      <c r="AZ5" t="s">
        <v>417</v>
      </c>
      <c r="BA5" t="s">
        <v>427</v>
      </c>
      <c r="BB5" t="s">
        <v>428</v>
      </c>
      <c r="BC5" t="s">
        <v>429</v>
      </c>
      <c r="BD5" t="s">
        <v>430</v>
      </c>
      <c r="BE5" t="s">
        <v>431</v>
      </c>
      <c r="BF5" t="s">
        <v>432</v>
      </c>
      <c r="BG5" t="s">
        <v>433</v>
      </c>
      <c r="BH5" t="s">
        <v>434</v>
      </c>
      <c r="BI5" t="s">
        <v>435</v>
      </c>
      <c r="BJ5" t="s">
        <v>436</v>
      </c>
      <c r="BK5" t="s">
        <v>416</v>
      </c>
      <c r="BL5" t="s">
        <v>437</v>
      </c>
    </row>
    <row r="6" spans="1:64" x14ac:dyDescent="0.35">
      <c r="A6" t="s">
        <v>46</v>
      </c>
      <c r="B6" t="s">
        <v>254</v>
      </c>
      <c r="C6" t="s">
        <v>461</v>
      </c>
      <c r="D6" t="s">
        <v>509</v>
      </c>
      <c r="BB6">
        <v>8.4269625520110996</v>
      </c>
      <c r="BC6">
        <v>8.2628775503110798</v>
      </c>
      <c r="BD6" s="114">
        <v>8.1353177116318296</v>
      </c>
      <c r="BE6" s="114">
        <v>22.936103363149599</v>
      </c>
      <c r="BF6" s="114">
        <v>23.6848306901814</v>
      </c>
      <c r="BG6" s="114">
        <v>24.8493355265243</v>
      </c>
      <c r="BH6" s="114">
        <v>24.1187542513177</v>
      </c>
      <c r="BI6" s="114">
        <v>21.1895577041313</v>
      </c>
      <c r="BJ6" s="114">
        <v>19.992678794038898</v>
      </c>
      <c r="BK6" s="114">
        <v>20.541618269784799</v>
      </c>
      <c r="BL6" s="114"/>
    </row>
    <row r="7" spans="1:64" hidden="1" x14ac:dyDescent="0.35">
      <c r="A7" t="s">
        <v>510</v>
      </c>
      <c r="B7" t="s">
        <v>380</v>
      </c>
      <c r="C7" t="s">
        <v>461</v>
      </c>
      <c r="D7" t="s">
        <v>509</v>
      </c>
      <c r="BD7" s="114"/>
      <c r="BE7" s="114"/>
      <c r="BF7" s="114"/>
      <c r="BG7" s="114"/>
      <c r="BH7" s="114"/>
      <c r="BI7" s="114"/>
      <c r="BJ7" s="114"/>
      <c r="BK7" s="114"/>
      <c r="BL7" s="114"/>
    </row>
    <row r="8" spans="1:64" hidden="1" x14ac:dyDescent="0.35">
      <c r="A8" t="s">
        <v>511</v>
      </c>
      <c r="B8" t="s">
        <v>512</v>
      </c>
      <c r="C8" t="s">
        <v>461</v>
      </c>
      <c r="D8" t="s">
        <v>509</v>
      </c>
      <c r="BD8" s="114"/>
      <c r="BE8" s="114"/>
      <c r="BF8" s="114"/>
      <c r="BG8" s="114"/>
      <c r="BH8" s="114"/>
      <c r="BI8" s="114"/>
      <c r="BJ8" s="114"/>
      <c r="BK8" s="114"/>
      <c r="BL8" s="114"/>
    </row>
    <row r="9" spans="1:64" hidden="1" x14ac:dyDescent="0.35">
      <c r="A9" t="s">
        <v>379</v>
      </c>
      <c r="B9" t="s">
        <v>513</v>
      </c>
      <c r="C9" t="s">
        <v>461</v>
      </c>
      <c r="D9" t="s">
        <v>509</v>
      </c>
      <c r="BD9" s="114"/>
      <c r="BE9" s="114"/>
      <c r="BF9" s="114"/>
      <c r="BG9" s="114"/>
      <c r="BH9" s="114"/>
      <c r="BI9" s="114"/>
      <c r="BJ9" s="114"/>
      <c r="BK9" s="114"/>
      <c r="BL9" s="114"/>
    </row>
    <row r="10" spans="1:64" x14ac:dyDescent="0.35">
      <c r="A10" t="s">
        <v>83</v>
      </c>
      <c r="B10" t="s">
        <v>252</v>
      </c>
      <c r="C10" t="s">
        <v>461</v>
      </c>
      <c r="D10" t="s">
        <v>509</v>
      </c>
      <c r="BC10">
        <v>20.5259106299305</v>
      </c>
      <c r="BD10" s="114">
        <v>19.353335585626599</v>
      </c>
      <c r="BE10" s="114">
        <v>17.3129959046477</v>
      </c>
      <c r="BF10" s="114">
        <v>16.242980232164701</v>
      </c>
      <c r="BG10" s="114">
        <v>17.4030380844797</v>
      </c>
      <c r="BH10" s="114">
        <v>15.5016347679286</v>
      </c>
      <c r="BI10" s="114">
        <v>16.260635416334701</v>
      </c>
      <c r="BJ10" s="114"/>
      <c r="BK10" s="114">
        <f>BD10</f>
        <v>19.353335585626599</v>
      </c>
      <c r="BL10" s="114"/>
    </row>
    <row r="11" spans="1:64" x14ac:dyDescent="0.35">
      <c r="A11" t="s">
        <v>55</v>
      </c>
      <c r="B11" t="s">
        <v>106</v>
      </c>
      <c r="C11" t="s">
        <v>461</v>
      </c>
      <c r="D11" t="s">
        <v>509</v>
      </c>
      <c r="AX11">
        <v>8.6886536004224997</v>
      </c>
      <c r="AY11">
        <v>9.2670933794460097</v>
      </c>
      <c r="AZ11">
        <v>9.2020871720728703</v>
      </c>
      <c r="BA11">
        <v>9.1028952209857792</v>
      </c>
      <c r="BB11">
        <v>10.114430240452</v>
      </c>
      <c r="BC11">
        <v>10.6648799971892</v>
      </c>
      <c r="BD11" s="114">
        <v>10.9856752199267</v>
      </c>
      <c r="BE11" s="114">
        <v>12.2371428767523</v>
      </c>
      <c r="BF11" s="114">
        <v>12.4665107344589</v>
      </c>
      <c r="BG11" s="114">
        <v>12.761810263170799</v>
      </c>
      <c r="BH11" s="114">
        <v>13.6058696263685</v>
      </c>
      <c r="BI11" s="114">
        <v>14.4056925574665</v>
      </c>
      <c r="BJ11" s="114">
        <v>15.2176820260939</v>
      </c>
      <c r="BK11" s="114">
        <v>15.115324214968901</v>
      </c>
      <c r="BL11" s="114"/>
    </row>
    <row r="12" spans="1:64" x14ac:dyDescent="0.35">
      <c r="A12" t="s">
        <v>48</v>
      </c>
      <c r="B12" t="s">
        <v>86</v>
      </c>
      <c r="C12" t="s">
        <v>461</v>
      </c>
      <c r="D12" t="s">
        <v>509</v>
      </c>
      <c r="BA12">
        <v>11.6621892092717</v>
      </c>
      <c r="BB12">
        <v>9.4754725011219403</v>
      </c>
      <c r="BC12">
        <v>10.527852869693</v>
      </c>
      <c r="BD12" s="114">
        <v>9.7045106578163995</v>
      </c>
      <c r="BE12" s="114">
        <v>10.174493257792101</v>
      </c>
      <c r="BF12" s="114">
        <v>11.8583980195046</v>
      </c>
      <c r="BG12" s="114">
        <v>13.186322743009301</v>
      </c>
      <c r="BH12" s="114">
        <v>13.308596854151199</v>
      </c>
      <c r="BI12" s="114">
        <v>13.260739602803399</v>
      </c>
      <c r="BJ12" s="114">
        <v>14.2099582449469</v>
      </c>
      <c r="BK12" s="114">
        <v>14.464424022474001</v>
      </c>
      <c r="BL12" s="114"/>
    </row>
    <row r="13" spans="1:64" x14ac:dyDescent="0.35">
      <c r="A13" t="s">
        <v>43</v>
      </c>
      <c r="B13" t="s">
        <v>98</v>
      </c>
      <c r="C13" t="s">
        <v>461</v>
      </c>
      <c r="D13" t="s">
        <v>509</v>
      </c>
      <c r="BC13">
        <v>9.3842423302112508</v>
      </c>
      <c r="BD13" s="114">
        <v>8.8933083645555993</v>
      </c>
      <c r="BE13" s="114">
        <v>9.3859418685396605</v>
      </c>
      <c r="BF13" s="114">
        <v>9.5937685367136503</v>
      </c>
      <c r="BG13" s="114">
        <v>9.9516899045645104</v>
      </c>
      <c r="BH13" s="114">
        <v>10.459140826064701</v>
      </c>
      <c r="BI13" s="114">
        <v>11.0033573832236</v>
      </c>
      <c r="BJ13" s="114">
        <v>11.238374432700001</v>
      </c>
      <c r="BK13" s="114">
        <v>11.2404486407018</v>
      </c>
      <c r="BL13" s="114"/>
    </row>
    <row r="14" spans="1:64" hidden="1" x14ac:dyDescent="0.35">
      <c r="A14" t="s">
        <v>514</v>
      </c>
      <c r="B14" t="s">
        <v>515</v>
      </c>
      <c r="C14" t="s">
        <v>461</v>
      </c>
      <c r="D14" t="s">
        <v>509</v>
      </c>
      <c r="BD14" s="114"/>
      <c r="BE14" s="114"/>
      <c r="BF14" s="114"/>
      <c r="BG14" s="114"/>
      <c r="BH14" s="114"/>
      <c r="BI14" s="114"/>
      <c r="BJ14" s="114"/>
      <c r="BK14" s="114"/>
      <c r="BL14" s="114"/>
    </row>
    <row r="15" spans="1:64" x14ac:dyDescent="0.35">
      <c r="A15" t="s">
        <v>44</v>
      </c>
      <c r="B15" t="s">
        <v>104</v>
      </c>
      <c r="C15" t="s">
        <v>461</v>
      </c>
      <c r="D15" t="s">
        <v>509</v>
      </c>
      <c r="AY15">
        <v>7.4983586872866201</v>
      </c>
      <c r="AZ15">
        <v>8.1257652721860207</v>
      </c>
      <c r="BA15">
        <v>8.0171304229372602</v>
      </c>
      <c r="BB15">
        <v>8.41159531801698</v>
      </c>
      <c r="BC15">
        <v>8.5269451312319102</v>
      </c>
      <c r="BD15" s="114">
        <v>7.8366689152613196</v>
      </c>
      <c r="BE15" s="114">
        <v>7.8067574846955399</v>
      </c>
      <c r="BF15" s="114">
        <v>8.5231058704957992</v>
      </c>
      <c r="BG15" s="114">
        <v>9.2121331982962396</v>
      </c>
      <c r="BH15" s="114">
        <v>10.0338856006863</v>
      </c>
      <c r="BI15" s="114">
        <v>10.4577565481486</v>
      </c>
      <c r="BJ15" s="114">
        <v>10.727805486047799</v>
      </c>
      <c r="BK15" s="114">
        <v>10.778014374913401</v>
      </c>
      <c r="BL15" s="114"/>
    </row>
    <row r="16" spans="1:64" hidden="1" x14ac:dyDescent="0.35">
      <c r="A16" t="s">
        <v>516</v>
      </c>
      <c r="B16" t="s">
        <v>517</v>
      </c>
      <c r="C16" t="s">
        <v>461</v>
      </c>
      <c r="D16" t="s">
        <v>509</v>
      </c>
      <c r="BD16" s="114"/>
      <c r="BE16" s="114"/>
      <c r="BF16" s="114"/>
      <c r="BG16" s="114"/>
      <c r="BH16" s="114"/>
      <c r="BI16" s="114"/>
      <c r="BJ16" s="114"/>
      <c r="BK16" s="114"/>
      <c r="BL16" s="114"/>
    </row>
    <row r="17" spans="1:69" x14ac:dyDescent="0.35">
      <c r="A17" t="s">
        <v>54</v>
      </c>
      <c r="B17" t="s">
        <v>100</v>
      </c>
      <c r="C17" t="s">
        <v>461</v>
      </c>
      <c r="D17" t="s">
        <v>509</v>
      </c>
      <c r="BB17">
        <v>9.53218402783979</v>
      </c>
      <c r="BC17">
        <v>10.2338569941043</v>
      </c>
      <c r="BD17" s="114">
        <v>11.090643367018099</v>
      </c>
      <c r="BE17" s="114">
        <v>11.702924630466701</v>
      </c>
      <c r="BF17" s="114">
        <v>9.7041730619424307</v>
      </c>
      <c r="BG17" s="114">
        <v>9.94814686634985</v>
      </c>
      <c r="BH17" s="114">
        <v>9.9873855139218595</v>
      </c>
      <c r="BI17" s="114">
        <v>9.7395937885000006</v>
      </c>
      <c r="BJ17" s="114">
        <v>10.0235318176062</v>
      </c>
      <c r="BK17" s="114">
        <v>10.666912964507</v>
      </c>
      <c r="BL17" s="114"/>
    </row>
    <row r="18" spans="1:69" hidden="1" x14ac:dyDescent="0.35">
      <c r="A18" t="s">
        <v>85</v>
      </c>
      <c r="B18" t="s">
        <v>253</v>
      </c>
      <c r="C18" t="s">
        <v>461</v>
      </c>
      <c r="D18" t="s">
        <v>509</v>
      </c>
      <c r="BD18" s="114"/>
      <c r="BE18" s="114"/>
      <c r="BF18" s="114"/>
      <c r="BG18" s="114"/>
      <c r="BH18" s="114"/>
      <c r="BI18" s="114"/>
      <c r="BJ18" s="114"/>
      <c r="BK18" s="114"/>
      <c r="BL18" s="114"/>
    </row>
    <row r="19" spans="1:69" hidden="1" x14ac:dyDescent="0.35">
      <c r="A19" t="s">
        <v>518</v>
      </c>
      <c r="B19" t="s">
        <v>519</v>
      </c>
      <c r="C19" t="s">
        <v>461</v>
      </c>
      <c r="D19" t="s">
        <v>509</v>
      </c>
      <c r="BD19" s="114"/>
      <c r="BE19" s="114"/>
      <c r="BF19" s="114"/>
      <c r="BG19" s="114"/>
      <c r="BH19" s="114"/>
      <c r="BI19" s="114"/>
      <c r="BJ19" s="114"/>
      <c r="BK19" s="114"/>
      <c r="BL19" s="114"/>
    </row>
    <row r="20" spans="1:69" x14ac:dyDescent="0.35">
      <c r="A20" t="s">
        <v>79</v>
      </c>
      <c r="B20" t="s">
        <v>113</v>
      </c>
      <c r="C20" t="s">
        <v>461</v>
      </c>
      <c r="D20" t="s">
        <v>509</v>
      </c>
      <c r="BC20">
        <v>11.9016859243638</v>
      </c>
      <c r="BD20" s="114">
        <v>12.0874441883293</v>
      </c>
      <c r="BE20" s="114">
        <v>13.4663580262623</v>
      </c>
      <c r="BF20" s="114">
        <v>12.885799351275599</v>
      </c>
      <c r="BG20" s="114">
        <v>12.348471155379</v>
      </c>
      <c r="BH20" s="114">
        <v>11.169903682908201</v>
      </c>
      <c r="BI20" s="114">
        <v>10.939729290607699</v>
      </c>
      <c r="BJ20" s="114">
        <v>10.258497206666</v>
      </c>
      <c r="BK20" s="114">
        <f>BJ20</f>
        <v>10.258497206666</v>
      </c>
      <c r="BL20" s="114"/>
    </row>
    <row r="21" spans="1:69" hidden="1" x14ac:dyDescent="0.35">
      <c r="A21" t="s">
        <v>82</v>
      </c>
      <c r="B21" t="s">
        <v>262</v>
      </c>
      <c r="C21" t="s">
        <v>461</v>
      </c>
      <c r="D21" t="s">
        <v>509</v>
      </c>
      <c r="BD21" s="114"/>
      <c r="BE21" s="114"/>
      <c r="BF21" s="114"/>
      <c r="BG21" s="114"/>
      <c r="BH21" s="114"/>
      <c r="BI21" s="114"/>
      <c r="BJ21" s="114"/>
      <c r="BK21" s="114"/>
      <c r="BL21" s="114"/>
    </row>
    <row r="22" spans="1:69" ht="45.5" x14ac:dyDescent="0.9">
      <c r="A22" t="s">
        <v>3</v>
      </c>
      <c r="B22" t="s">
        <v>109</v>
      </c>
      <c r="D22" t="s">
        <v>509</v>
      </c>
      <c r="BD22" s="114">
        <v>7</v>
      </c>
      <c r="BE22" s="114"/>
      <c r="BF22" s="114"/>
      <c r="BG22" s="114">
        <v>7.1992530361235696</v>
      </c>
      <c r="BH22" s="114">
        <v>8.4374916053470894</v>
      </c>
      <c r="BI22" s="114">
        <v>8.1433431186758405</v>
      </c>
      <c r="BJ22" s="114">
        <v>8.5560929992645303</v>
      </c>
      <c r="BK22" s="114">
        <v>9.0701886028685195</v>
      </c>
      <c r="BL22" s="114"/>
      <c r="BQ22" s="119" t="s">
        <v>449</v>
      </c>
    </row>
    <row r="23" spans="1:69" x14ac:dyDescent="0.35">
      <c r="A23" t="s">
        <v>40</v>
      </c>
      <c r="B23" t="s">
        <v>102</v>
      </c>
      <c r="C23" t="s">
        <v>461</v>
      </c>
      <c r="D23" t="s">
        <v>509</v>
      </c>
      <c r="BA23">
        <v>8.9706518001388105</v>
      </c>
      <c r="BB23">
        <v>8.6026183052498499</v>
      </c>
      <c r="BC23">
        <v>8.8669350481389007</v>
      </c>
      <c r="BD23" s="114">
        <v>9.2988691871867797</v>
      </c>
      <c r="BE23" s="114">
        <v>9.9305337095678894</v>
      </c>
      <c r="BF23" s="114">
        <v>9.5380363426480503</v>
      </c>
      <c r="BG23" s="114">
        <v>8.7715880273021405</v>
      </c>
      <c r="BH23" s="114">
        <v>8.26244709473462</v>
      </c>
      <c r="BI23" s="114">
        <v>7.7678096518597304</v>
      </c>
      <c r="BJ23" s="114">
        <v>7.3624616744810698</v>
      </c>
      <c r="BK23" s="114">
        <f>BJ23</f>
        <v>7.3624616744810698</v>
      </c>
      <c r="BL23" s="114"/>
    </row>
    <row r="25" spans="1:69" ht="33.5" x14ac:dyDescent="0.75">
      <c r="BQ25" s="1" t="s">
        <v>520</v>
      </c>
    </row>
  </sheetData>
  <pageMargins left="0.7" right="0.7" top="0.75" bottom="0.75" header="0.3" footer="0.3"/>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6DD9C-85E1-4BD6-A1B9-2CABD6CB418B}">
  <dimension ref="D5:L10"/>
  <sheetViews>
    <sheetView zoomScale="30" zoomScaleNormal="30" workbookViewId="0">
      <selection activeCell="F7" sqref="F7"/>
    </sheetView>
  </sheetViews>
  <sheetFormatPr defaultRowHeight="14.5" x14ac:dyDescent="0.35"/>
  <sheetData>
    <row r="5" spans="4:12" x14ac:dyDescent="0.35">
      <c r="E5" t="s">
        <v>3</v>
      </c>
      <c r="F5" t="s">
        <v>54</v>
      </c>
      <c r="G5" s="146" t="s">
        <v>40</v>
      </c>
      <c r="H5" t="s">
        <v>55</v>
      </c>
      <c r="I5" t="s">
        <v>44</v>
      </c>
    </row>
    <row r="6" spans="4:12" x14ac:dyDescent="0.35">
      <c r="D6" t="s">
        <v>430</v>
      </c>
      <c r="E6">
        <v>64.900000000000006</v>
      </c>
      <c r="F6">
        <v>74.400000000000006</v>
      </c>
      <c r="G6" s="146">
        <v>106</v>
      </c>
      <c r="H6">
        <v>86.58</v>
      </c>
      <c r="I6">
        <v>122.8</v>
      </c>
    </row>
    <row r="7" spans="4:12" x14ac:dyDescent="0.35">
      <c r="D7" t="s">
        <v>416</v>
      </c>
      <c r="E7">
        <v>74.3</v>
      </c>
      <c r="F7">
        <v>84.7</v>
      </c>
      <c r="G7" s="146">
        <v>89.6</v>
      </c>
      <c r="H7">
        <v>103.6</v>
      </c>
      <c r="I7">
        <v>115.2</v>
      </c>
    </row>
    <row r="8" spans="4:12" ht="45.5" x14ac:dyDescent="0.9">
      <c r="G8" s="146"/>
      <c r="L8" s="119" t="s">
        <v>449</v>
      </c>
    </row>
    <row r="9" spans="4:12" x14ac:dyDescent="0.35">
      <c r="G9" s="146"/>
    </row>
    <row r="10" spans="4:12" ht="30" x14ac:dyDescent="0.6">
      <c r="L10" s="112" t="s">
        <v>521</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837A-6F49-4104-BCD7-76854832BB25}">
  <dimension ref="A1:J7"/>
  <sheetViews>
    <sheetView zoomScale="40" zoomScaleNormal="40" workbookViewId="0">
      <selection activeCell="C14" sqref="C14:C44"/>
    </sheetView>
  </sheetViews>
  <sheetFormatPr defaultRowHeight="14.5" x14ac:dyDescent="0.35"/>
  <sheetData>
    <row r="1" spans="1:10" x14ac:dyDescent="0.35">
      <c r="B1" t="s">
        <v>406</v>
      </c>
      <c r="C1" t="s">
        <v>380</v>
      </c>
      <c r="D1" t="s">
        <v>407</v>
      </c>
    </row>
    <row r="2" spans="1:10" x14ac:dyDescent="0.35">
      <c r="A2" t="s">
        <v>408</v>
      </c>
      <c r="B2">
        <v>32.938749999999999</v>
      </c>
      <c r="C2">
        <v>23.131999999999998</v>
      </c>
      <c r="D2">
        <v>38.703249999999997</v>
      </c>
    </row>
    <row r="3" spans="1:10" x14ac:dyDescent="0.35">
      <c r="A3" t="s">
        <v>409</v>
      </c>
      <c r="B3">
        <v>63.225159574468115</v>
      </c>
      <c r="C3">
        <v>37.331549999999993</v>
      </c>
      <c r="D3">
        <v>56.947835937499981</v>
      </c>
    </row>
    <row r="4" spans="1:10" x14ac:dyDescent="0.35">
      <c r="A4" t="s">
        <v>408</v>
      </c>
      <c r="B4">
        <v>80.635249999999999</v>
      </c>
      <c r="C4">
        <v>50.556999999999995</v>
      </c>
      <c r="D4">
        <v>69.469250000000002</v>
      </c>
    </row>
    <row r="5" spans="1:10" ht="32.5" x14ac:dyDescent="0.65">
      <c r="J5" s="18" t="s">
        <v>522</v>
      </c>
    </row>
    <row r="7" spans="1:10" ht="28.5" x14ac:dyDescent="0.65">
      <c r="J7" s="27" t="s">
        <v>523</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9E486-C1F2-46F7-BC9A-BAB72CCF407C}">
  <dimension ref="A2:O12"/>
  <sheetViews>
    <sheetView zoomScale="40" zoomScaleNormal="40" workbookViewId="0">
      <selection activeCell="C14" sqref="C14:C44"/>
    </sheetView>
  </sheetViews>
  <sheetFormatPr defaultRowHeight="14.5" x14ac:dyDescent="0.35"/>
  <sheetData>
    <row r="2" spans="1:15" x14ac:dyDescent="0.35">
      <c r="C2">
        <v>2019</v>
      </c>
      <c r="D2">
        <v>2007</v>
      </c>
      <c r="E2">
        <v>1997</v>
      </c>
    </row>
    <row r="3" spans="1:15" x14ac:dyDescent="0.35">
      <c r="A3" t="s">
        <v>412</v>
      </c>
      <c r="B3" t="s">
        <v>115</v>
      </c>
      <c r="C3">
        <v>57.972999999999999</v>
      </c>
      <c r="D3">
        <v>55.93</v>
      </c>
    </row>
    <row r="4" spans="1:15" x14ac:dyDescent="0.35">
      <c r="B4" t="s">
        <v>98</v>
      </c>
      <c r="C4">
        <v>56.308</v>
      </c>
      <c r="D4">
        <v>39.347999999999999</v>
      </c>
      <c r="E4">
        <v>29.62</v>
      </c>
    </row>
    <row r="5" spans="1:15" x14ac:dyDescent="0.35">
      <c r="B5" t="s">
        <v>109</v>
      </c>
      <c r="C5">
        <v>55.567</v>
      </c>
      <c r="D5">
        <v>29.036000000000001</v>
      </c>
      <c r="E5">
        <v>20.448</v>
      </c>
    </row>
    <row r="6" spans="1:15" x14ac:dyDescent="0.35">
      <c r="B6" t="s">
        <v>524</v>
      </c>
      <c r="C6">
        <v>54.750999999999998</v>
      </c>
    </row>
    <row r="7" spans="1:15" ht="32.5" x14ac:dyDescent="0.65">
      <c r="B7" t="s">
        <v>102</v>
      </c>
      <c r="C7">
        <v>54.345999999999997</v>
      </c>
      <c r="D7">
        <v>40.896999999999998</v>
      </c>
      <c r="O7" s="18" t="s">
        <v>522</v>
      </c>
    </row>
    <row r="8" spans="1:15" x14ac:dyDescent="0.35">
      <c r="A8" t="s">
        <v>414</v>
      </c>
      <c r="B8" t="s">
        <v>256</v>
      </c>
      <c r="C8">
        <v>22.616</v>
      </c>
      <c r="D8">
        <v>9.9250000000000007</v>
      </c>
      <c r="E8">
        <v>12.785</v>
      </c>
    </row>
    <row r="9" spans="1:15" ht="34.5" x14ac:dyDescent="0.65">
      <c r="B9" t="s">
        <v>262</v>
      </c>
      <c r="C9">
        <v>22.597000000000001</v>
      </c>
      <c r="D9">
        <v>34.621000000000002</v>
      </c>
      <c r="O9" s="100" t="s">
        <v>525</v>
      </c>
    </row>
    <row r="10" spans="1:15" x14ac:dyDescent="0.35">
      <c r="B10" t="s">
        <v>259</v>
      </c>
      <c r="C10">
        <v>18.492000000000001</v>
      </c>
      <c r="D10">
        <v>25.657</v>
      </c>
      <c r="E10">
        <v>47.17</v>
      </c>
    </row>
    <row r="11" spans="1:15" x14ac:dyDescent="0.35">
      <c r="B11" t="s">
        <v>252</v>
      </c>
      <c r="C11">
        <v>10.904999999999999</v>
      </c>
      <c r="D11">
        <v>43.905999999999999</v>
      </c>
    </row>
    <row r="12" spans="1:15" x14ac:dyDescent="0.35">
      <c r="B12" t="s">
        <v>107</v>
      </c>
      <c r="C12">
        <v>2.7989999999999999</v>
      </c>
      <c r="D12">
        <v>0.68400000000000005</v>
      </c>
      <c r="E12">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9433-4743-4721-B4C1-17583C9F0A62}">
  <dimension ref="A2:AE32"/>
  <sheetViews>
    <sheetView topLeftCell="A92" zoomScale="20" zoomScaleNormal="20" workbookViewId="0">
      <selection activeCell="AU108" sqref="AU108"/>
    </sheetView>
  </sheetViews>
  <sheetFormatPr defaultColWidth="11.6328125" defaultRowHeight="14.5" x14ac:dyDescent="0.35"/>
  <cols>
    <col min="1" max="16384" width="11.6328125" style="146"/>
  </cols>
  <sheetData>
    <row r="2" spans="1:31" ht="15.5" x14ac:dyDescent="0.35">
      <c r="A2" s="147" t="s">
        <v>57</v>
      </c>
      <c r="B2" s="147"/>
      <c r="C2" s="147"/>
      <c r="F2" s="146" t="s">
        <v>58</v>
      </c>
      <c r="M2" s="146" t="s">
        <v>59</v>
      </c>
      <c r="R2" s="146" t="s">
        <v>60</v>
      </c>
      <c r="W2" s="146" t="s">
        <v>61</v>
      </c>
      <c r="AC2" s="146" t="s">
        <v>62</v>
      </c>
    </row>
    <row r="3" spans="1:31" ht="15.5" x14ac:dyDescent="0.35">
      <c r="A3" s="147"/>
      <c r="B3" s="147"/>
      <c r="C3" s="147"/>
    </row>
    <row r="4" spans="1:31" ht="15.5" x14ac:dyDescent="0.35">
      <c r="A4" s="147"/>
      <c r="B4" s="147" t="s">
        <v>63</v>
      </c>
      <c r="C4" s="147" t="s">
        <v>64</v>
      </c>
      <c r="F4" s="147"/>
      <c r="G4" s="147" t="s">
        <v>65</v>
      </c>
      <c r="H4" s="147" t="s">
        <v>66</v>
      </c>
      <c r="I4" s="147" t="s">
        <v>67</v>
      </c>
      <c r="J4" s="147"/>
      <c r="N4" s="148" t="s">
        <v>68</v>
      </c>
      <c r="O4" s="148" t="s">
        <v>69</v>
      </c>
      <c r="R4" s="148"/>
      <c r="S4" s="148" t="s">
        <v>70</v>
      </c>
      <c r="T4" s="148" t="s">
        <v>71</v>
      </c>
      <c r="X4" s="146" t="s">
        <v>72</v>
      </c>
      <c r="Y4" s="146" t="s">
        <v>73</v>
      </c>
      <c r="AD4" s="146" t="s">
        <v>74</v>
      </c>
      <c r="AE4" s="146" t="s">
        <v>75</v>
      </c>
    </row>
    <row r="5" spans="1:31" ht="15.5" x14ac:dyDescent="0.35">
      <c r="A5" s="147" t="s">
        <v>49</v>
      </c>
      <c r="B5" s="149">
        <v>41.839491176252857</v>
      </c>
      <c r="C5" s="149">
        <v>33.68127477473444</v>
      </c>
      <c r="F5" s="150" t="s">
        <v>76</v>
      </c>
      <c r="G5" s="147">
        <v>33.921412799349909</v>
      </c>
      <c r="H5" s="147"/>
      <c r="I5" s="147"/>
      <c r="J5" s="147"/>
      <c r="M5" s="148" t="s">
        <v>77</v>
      </c>
      <c r="N5" s="146">
        <v>81.222163248677788</v>
      </c>
      <c r="O5" s="146">
        <v>11.57587766414815</v>
      </c>
      <c r="R5" s="148" t="s">
        <v>40</v>
      </c>
      <c r="S5" s="146">
        <v>68.041623199798806</v>
      </c>
      <c r="T5" s="146">
        <v>22.526984792765319</v>
      </c>
      <c r="W5" s="146" t="s">
        <v>77</v>
      </c>
      <c r="X5" s="146">
        <v>37.168479277640834</v>
      </c>
      <c r="Y5" s="146">
        <v>5.8455697117940222</v>
      </c>
      <c r="AC5" s="146" t="s">
        <v>41</v>
      </c>
      <c r="AD5" s="146">
        <v>21.109876291149369</v>
      </c>
      <c r="AE5" s="146">
        <v>13.40891420433293</v>
      </c>
    </row>
    <row r="6" spans="1:31" ht="15.5" x14ac:dyDescent="0.35">
      <c r="A6" s="147" t="s">
        <v>77</v>
      </c>
      <c r="B6" s="149">
        <v>25.660146652694085</v>
      </c>
      <c r="C6" s="149">
        <v>2.3699341094196198</v>
      </c>
      <c r="F6" s="150" t="s">
        <v>77</v>
      </c>
      <c r="G6" s="147">
        <v>49.998556184716051</v>
      </c>
      <c r="H6" s="147"/>
      <c r="I6" s="147"/>
      <c r="J6" s="147"/>
      <c r="M6" s="148" t="s">
        <v>40</v>
      </c>
      <c r="N6" s="146">
        <v>70.680474539271444</v>
      </c>
      <c r="O6" s="146">
        <v>6.6801687060826325</v>
      </c>
      <c r="R6" s="148" t="s">
        <v>77</v>
      </c>
      <c r="S6" s="146">
        <v>63.683932321178375</v>
      </c>
      <c r="T6" s="146">
        <v>10.739371259929188</v>
      </c>
      <c r="W6" s="146" t="s">
        <v>40</v>
      </c>
      <c r="X6" s="146">
        <v>27.889402641129145</v>
      </c>
      <c r="Y6" s="146">
        <v>2.5691546121262308</v>
      </c>
      <c r="AC6" s="146" t="s">
        <v>40</v>
      </c>
      <c r="AD6" s="146">
        <v>7.9715746681189241</v>
      </c>
      <c r="AE6" s="146">
        <v>3.5543554553253873</v>
      </c>
    </row>
    <row r="7" spans="1:31" ht="15.5" x14ac:dyDescent="0.35">
      <c r="A7" s="147" t="s">
        <v>43</v>
      </c>
      <c r="B7" s="149">
        <v>20.114029695432457</v>
      </c>
      <c r="C7" s="149">
        <v>2.6514959479876818</v>
      </c>
      <c r="F7" s="150" t="s">
        <v>78</v>
      </c>
      <c r="G7" s="150">
        <v>54.406394241476761</v>
      </c>
      <c r="H7" s="147">
        <v>18</v>
      </c>
      <c r="I7" s="151">
        <v>36.406394241476761</v>
      </c>
      <c r="J7" s="147"/>
      <c r="M7" s="148" t="s">
        <v>41</v>
      </c>
      <c r="N7" s="146">
        <v>45.667893617392338</v>
      </c>
      <c r="O7" s="146">
        <v>2.5212265794288986</v>
      </c>
      <c r="R7" s="148" t="s">
        <v>41</v>
      </c>
      <c r="S7" s="146">
        <v>48.145935174985475</v>
      </c>
      <c r="T7" s="146">
        <v>22.132228885817497</v>
      </c>
      <c r="W7" s="146" t="s">
        <v>43</v>
      </c>
      <c r="X7" s="146">
        <v>21.21746795668399</v>
      </c>
      <c r="Y7" s="146">
        <v>3.2309430466483504</v>
      </c>
      <c r="AC7" s="146" t="s">
        <v>731</v>
      </c>
      <c r="AD7" s="146">
        <v>6.4892040427704893</v>
      </c>
      <c r="AE7" s="146">
        <v>4.5425314750636394</v>
      </c>
    </row>
    <row r="8" spans="1:31" ht="15.5" x14ac:dyDescent="0.35">
      <c r="A8" s="147" t="s">
        <v>40</v>
      </c>
      <c r="B8" s="149">
        <v>15.487650567698108</v>
      </c>
      <c r="C8" s="149">
        <v>4.0132133638901442</v>
      </c>
      <c r="F8" s="150" t="s">
        <v>79</v>
      </c>
      <c r="G8" s="150">
        <v>48.515090909090901</v>
      </c>
      <c r="H8" s="147">
        <v>37</v>
      </c>
      <c r="I8" s="151">
        <v>11.515090909090901</v>
      </c>
      <c r="J8" s="147"/>
      <c r="M8" s="148" t="s">
        <v>43</v>
      </c>
      <c r="N8" s="146">
        <v>42.764720350022003</v>
      </c>
      <c r="O8" s="146">
        <v>5.2336159968186076</v>
      </c>
      <c r="R8" s="148" t="s">
        <v>43</v>
      </c>
      <c r="S8" s="146">
        <v>40.518025609328767</v>
      </c>
      <c r="T8" s="146">
        <v>9.972984760259223</v>
      </c>
      <c r="W8" s="146" t="s">
        <v>44</v>
      </c>
      <c r="X8" s="146">
        <v>10.00665522259977</v>
      </c>
      <c r="Y8" s="146">
        <v>0.9256858997963594</v>
      </c>
      <c r="AC8" s="146" t="s">
        <v>50</v>
      </c>
      <c r="AD8" s="146">
        <v>2.3349946953455119</v>
      </c>
      <c r="AE8" s="146">
        <v>0.68109480872487049</v>
      </c>
    </row>
    <row r="9" spans="1:31" ht="15.5" x14ac:dyDescent="0.35">
      <c r="A9" s="147" t="s">
        <v>47</v>
      </c>
      <c r="B9" s="149">
        <v>14.642980187567998</v>
      </c>
      <c r="C9" s="149">
        <v>6.5912576622405847</v>
      </c>
      <c r="F9" s="150" t="s">
        <v>50</v>
      </c>
      <c r="G9" s="150">
        <v>38.086454545454551</v>
      </c>
      <c r="H9" s="147">
        <v>7</v>
      </c>
      <c r="I9" s="151">
        <v>31.086454545454551</v>
      </c>
      <c r="J9" s="147"/>
      <c r="M9" s="148" t="s">
        <v>44</v>
      </c>
      <c r="N9" s="146">
        <v>39.179532156970282</v>
      </c>
      <c r="O9" s="146">
        <v>3.6632414134018121</v>
      </c>
      <c r="R9" s="148" t="s">
        <v>44</v>
      </c>
      <c r="S9" s="146">
        <v>33.182623857451198</v>
      </c>
      <c r="T9" s="146">
        <v>9.3914700916939555</v>
      </c>
      <c r="W9" s="146" t="s">
        <v>54</v>
      </c>
      <c r="X9" s="146">
        <v>8.6920432146234319</v>
      </c>
      <c r="Y9" s="146">
        <v>1.1536433051603527</v>
      </c>
      <c r="AC9" s="146" t="s">
        <v>43</v>
      </c>
      <c r="AD9" s="146">
        <v>1.3755340248314072</v>
      </c>
      <c r="AE9" s="146">
        <v>0.65527448466663141</v>
      </c>
    </row>
    <row r="10" spans="1:31" ht="15.5" x14ac:dyDescent="0.35">
      <c r="A10" s="147" t="s">
        <v>44</v>
      </c>
      <c r="B10" s="149">
        <v>13.646508547342753</v>
      </c>
      <c r="C10" s="149">
        <v>2.1054746417780916</v>
      </c>
      <c r="F10" s="150" t="s">
        <v>80</v>
      </c>
      <c r="G10" s="150">
        <v>25.253695310037788</v>
      </c>
      <c r="H10" s="147">
        <v>10</v>
      </c>
      <c r="I10" s="151">
        <v>15.253695310037788</v>
      </c>
      <c r="J10" s="147"/>
      <c r="M10" s="148" t="s">
        <v>51</v>
      </c>
      <c r="N10" s="146">
        <v>31.427514189003904</v>
      </c>
      <c r="O10" s="146">
        <v>8.1538204982421867</v>
      </c>
      <c r="R10" s="148" t="s">
        <v>50</v>
      </c>
      <c r="S10" s="146">
        <v>30.059217467593232</v>
      </c>
      <c r="T10" s="146">
        <v>5.7447321323432972</v>
      </c>
      <c r="W10" s="146" t="s">
        <v>51</v>
      </c>
      <c r="X10" s="146">
        <v>8.5807422812074492</v>
      </c>
      <c r="Y10" s="146">
        <v>2.8003838824999265</v>
      </c>
      <c r="AC10" s="146" t="s">
        <v>44</v>
      </c>
      <c r="AD10" s="146">
        <v>1.1507316538268089</v>
      </c>
      <c r="AE10" s="146">
        <v>0.4625740890566436</v>
      </c>
    </row>
    <row r="11" spans="1:31" ht="15.5" x14ac:dyDescent="0.35">
      <c r="A11" s="147" t="s">
        <v>50</v>
      </c>
      <c r="B11" s="149">
        <v>8.4575608517951011</v>
      </c>
      <c r="C11" s="149">
        <v>0.37512867978269021</v>
      </c>
      <c r="F11" s="150" t="s">
        <v>45</v>
      </c>
      <c r="G11" s="150">
        <v>19.157145454545457</v>
      </c>
      <c r="H11" s="147">
        <v>4</v>
      </c>
      <c r="I11" s="151">
        <v>15.157145454545457</v>
      </c>
      <c r="J11" s="147"/>
      <c r="M11" s="148" t="s">
        <v>54</v>
      </c>
      <c r="N11" s="146">
        <v>15.548359414405859</v>
      </c>
      <c r="O11" s="146">
        <v>1.5870610203051994</v>
      </c>
      <c r="R11" s="148" t="s">
        <v>54</v>
      </c>
      <c r="S11" s="146">
        <v>21.387390115831163</v>
      </c>
      <c r="T11" s="146">
        <v>4.4424371317184361</v>
      </c>
      <c r="W11" s="146" t="s">
        <v>47</v>
      </c>
      <c r="X11" s="146">
        <v>2.0298821520717638</v>
      </c>
      <c r="Y11" s="146">
        <v>7.8102240469202276E-4</v>
      </c>
      <c r="AC11" s="146" t="s">
        <v>77</v>
      </c>
      <c r="AD11" s="146">
        <v>1.0809570103565656</v>
      </c>
      <c r="AE11" s="146">
        <v>0.31215093194992277</v>
      </c>
    </row>
    <row r="12" spans="1:31" ht="15.5" x14ac:dyDescent="0.35">
      <c r="A12" s="147" t="s">
        <v>55</v>
      </c>
      <c r="B12" s="149">
        <v>8.2443086567286148</v>
      </c>
      <c r="C12" s="149">
        <v>1.3107361115888501</v>
      </c>
      <c r="F12" s="150" t="s">
        <v>46</v>
      </c>
      <c r="G12" s="150">
        <v>15.10853909090909</v>
      </c>
      <c r="H12" s="147">
        <v>7</v>
      </c>
      <c r="I12" s="151">
        <v>8.1085390909090904</v>
      </c>
      <c r="J12" s="147"/>
      <c r="M12" s="148" t="s">
        <v>56</v>
      </c>
      <c r="N12" s="146">
        <v>11.432187089303646</v>
      </c>
      <c r="O12" s="146">
        <v>2.0280516382402514</v>
      </c>
      <c r="R12" s="148" t="s">
        <v>49</v>
      </c>
      <c r="S12" s="146">
        <v>18.994495488174039</v>
      </c>
      <c r="T12" s="146">
        <v>7.3953930085993118</v>
      </c>
      <c r="W12" s="146" t="s">
        <v>56</v>
      </c>
      <c r="X12" s="146">
        <v>1.5663686177592844</v>
      </c>
      <c r="Y12" s="146">
        <v>0.39441298897228499</v>
      </c>
      <c r="AC12" s="146" t="s">
        <v>51</v>
      </c>
      <c r="AD12" s="146">
        <v>1.0356793893210752</v>
      </c>
      <c r="AE12" s="146">
        <v>0.43184485090938535</v>
      </c>
    </row>
    <row r="13" spans="1:31" ht="15.5" x14ac:dyDescent="0.35">
      <c r="A13" s="147" t="s">
        <v>731</v>
      </c>
      <c r="B13" s="149">
        <v>6.8732757089923897</v>
      </c>
      <c r="C13" s="149">
        <v>4.0386865765755227</v>
      </c>
      <c r="F13" s="150" t="s">
        <v>81</v>
      </c>
      <c r="G13" s="150">
        <v>11.385154247273306</v>
      </c>
      <c r="H13" s="147">
        <v>5</v>
      </c>
      <c r="I13" s="151">
        <v>6.3851542472733058</v>
      </c>
      <c r="J13" s="147"/>
      <c r="M13" s="148" t="s">
        <v>55</v>
      </c>
      <c r="N13" s="146">
        <v>7.2656521979952187</v>
      </c>
      <c r="O13" s="146">
        <v>0.49063548925606659</v>
      </c>
      <c r="R13" s="148" t="s">
        <v>51</v>
      </c>
      <c r="S13" s="146">
        <v>18.677106710394945</v>
      </c>
      <c r="T13" s="146">
        <v>5.7076140308877337</v>
      </c>
      <c r="W13" s="146" t="s">
        <v>41</v>
      </c>
      <c r="X13" s="146">
        <v>1.0251612079999119</v>
      </c>
      <c r="Y13" s="146">
        <v>0.29347303366324334</v>
      </c>
      <c r="AC13" s="146" t="s">
        <v>55</v>
      </c>
      <c r="AD13" s="146">
        <v>0.88674999926534059</v>
      </c>
      <c r="AE13" s="146">
        <v>0.31307054202075707</v>
      </c>
    </row>
    <row r="14" spans="1:31" ht="15.5" x14ac:dyDescent="0.35">
      <c r="A14" s="147" t="s">
        <v>41</v>
      </c>
      <c r="B14" s="149">
        <v>4.3944250394542239</v>
      </c>
      <c r="C14" s="149">
        <v>0.5011386034951314</v>
      </c>
      <c r="F14" s="150" t="s">
        <v>82</v>
      </c>
      <c r="G14" s="150">
        <v>10.889634748961473</v>
      </c>
      <c r="H14" s="147">
        <v>5</v>
      </c>
      <c r="I14" s="151">
        <v>5.8896347489614733</v>
      </c>
      <c r="J14" s="147"/>
      <c r="M14" s="148" t="s">
        <v>47</v>
      </c>
      <c r="N14" s="146">
        <v>5.1855384926745334</v>
      </c>
      <c r="O14" s="146">
        <v>0.54731202539170698</v>
      </c>
      <c r="R14" s="148" t="s">
        <v>47</v>
      </c>
      <c r="S14" s="146">
        <v>17.810558954186149</v>
      </c>
      <c r="T14" s="146">
        <v>4.4807704625695166</v>
      </c>
      <c r="W14" s="146" t="s">
        <v>55</v>
      </c>
      <c r="X14" s="146">
        <v>0.70817488928095451</v>
      </c>
      <c r="Y14" s="146">
        <v>2.2590465558282122E-2</v>
      </c>
      <c r="AC14" s="146" t="s">
        <v>47</v>
      </c>
      <c r="AD14" s="146">
        <v>0.77511165451585307</v>
      </c>
      <c r="AE14" s="146">
        <v>0.12742991768025921</v>
      </c>
    </row>
    <row r="15" spans="1:31" ht="15.5" x14ac:dyDescent="0.35">
      <c r="A15" s="147" t="s">
        <v>51</v>
      </c>
      <c r="B15" s="149">
        <v>3.5516046055965909</v>
      </c>
      <c r="C15" s="149">
        <v>0.64264509983781926</v>
      </c>
      <c r="F15" s="150" t="s">
        <v>83</v>
      </c>
      <c r="G15" s="150">
        <v>8.6914581818181809</v>
      </c>
      <c r="H15" s="147">
        <v>5</v>
      </c>
      <c r="I15" s="151">
        <v>3.6914581818181809</v>
      </c>
      <c r="J15" s="147"/>
      <c r="M15" s="148" t="s">
        <v>49</v>
      </c>
      <c r="N15" s="146">
        <v>1.9263649873939037</v>
      </c>
      <c r="O15" s="146">
        <v>1.0232326798820417</v>
      </c>
      <c r="R15" s="148" t="s">
        <v>55</v>
      </c>
      <c r="S15" s="146">
        <v>9.7391124523215193</v>
      </c>
      <c r="T15" s="146">
        <v>3.00284908193807</v>
      </c>
      <c r="W15" s="146" t="s">
        <v>731</v>
      </c>
      <c r="X15" s="146">
        <v>0.10417681896167495</v>
      </c>
      <c r="Y15" s="146">
        <v>6.3390833451441947E-2</v>
      </c>
      <c r="AC15" s="146" t="s">
        <v>56</v>
      </c>
      <c r="AD15" s="146">
        <v>0.74783773071394555</v>
      </c>
      <c r="AE15" s="146">
        <v>0.45878578792052105</v>
      </c>
    </row>
    <row r="16" spans="1:31" ht="15.5" x14ac:dyDescent="0.35">
      <c r="A16" s="147" t="s">
        <v>54</v>
      </c>
      <c r="B16" s="149">
        <v>2.9128023379970673</v>
      </c>
      <c r="C16" s="149">
        <v>0.44392266140513709</v>
      </c>
      <c r="F16" s="150" t="s">
        <v>84</v>
      </c>
      <c r="G16" s="150">
        <v>5.4773730952575113</v>
      </c>
      <c r="H16" s="147">
        <v>3</v>
      </c>
      <c r="I16" s="151">
        <v>2.4773730952575113</v>
      </c>
      <c r="J16" s="147"/>
      <c r="M16" s="148" t="s">
        <v>50</v>
      </c>
      <c r="N16" s="146">
        <v>2.4262267985110433</v>
      </c>
      <c r="O16" s="146">
        <v>1.2917598777217968E-2</v>
      </c>
      <c r="R16" s="148" t="s">
        <v>56</v>
      </c>
      <c r="S16" s="146">
        <v>7.6014131034599028</v>
      </c>
      <c r="T16" s="146">
        <v>2.9004040344717699</v>
      </c>
      <c r="W16" s="146" t="s">
        <v>50</v>
      </c>
      <c r="X16" s="146">
        <v>5.6438737139411194E-2</v>
      </c>
      <c r="Y16" s="146">
        <v>1.5005463608220676E-4</v>
      </c>
      <c r="AC16" s="146" t="s">
        <v>49</v>
      </c>
      <c r="AD16" s="146">
        <v>0.60201763034756439</v>
      </c>
      <c r="AE16" s="146">
        <v>0.24738174995217874</v>
      </c>
    </row>
    <row r="17" spans="1:31" ht="15.5" x14ac:dyDescent="0.35">
      <c r="A17" s="147" t="s">
        <v>56</v>
      </c>
      <c r="B17" s="149">
        <v>1.6649808344129562</v>
      </c>
      <c r="C17" s="149">
        <v>0.28319053570260561</v>
      </c>
      <c r="F17" s="150" t="s">
        <v>85</v>
      </c>
      <c r="G17" s="150">
        <v>2.4079667296967662</v>
      </c>
      <c r="H17" s="147">
        <v>0.5</v>
      </c>
      <c r="I17" s="151">
        <v>1.9079667296967662</v>
      </c>
      <c r="J17" s="147"/>
      <c r="M17" s="146" t="s">
        <v>731</v>
      </c>
      <c r="N17" s="146">
        <v>1.0870622354994204</v>
      </c>
      <c r="O17" s="146">
        <v>0.5320584337558163</v>
      </c>
      <c r="W17" s="146" t="s">
        <v>49</v>
      </c>
      <c r="X17" s="146">
        <v>1.2456718073334013E-2</v>
      </c>
      <c r="Y17" s="146">
        <v>1.8251617289853214E-3</v>
      </c>
      <c r="AC17" s="146" t="s">
        <v>54</v>
      </c>
      <c r="AD17" s="146">
        <v>0.59267204335153056</v>
      </c>
      <c r="AE17" s="146">
        <v>0.23118845659787202</v>
      </c>
    </row>
    <row r="18" spans="1:31" ht="15.5" x14ac:dyDescent="0.35">
      <c r="F18" s="150" t="s">
        <v>86</v>
      </c>
      <c r="G18" s="150">
        <v>2.005628181818182</v>
      </c>
      <c r="H18" s="147">
        <v>0.5</v>
      </c>
      <c r="I18" s="151">
        <v>1.505628181818182</v>
      </c>
      <c r="J18" s="147"/>
    </row>
    <row r="19" spans="1:31" ht="15.5" x14ac:dyDescent="0.35">
      <c r="F19" s="150"/>
      <c r="G19" s="150"/>
      <c r="H19" s="147"/>
      <c r="I19" s="151"/>
      <c r="J19" s="147"/>
    </row>
    <row r="20" spans="1:31" ht="15.5" x14ac:dyDescent="0.35">
      <c r="F20" s="150" t="s">
        <v>41</v>
      </c>
      <c r="G20" s="150">
        <v>29.328536363636363</v>
      </c>
      <c r="H20" s="147">
        <v>11</v>
      </c>
      <c r="I20" s="151">
        <v>18.328536363636363</v>
      </c>
      <c r="J20" s="147"/>
    </row>
    <row r="21" spans="1:31" ht="15.5" x14ac:dyDescent="0.35">
      <c r="F21" s="150" t="s">
        <v>44</v>
      </c>
      <c r="G21" s="150">
        <v>17.965199999999999</v>
      </c>
      <c r="H21" s="152">
        <v>5.9883999999999995</v>
      </c>
      <c r="I21" s="151">
        <v>11.976800000000001</v>
      </c>
      <c r="J21" s="147"/>
    </row>
    <row r="22" spans="1:31" ht="15.5" x14ac:dyDescent="0.35">
      <c r="F22" s="150" t="s">
        <v>54</v>
      </c>
      <c r="G22" s="150">
        <v>16.871000000000002</v>
      </c>
      <c r="H22" s="147">
        <v>5</v>
      </c>
      <c r="I22" s="151">
        <v>11.871000000000002</v>
      </c>
      <c r="J22" s="147"/>
    </row>
    <row r="23" spans="1:31" ht="15.5" x14ac:dyDescent="0.35">
      <c r="F23" s="150" t="s">
        <v>43</v>
      </c>
      <c r="G23" s="150">
        <v>13.377354545454546</v>
      </c>
      <c r="H23" s="147">
        <v>4</v>
      </c>
      <c r="I23" s="151">
        <v>9.3773545454545459</v>
      </c>
      <c r="J23" s="147"/>
    </row>
    <row r="24" spans="1:31" ht="15.5" x14ac:dyDescent="0.35">
      <c r="F24" s="150" t="s">
        <v>87</v>
      </c>
      <c r="G24" s="150">
        <v>13.030690909090907</v>
      </c>
      <c r="H24" s="147">
        <v>4</v>
      </c>
      <c r="I24" s="151">
        <v>9.0306909090909073</v>
      </c>
      <c r="J24" s="147"/>
    </row>
    <row r="25" spans="1:31" ht="15.5" x14ac:dyDescent="0.35">
      <c r="F25" s="150" t="s">
        <v>49</v>
      </c>
      <c r="G25" s="150">
        <v>10.69236090909091</v>
      </c>
      <c r="H25" s="147">
        <v>4</v>
      </c>
      <c r="I25" s="151">
        <v>6.69236090909091</v>
      </c>
      <c r="J25" s="147"/>
    </row>
    <row r="26" spans="1:31" ht="30" customHeight="1" x14ac:dyDescent="0.35">
      <c r="F26" s="150" t="s">
        <v>3</v>
      </c>
      <c r="G26" s="150">
        <v>10.086950909090909</v>
      </c>
      <c r="H26" s="147"/>
      <c r="I26" s="151">
        <v>10.086950909090909</v>
      </c>
      <c r="J26" s="147"/>
      <c r="V26" s="153" t="s">
        <v>733</v>
      </c>
      <c r="W26" s="153"/>
      <c r="X26" s="153"/>
      <c r="Y26" s="153"/>
      <c r="Z26" s="153"/>
      <c r="AA26" s="153"/>
      <c r="AB26" s="153"/>
    </row>
    <row r="27" spans="1:31" ht="15.5" x14ac:dyDescent="0.35">
      <c r="F27" s="150" t="s">
        <v>40</v>
      </c>
      <c r="G27" s="150">
        <v>9.4961590909090905</v>
      </c>
      <c r="H27" s="147">
        <v>2</v>
      </c>
      <c r="I27" s="151">
        <v>7.4961590909090905</v>
      </c>
      <c r="J27" s="147"/>
      <c r="V27" s="153"/>
      <c r="W27" s="153"/>
      <c r="X27" s="153"/>
      <c r="Y27" s="153"/>
      <c r="Z27" s="153"/>
      <c r="AA27" s="153"/>
      <c r="AB27" s="153"/>
    </row>
    <row r="28" spans="1:31" ht="15.5" x14ac:dyDescent="0.35">
      <c r="F28" s="150" t="s">
        <v>55</v>
      </c>
      <c r="G28" s="150">
        <v>6.120835454545456</v>
      </c>
      <c r="H28" s="147">
        <v>1</v>
      </c>
      <c r="I28" s="151">
        <v>5.120835454545456</v>
      </c>
      <c r="J28" s="147"/>
      <c r="V28" s="153"/>
      <c r="W28" s="153"/>
      <c r="X28" s="153"/>
      <c r="Y28" s="153"/>
      <c r="Z28" s="153"/>
      <c r="AA28" s="153"/>
      <c r="AB28" s="153"/>
    </row>
    <row r="29" spans="1:31" ht="15.5" x14ac:dyDescent="0.35">
      <c r="F29" s="150" t="s">
        <v>53</v>
      </c>
      <c r="G29" s="150">
        <v>5.1838136363636371</v>
      </c>
      <c r="H29" s="147">
        <v>3</v>
      </c>
      <c r="I29" s="151">
        <v>2.1838136363636371</v>
      </c>
      <c r="J29" s="147"/>
    </row>
    <row r="30" spans="1:31" ht="15.5" x14ac:dyDescent="0.35">
      <c r="F30" s="147"/>
      <c r="G30" s="147"/>
      <c r="H30" s="147"/>
      <c r="I30" s="147"/>
      <c r="J30" s="147"/>
    </row>
    <row r="31" spans="1:31" ht="15.5" x14ac:dyDescent="0.35">
      <c r="F31" s="147"/>
      <c r="G31" s="147"/>
      <c r="H31" s="147"/>
      <c r="I31" s="147"/>
      <c r="J31" s="147"/>
    </row>
    <row r="32" spans="1:31" ht="15.5" x14ac:dyDescent="0.35">
      <c r="J32" s="147"/>
    </row>
  </sheetData>
  <mergeCells count="1">
    <mergeCell ref="V26:AB28"/>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7C25-5F9B-49B1-BBCA-34948C194C5E}">
  <dimension ref="A1:H11"/>
  <sheetViews>
    <sheetView zoomScale="40" zoomScaleNormal="40" workbookViewId="0">
      <selection activeCell="AD11" sqref="AD11"/>
    </sheetView>
  </sheetViews>
  <sheetFormatPr defaultRowHeight="14.5" x14ac:dyDescent="0.35"/>
  <sheetData>
    <row r="1" spans="1:8" x14ac:dyDescent="0.35">
      <c r="B1" t="s">
        <v>406</v>
      </c>
      <c r="C1" t="s">
        <v>380</v>
      </c>
      <c r="D1" t="s">
        <v>407</v>
      </c>
    </row>
    <row r="2" spans="1:8" x14ac:dyDescent="0.35">
      <c r="A2" t="s">
        <v>408</v>
      </c>
      <c r="B2">
        <v>-1.1527499999999999</v>
      </c>
      <c r="C2">
        <v>-5.5499999999999994E-2</v>
      </c>
      <c r="D2">
        <v>-1.3009999999999999</v>
      </c>
    </row>
    <row r="3" spans="1:8" x14ac:dyDescent="0.35">
      <c r="A3" t="s">
        <v>409</v>
      </c>
      <c r="B3">
        <v>-3.515076923076923</v>
      </c>
      <c r="C3">
        <v>-1.8631666666666666</v>
      </c>
      <c r="D3">
        <v>-2.9135271317829456</v>
      </c>
    </row>
    <row r="4" spans="1:8" x14ac:dyDescent="0.35">
      <c r="A4" t="s">
        <v>408</v>
      </c>
      <c r="B4">
        <v>-6.1870000000000003</v>
      </c>
      <c r="C4">
        <v>-4.3147500000000001</v>
      </c>
      <c r="D4">
        <v>-4.7709999999999999</v>
      </c>
    </row>
    <row r="9" spans="1:8" ht="32.5" x14ac:dyDescent="0.65">
      <c r="H9" s="18" t="s">
        <v>522</v>
      </c>
    </row>
    <row r="11" spans="1:8" ht="31" x14ac:dyDescent="0.7">
      <c r="H11" s="33" t="s">
        <v>526</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D4C30-0081-4A74-A98B-A6584E9AEBE5}">
  <dimension ref="A2:N12"/>
  <sheetViews>
    <sheetView zoomScale="40" zoomScaleNormal="40" workbookViewId="0">
      <selection activeCell="G24" sqref="G24"/>
    </sheetView>
  </sheetViews>
  <sheetFormatPr defaultRowHeight="14.5" x14ac:dyDescent="0.35"/>
  <sheetData>
    <row r="2" spans="1:14" x14ac:dyDescent="0.35">
      <c r="C2" s="120">
        <v>2019</v>
      </c>
      <c r="D2" s="120">
        <v>2007</v>
      </c>
      <c r="E2" s="120">
        <v>1997</v>
      </c>
    </row>
    <row r="3" spans="1:14" x14ac:dyDescent="0.35">
      <c r="A3" t="s">
        <v>412</v>
      </c>
      <c r="B3" t="s">
        <v>524</v>
      </c>
      <c r="C3">
        <v>20.547000000000001</v>
      </c>
    </row>
    <row r="4" spans="1:14" x14ac:dyDescent="0.35">
      <c r="B4" t="s">
        <v>259</v>
      </c>
      <c r="C4">
        <v>18.956</v>
      </c>
      <c r="D4">
        <v>-3.4969999999999999</v>
      </c>
      <c r="E4">
        <v>2.6280000000000001</v>
      </c>
    </row>
    <row r="5" spans="1:14" x14ac:dyDescent="0.35">
      <c r="B5" t="s">
        <v>261</v>
      </c>
      <c r="C5">
        <v>5.5259999999999998</v>
      </c>
      <c r="D5">
        <v>-2.093</v>
      </c>
    </row>
    <row r="6" spans="1:14" ht="32.5" x14ac:dyDescent="0.65">
      <c r="B6" t="s">
        <v>262</v>
      </c>
      <c r="C6">
        <v>2.2400000000000002</v>
      </c>
      <c r="D6">
        <v>-19.646999999999998</v>
      </c>
      <c r="N6" s="18" t="s">
        <v>522</v>
      </c>
    </row>
    <row r="7" spans="1:14" x14ac:dyDescent="0.35">
      <c r="B7" t="s">
        <v>111</v>
      </c>
      <c r="C7">
        <v>0.55500000000000005</v>
      </c>
      <c r="D7">
        <v>2.6389999999999998</v>
      </c>
      <c r="E7">
        <v>-6.9240000000000004</v>
      </c>
    </row>
    <row r="8" spans="1:14" ht="33.5" x14ac:dyDescent="0.75">
      <c r="A8" t="s">
        <v>414</v>
      </c>
      <c r="B8" t="s">
        <v>86</v>
      </c>
      <c r="C8">
        <v>-4.8929999999999998</v>
      </c>
      <c r="D8">
        <v>6.899</v>
      </c>
      <c r="E8">
        <v>0.65800000000000003</v>
      </c>
      <c r="N8" s="1" t="s">
        <v>529</v>
      </c>
    </row>
    <row r="9" spans="1:14" x14ac:dyDescent="0.35">
      <c r="B9" t="s">
        <v>109</v>
      </c>
      <c r="C9">
        <v>-6.0960000000000001</v>
      </c>
      <c r="D9">
        <v>5.8999999999999997E-2</v>
      </c>
      <c r="E9">
        <v>-0.72799999999999998</v>
      </c>
    </row>
    <row r="10" spans="1:14" x14ac:dyDescent="0.35">
      <c r="B10" t="s">
        <v>107</v>
      </c>
      <c r="C10">
        <v>-11.47</v>
      </c>
      <c r="D10">
        <v>3.1179999999999999</v>
      </c>
      <c r="E10">
        <v>-14.423999999999999</v>
      </c>
    </row>
    <row r="11" spans="1:14" x14ac:dyDescent="0.35">
      <c r="B11" t="s">
        <v>256</v>
      </c>
      <c r="C11">
        <v>-16.581</v>
      </c>
      <c r="D11">
        <v>-12.978</v>
      </c>
      <c r="E11">
        <v>7.0620000000000003</v>
      </c>
    </row>
    <row r="12" spans="1:14" x14ac:dyDescent="0.35">
      <c r="B12" t="s">
        <v>253</v>
      </c>
      <c r="C12">
        <v>-24.321999999999999</v>
      </c>
      <c r="D12">
        <v>-5.6390000000000002</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4DA35-9557-4F6A-872D-9A4AC3DBCE68}">
  <dimension ref="D2:D6"/>
  <sheetViews>
    <sheetView workbookViewId="0">
      <selection activeCell="B1" sqref="B1:C1048576"/>
    </sheetView>
  </sheetViews>
  <sheetFormatPr defaultRowHeight="14.5" x14ac:dyDescent="0.35"/>
  <sheetData>
    <row r="2" spans="4:4" x14ac:dyDescent="0.35">
      <c r="D2" t="s">
        <v>530</v>
      </c>
    </row>
    <row r="3" spans="4:4" ht="15" x14ac:dyDescent="0.35">
      <c r="D3" s="121"/>
    </row>
    <row r="6" spans="4:4" ht="18.5" x14ac:dyDescent="0.45">
      <c r="D6" s="122"/>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D43D5-3679-46E0-841C-AD742ED67676}">
  <dimension ref="D2:D7"/>
  <sheetViews>
    <sheetView workbookViewId="0">
      <selection activeCell="B1" sqref="B1:D1048576"/>
    </sheetView>
  </sheetViews>
  <sheetFormatPr defaultRowHeight="14.5" x14ac:dyDescent="0.35"/>
  <sheetData>
    <row r="2" spans="4:4" x14ac:dyDescent="0.35">
      <c r="D2" t="s">
        <v>531</v>
      </c>
    </row>
    <row r="4" spans="4:4" ht="15" x14ac:dyDescent="0.35">
      <c r="D4" s="121"/>
    </row>
    <row r="7" spans="4:4" ht="18.5" x14ac:dyDescent="0.45">
      <c r="D7" s="122"/>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672-D1AB-401F-BCB1-F12F28ADC0D3}">
  <dimension ref="D4:D5"/>
  <sheetViews>
    <sheetView zoomScale="80" zoomScaleNormal="80" workbookViewId="0">
      <selection activeCell="N9" sqref="N9"/>
    </sheetView>
  </sheetViews>
  <sheetFormatPr defaultRowHeight="14.5" x14ac:dyDescent="0.35"/>
  <sheetData>
    <row r="4" spans="4:4" ht="26" x14ac:dyDescent="0.6">
      <c r="D4" s="34" t="s">
        <v>532</v>
      </c>
    </row>
    <row r="5" spans="4:4" x14ac:dyDescent="0.35">
      <c r="D5" s="123"/>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CE4F7-4E81-46D0-9969-1F4DEBA66C78}">
  <dimension ref="A2:H199"/>
  <sheetViews>
    <sheetView zoomScale="50" zoomScaleNormal="50" workbookViewId="0">
      <selection activeCell="Q11" sqref="Q11"/>
    </sheetView>
  </sheetViews>
  <sheetFormatPr defaultColWidth="12.54296875" defaultRowHeight="15.5" x14ac:dyDescent="0.35"/>
  <cols>
    <col min="1" max="16384" width="12.54296875" style="11"/>
  </cols>
  <sheetData>
    <row r="2" spans="1:8" ht="31" x14ac:dyDescent="0.7">
      <c r="A2" s="124" t="s">
        <v>533</v>
      </c>
      <c r="G2" s="29"/>
      <c r="H2" s="125" t="s">
        <v>534</v>
      </c>
    </row>
    <row r="4" spans="1:8" ht="52" x14ac:dyDescent="0.35">
      <c r="A4" s="126" t="s">
        <v>535</v>
      </c>
      <c r="B4" s="126" t="s">
        <v>536</v>
      </c>
      <c r="C4" s="126" t="s">
        <v>537</v>
      </c>
    </row>
    <row r="5" spans="1:8" x14ac:dyDescent="0.35">
      <c r="A5" s="11" t="s">
        <v>538</v>
      </c>
      <c r="B5" s="11">
        <v>11.29456615447998</v>
      </c>
      <c r="C5" s="11">
        <v>30.211263656616211</v>
      </c>
    </row>
    <row r="6" spans="1:8" x14ac:dyDescent="0.35">
      <c r="A6" s="11" t="s">
        <v>41</v>
      </c>
      <c r="B6" s="11">
        <v>8.447723388671875</v>
      </c>
      <c r="C6" s="11">
        <v>27.343782424926758</v>
      </c>
    </row>
    <row r="7" spans="1:8" x14ac:dyDescent="0.35">
      <c r="A7" s="11" t="s">
        <v>3</v>
      </c>
      <c r="B7" s="11">
        <v>9.8783702850341797</v>
      </c>
      <c r="C7" s="11">
        <v>44.250186920166016</v>
      </c>
    </row>
    <row r="8" spans="1:8" x14ac:dyDescent="0.35">
      <c r="A8" s="11" t="s">
        <v>50</v>
      </c>
      <c r="B8" s="11">
        <v>9.4048442840576172</v>
      </c>
      <c r="C8" s="11">
        <v>18.470844268798828</v>
      </c>
    </row>
    <row r="9" spans="1:8" x14ac:dyDescent="0.35">
      <c r="A9" s="11" t="s">
        <v>55</v>
      </c>
      <c r="B9" s="11">
        <v>9.5466823577880859</v>
      </c>
      <c r="C9" s="11">
        <v>53.706394195556641</v>
      </c>
    </row>
    <row r="10" spans="1:8" x14ac:dyDescent="0.35">
      <c r="A10" s="11" t="s">
        <v>56</v>
      </c>
      <c r="B10" s="11">
        <v>10.726482391357422</v>
      </c>
      <c r="C10" s="11">
        <v>51.128303527832031</v>
      </c>
    </row>
    <row r="11" spans="1:8" x14ac:dyDescent="0.35">
      <c r="A11" s="11" t="s">
        <v>45</v>
      </c>
      <c r="B11" s="11">
        <v>7.6674189567565918</v>
      </c>
      <c r="C11" s="11">
        <v>17.128826141357422</v>
      </c>
    </row>
    <row r="12" spans="1:8" x14ac:dyDescent="0.35">
      <c r="A12" s="11" t="s">
        <v>539</v>
      </c>
      <c r="B12" s="11">
        <v>9.0008029937744141</v>
      </c>
      <c r="C12" s="11">
        <v>39.777667999267578</v>
      </c>
    </row>
    <row r="13" spans="1:8" x14ac:dyDescent="0.35">
      <c r="A13" s="11" t="s">
        <v>43</v>
      </c>
      <c r="B13" s="11">
        <v>10.40064525604248</v>
      </c>
      <c r="C13" s="11">
        <v>57.929187774658203</v>
      </c>
    </row>
    <row r="14" spans="1:8" x14ac:dyDescent="0.35">
      <c r="A14" s="11" t="s">
        <v>84</v>
      </c>
      <c r="B14" s="11">
        <v>8.2605466842651367</v>
      </c>
      <c r="C14" s="11">
        <v>14.024673461914063</v>
      </c>
    </row>
    <row r="15" spans="1:8" x14ac:dyDescent="0.35">
      <c r="A15" s="11" t="s">
        <v>81</v>
      </c>
      <c r="B15" s="11">
        <v>8.1781883239746094</v>
      </c>
      <c r="C15" s="11">
        <v>30.276042938232422</v>
      </c>
    </row>
    <row r="16" spans="1:8" x14ac:dyDescent="0.35">
      <c r="A16" s="11" t="s">
        <v>49</v>
      </c>
      <c r="B16" s="11">
        <v>9.5686435699462891</v>
      </c>
      <c r="C16" s="11">
        <v>45.519218444824219</v>
      </c>
    </row>
    <row r="17" spans="1:3" x14ac:dyDescent="0.35">
      <c r="A17" s="11" t="s">
        <v>53</v>
      </c>
      <c r="B17" s="11">
        <v>8.8109321594238281</v>
      </c>
      <c r="C17" s="11">
        <v>37.547584533691406</v>
      </c>
    </row>
    <row r="18" spans="1:3" x14ac:dyDescent="0.35">
      <c r="A18" s="11" t="s">
        <v>528</v>
      </c>
      <c r="B18" s="11">
        <v>9.1048173904418945</v>
      </c>
      <c r="C18" s="11">
        <v>17.247287750244141</v>
      </c>
    </row>
    <row r="19" spans="1:3" x14ac:dyDescent="0.35">
      <c r="A19" s="11" t="s">
        <v>78</v>
      </c>
      <c r="B19" s="11">
        <v>9.6949005126953125</v>
      </c>
      <c r="C19" s="11">
        <v>18.150022506713867</v>
      </c>
    </row>
    <row r="20" spans="1:3" x14ac:dyDescent="0.35">
      <c r="A20" s="11" t="s">
        <v>48</v>
      </c>
      <c r="B20" s="11">
        <v>8.2897233963012695</v>
      </c>
      <c r="C20" s="11">
        <v>34.584926605224609</v>
      </c>
    </row>
    <row r="21" spans="1:3" x14ac:dyDescent="0.35">
      <c r="A21" s="11" t="s">
        <v>54</v>
      </c>
      <c r="B21" s="11">
        <v>9.1559734344482422</v>
      </c>
      <c r="C21" s="11">
        <v>40.521072387695313</v>
      </c>
    </row>
    <row r="22" spans="1:3" x14ac:dyDescent="0.35">
      <c r="A22" s="11" t="s">
        <v>77</v>
      </c>
      <c r="B22" s="11">
        <v>11.544241905212402</v>
      </c>
      <c r="C22" s="11">
        <v>53.270477294921875</v>
      </c>
    </row>
    <row r="23" spans="1:3" x14ac:dyDescent="0.35">
      <c r="A23" s="11" t="s">
        <v>83</v>
      </c>
      <c r="B23" s="11">
        <v>7.7417583465576172</v>
      </c>
      <c r="C23" s="11">
        <v>20.35096549987793</v>
      </c>
    </row>
    <row r="24" spans="1:3" x14ac:dyDescent="0.35">
      <c r="A24" s="11" t="s">
        <v>540</v>
      </c>
      <c r="B24" s="11">
        <v>10.708632469177246</v>
      </c>
      <c r="C24" s="11">
        <v>74.163330078125</v>
      </c>
    </row>
    <row r="25" spans="1:3" x14ac:dyDescent="0.35">
      <c r="A25" s="11" t="s">
        <v>44</v>
      </c>
      <c r="B25" s="11">
        <v>9.9215507507324219</v>
      </c>
      <c r="C25" s="11">
        <v>70.897415161132813</v>
      </c>
    </row>
    <row r="26" spans="1:3" x14ac:dyDescent="0.35">
      <c r="A26" s="11" t="s">
        <v>85</v>
      </c>
      <c r="B26" s="11">
        <v>8.5667667388916016</v>
      </c>
      <c r="C26" s="11">
        <v>24.617029190063477</v>
      </c>
    </row>
    <row r="27" spans="1:3" x14ac:dyDescent="0.35">
      <c r="A27" s="11" t="s">
        <v>46</v>
      </c>
      <c r="B27" s="11">
        <v>8.7773828506469727</v>
      </c>
      <c r="C27" s="11">
        <v>20.38427734375</v>
      </c>
    </row>
    <row r="28" spans="1:3" x14ac:dyDescent="0.35">
      <c r="A28" s="11" t="s">
        <v>82</v>
      </c>
      <c r="B28" s="11">
        <v>8.3609790802001953</v>
      </c>
      <c r="C28" s="11">
        <v>17.890470504760742</v>
      </c>
    </row>
    <row r="29" spans="1:3" x14ac:dyDescent="0.35">
      <c r="A29" s="11" t="s">
        <v>79</v>
      </c>
      <c r="B29" s="11">
        <v>7.9917831420898438</v>
      </c>
      <c r="C29" s="11">
        <v>20.275936126708984</v>
      </c>
    </row>
    <row r="30" spans="1:3" x14ac:dyDescent="0.35">
      <c r="A30" s="11" t="s">
        <v>40</v>
      </c>
      <c r="B30" s="11">
        <v>8.9953756332397461</v>
      </c>
      <c r="C30" s="11">
        <v>47.418258666992188</v>
      </c>
    </row>
    <row r="31" spans="1:3" x14ac:dyDescent="0.35">
      <c r="A31" s="11" t="s">
        <v>541</v>
      </c>
      <c r="B31" s="11">
        <v>7.6472744941711426</v>
      </c>
      <c r="C31" s="11">
        <v>23.301372528076172</v>
      </c>
    </row>
    <row r="32" spans="1:3" x14ac:dyDescent="0.35">
      <c r="A32" s="11" t="s">
        <v>542</v>
      </c>
      <c r="B32" s="11">
        <v>9.5461797714233398</v>
      </c>
      <c r="C32" s="11">
        <v>44.281631469726563</v>
      </c>
    </row>
    <row r="33" spans="1:3" x14ac:dyDescent="0.35">
      <c r="A33" s="11" t="s">
        <v>543</v>
      </c>
      <c r="B33" s="11">
        <v>9.6611862182617188</v>
      </c>
      <c r="C33" s="11">
        <v>18.645685195922852</v>
      </c>
    </row>
    <row r="34" spans="1:3" x14ac:dyDescent="0.35">
      <c r="A34" s="11" t="s">
        <v>544</v>
      </c>
      <c r="B34" s="11">
        <v>10.817776679992676</v>
      </c>
      <c r="C34" s="11">
        <v>25.551712036132813</v>
      </c>
    </row>
    <row r="35" spans="1:3" x14ac:dyDescent="0.35">
      <c r="A35" s="11" t="s">
        <v>545</v>
      </c>
      <c r="B35" s="11">
        <v>8.8176507949829102</v>
      </c>
      <c r="C35" s="11">
        <v>22.183731079101563</v>
      </c>
    </row>
    <row r="36" spans="1:3" x14ac:dyDescent="0.35">
      <c r="A36" s="11" t="s">
        <v>546</v>
      </c>
      <c r="B36" s="11">
        <v>10.28690242767334</v>
      </c>
      <c r="C36" s="11">
        <v>31.066867828369141</v>
      </c>
    </row>
    <row r="37" spans="1:3" x14ac:dyDescent="0.35">
      <c r="A37" s="11" t="s">
        <v>547</v>
      </c>
      <c r="B37" s="11">
        <v>9.9062509536743164</v>
      </c>
      <c r="C37" s="11">
        <v>52.761867523193359</v>
      </c>
    </row>
    <row r="38" spans="1:3" x14ac:dyDescent="0.35">
      <c r="A38" s="11" t="s">
        <v>548</v>
      </c>
      <c r="B38" s="11">
        <v>9.3131742477416992</v>
      </c>
      <c r="C38" s="11">
        <v>41.92498779296875</v>
      </c>
    </row>
    <row r="39" spans="1:3" x14ac:dyDescent="0.35">
      <c r="A39" s="11" t="s">
        <v>549</v>
      </c>
      <c r="B39" s="11">
        <v>10.885163307189941</v>
      </c>
      <c r="C39" s="11">
        <v>76.784149169921875</v>
      </c>
    </row>
    <row r="40" spans="1:3" x14ac:dyDescent="0.35">
      <c r="A40" s="11" t="s">
        <v>550</v>
      </c>
      <c r="B40" s="11">
        <v>10.888528823852539</v>
      </c>
      <c r="C40" s="11">
        <v>51.339168548583984</v>
      </c>
    </row>
    <row r="41" spans="1:3" x14ac:dyDescent="0.35">
      <c r="A41" s="11" t="s">
        <v>551</v>
      </c>
      <c r="B41" s="11">
        <v>9.8317661285400391</v>
      </c>
      <c r="C41" s="11">
        <v>21.07206916809082</v>
      </c>
    </row>
    <row r="42" spans="1:3" x14ac:dyDescent="0.35">
      <c r="A42" s="11" t="s">
        <v>552</v>
      </c>
      <c r="B42" s="11">
        <v>10.414308547973633</v>
      </c>
      <c r="C42" s="11">
        <v>28.03181266784668</v>
      </c>
    </row>
    <row r="43" spans="1:3" x14ac:dyDescent="0.35">
      <c r="A43" s="11" t="s">
        <v>553</v>
      </c>
      <c r="B43" s="11">
        <v>10.838236808776855</v>
      </c>
      <c r="C43" s="11">
        <v>36.433921813964844</v>
      </c>
    </row>
    <row r="44" spans="1:3" x14ac:dyDescent="0.35">
      <c r="A44" s="11" t="s">
        <v>554</v>
      </c>
      <c r="B44" s="11">
        <v>8.5227718353271484</v>
      </c>
      <c r="C44" s="11">
        <v>30.681924819946289</v>
      </c>
    </row>
    <row r="45" spans="1:3" x14ac:dyDescent="0.35">
      <c r="A45" s="11" t="s">
        <v>555</v>
      </c>
      <c r="B45" s="11">
        <v>9.8480472564697266</v>
      </c>
      <c r="C45" s="11">
        <v>35.656703948974609</v>
      </c>
    </row>
    <row r="46" spans="1:3" x14ac:dyDescent="0.35">
      <c r="A46" s="11" t="s">
        <v>556</v>
      </c>
      <c r="B46" s="11">
        <v>9.9351634979248047</v>
      </c>
      <c r="C46" s="11">
        <v>34.235637664794922</v>
      </c>
    </row>
    <row r="47" spans="1:3" x14ac:dyDescent="0.35">
      <c r="A47" s="11" t="s">
        <v>557</v>
      </c>
      <c r="B47" s="11">
        <v>10.810311317443848</v>
      </c>
      <c r="C47" s="11">
        <v>57.979000091552734</v>
      </c>
    </row>
    <row r="48" spans="1:3" x14ac:dyDescent="0.35">
      <c r="A48" s="11" t="s">
        <v>558</v>
      </c>
      <c r="B48" s="11">
        <v>9.0669164657592773</v>
      </c>
      <c r="C48" s="11">
        <v>35.483280181884766</v>
      </c>
    </row>
    <row r="49" spans="1:3" x14ac:dyDescent="0.35">
      <c r="A49" s="11" t="s">
        <v>559</v>
      </c>
      <c r="B49" s="11">
        <v>8.1450920104980469</v>
      </c>
      <c r="C49" s="11">
        <v>25.615991592407227</v>
      </c>
    </row>
    <row r="50" spans="1:3" x14ac:dyDescent="0.35">
      <c r="A50" s="11" t="s">
        <v>560</v>
      </c>
      <c r="B50" s="11">
        <v>9.1978836059570313</v>
      </c>
      <c r="C50" s="11">
        <v>38.81988525390625</v>
      </c>
    </row>
    <row r="51" spans="1:3" x14ac:dyDescent="0.35">
      <c r="A51" s="11" t="s">
        <v>561</v>
      </c>
      <c r="B51" s="11">
        <v>9.0084934234619141</v>
      </c>
      <c r="C51" s="11">
        <v>34.647403717041016</v>
      </c>
    </row>
    <row r="52" spans="1:3" x14ac:dyDescent="0.35">
      <c r="A52" s="11" t="s">
        <v>562</v>
      </c>
      <c r="B52" s="11">
        <v>9.5623846054077148</v>
      </c>
      <c r="C52" s="11">
        <v>37.328426361083984</v>
      </c>
    </row>
    <row r="53" spans="1:3" x14ac:dyDescent="0.35">
      <c r="A53" s="11" t="s">
        <v>563</v>
      </c>
      <c r="B53" s="11">
        <v>9.8286771774291992</v>
      </c>
      <c r="C53" s="11">
        <v>35.859119415283203</v>
      </c>
    </row>
    <row r="54" spans="1:3" x14ac:dyDescent="0.35">
      <c r="A54" s="11" t="s">
        <v>564</v>
      </c>
      <c r="B54" s="11">
        <v>9.7087974548339844</v>
      </c>
      <c r="C54" s="11">
        <v>51.276535034179688</v>
      </c>
    </row>
    <row r="55" spans="1:3" x14ac:dyDescent="0.35">
      <c r="A55" s="11" t="s">
        <v>565</v>
      </c>
      <c r="B55" s="11">
        <v>10.110301971435547</v>
      </c>
      <c r="C55" s="11">
        <v>47.571414947509766</v>
      </c>
    </row>
    <row r="56" spans="1:3" x14ac:dyDescent="0.35">
      <c r="A56" s="11" t="s">
        <v>566</v>
      </c>
      <c r="B56" s="11">
        <v>7.6387991905212402</v>
      </c>
      <c r="C56" s="11">
        <v>24.366374969482422</v>
      </c>
    </row>
    <row r="57" spans="1:3" x14ac:dyDescent="0.35">
      <c r="A57" s="11" t="s">
        <v>567</v>
      </c>
      <c r="B57" s="11">
        <v>6.5891575813293457</v>
      </c>
      <c r="C57" s="11">
        <v>19.382095336914063</v>
      </c>
    </row>
    <row r="58" spans="1:3" x14ac:dyDescent="0.35">
      <c r="A58" s="11" t="s">
        <v>568</v>
      </c>
      <c r="B58" s="11">
        <v>8.9527797698974609</v>
      </c>
      <c r="C58" s="11">
        <v>27.486410140991211</v>
      </c>
    </row>
    <row r="59" spans="1:3" x14ac:dyDescent="0.35">
      <c r="A59" s="11" t="s">
        <v>569</v>
      </c>
      <c r="B59" s="11">
        <v>8.2827968597412109</v>
      </c>
      <c r="C59" s="11">
        <v>34.126361846923828</v>
      </c>
    </row>
    <row r="60" spans="1:3" x14ac:dyDescent="0.35">
      <c r="A60" s="11" t="s">
        <v>570</v>
      </c>
      <c r="B60" s="11">
        <v>10.834182739257813</v>
      </c>
      <c r="C60" s="11">
        <v>76.632278442382813</v>
      </c>
    </row>
    <row r="61" spans="1:3" x14ac:dyDescent="0.35">
      <c r="A61" s="11" t="s">
        <v>571</v>
      </c>
      <c r="B61" s="11">
        <v>6.7124118804931641</v>
      </c>
      <c r="C61" s="11">
        <v>23.677650451660156</v>
      </c>
    </row>
    <row r="62" spans="1:3" x14ac:dyDescent="0.35">
      <c r="A62" s="11" t="s">
        <v>572</v>
      </c>
      <c r="B62" s="11">
        <v>7.8163270950317383</v>
      </c>
      <c r="C62" s="11">
        <v>19.75233268737793</v>
      </c>
    </row>
    <row r="63" spans="1:3" x14ac:dyDescent="0.35">
      <c r="A63" s="11" t="s">
        <v>573</v>
      </c>
      <c r="B63" s="11">
        <v>10.177972793579102</v>
      </c>
      <c r="C63" s="11">
        <v>49.348033905029297</v>
      </c>
    </row>
    <row r="64" spans="1:3" x14ac:dyDescent="0.35">
      <c r="A64" s="11" t="s">
        <v>574</v>
      </c>
      <c r="B64" s="11">
        <v>9.651249885559082</v>
      </c>
      <c r="C64" s="11">
        <v>39.702896118164063</v>
      </c>
    </row>
    <row r="65" spans="1:3" x14ac:dyDescent="0.35">
      <c r="A65" s="11" t="s">
        <v>575</v>
      </c>
      <c r="B65" s="11">
        <v>7.9370303153991699</v>
      </c>
      <c r="C65" s="11">
        <v>24.434413909912109</v>
      </c>
    </row>
    <row r="66" spans="1:3" x14ac:dyDescent="0.35">
      <c r="A66" s="11" t="s">
        <v>576</v>
      </c>
      <c r="B66" s="11">
        <v>8.8782205581665039</v>
      </c>
      <c r="C66" s="11">
        <v>26.255844116210938</v>
      </c>
    </row>
    <row r="67" spans="1:3" x14ac:dyDescent="0.35">
      <c r="A67" s="11" t="s">
        <v>577</v>
      </c>
      <c r="B67" s="11">
        <v>6.744206428527832</v>
      </c>
      <c r="C67" s="11">
        <v>20.561243057250977</v>
      </c>
    </row>
    <row r="68" spans="1:3" x14ac:dyDescent="0.35">
      <c r="A68" s="11" t="s">
        <v>578</v>
      </c>
      <c r="B68" s="11">
        <v>9.7231636047363281</v>
      </c>
      <c r="C68" s="11">
        <v>17.087575912475586</v>
      </c>
    </row>
    <row r="69" spans="1:3" x14ac:dyDescent="0.35">
      <c r="A69" s="11" t="s">
        <v>579</v>
      </c>
      <c r="B69" s="11">
        <v>9.8002223968505859</v>
      </c>
      <c r="C69" s="11">
        <v>49.039947509765625</v>
      </c>
    </row>
    <row r="70" spans="1:3" x14ac:dyDescent="0.35">
      <c r="A70" s="11" t="s">
        <v>580</v>
      </c>
      <c r="B70" s="11">
        <v>10.230221748352051</v>
      </c>
      <c r="C70" s="11">
        <v>38.404029846191406</v>
      </c>
    </row>
    <row r="71" spans="1:3" x14ac:dyDescent="0.35">
      <c r="A71" s="11" t="s">
        <v>581</v>
      </c>
      <c r="B71" s="11">
        <v>9.4173545837402344</v>
      </c>
      <c r="C71" s="11">
        <v>35.312095642089844</v>
      </c>
    </row>
    <row r="72" spans="1:3" x14ac:dyDescent="0.35">
      <c r="A72" s="11" t="s">
        <v>582</v>
      </c>
      <c r="B72" s="11">
        <v>10.63120174407959</v>
      </c>
      <c r="C72" s="11">
        <v>30.344974517822266</v>
      </c>
    </row>
    <row r="73" spans="1:3" x14ac:dyDescent="0.35">
      <c r="A73" s="11" t="s">
        <v>583</v>
      </c>
      <c r="B73" s="11">
        <v>10.567045211791992</v>
      </c>
      <c r="C73" s="11">
        <v>49.678306579589844</v>
      </c>
    </row>
    <row r="74" spans="1:3" x14ac:dyDescent="0.35">
      <c r="A74" s="11" t="s">
        <v>584</v>
      </c>
      <c r="B74" s="11">
        <v>8.4022645950317383</v>
      </c>
      <c r="C74" s="11">
        <v>32.068107604980469</v>
      </c>
    </row>
    <row r="75" spans="1:3" x14ac:dyDescent="0.35">
      <c r="A75" s="11" t="s">
        <v>585</v>
      </c>
      <c r="B75" s="11">
        <v>10.894549369812012</v>
      </c>
      <c r="C75" s="11">
        <v>65.93292236328125</v>
      </c>
    </row>
    <row r="76" spans="1:3" x14ac:dyDescent="0.35">
      <c r="A76" s="11" t="s">
        <v>586</v>
      </c>
      <c r="B76" s="11">
        <v>8.6247100830078125</v>
      </c>
      <c r="C76" s="11">
        <v>25.172941207885742</v>
      </c>
    </row>
    <row r="77" spans="1:3" x14ac:dyDescent="0.35">
      <c r="A77" s="11" t="s">
        <v>587</v>
      </c>
      <c r="B77" s="11">
        <v>9.393336296081543</v>
      </c>
      <c r="C77" s="11">
        <v>25.511993408203125</v>
      </c>
    </row>
    <row r="78" spans="1:3" x14ac:dyDescent="0.35">
      <c r="A78" s="11" t="s">
        <v>588</v>
      </c>
      <c r="B78" s="11">
        <v>9.8735828399658203</v>
      </c>
      <c r="C78" s="11">
        <v>39.242893218994141</v>
      </c>
    </row>
    <row r="79" spans="1:3" x14ac:dyDescent="0.35">
      <c r="A79" s="11" t="s">
        <v>589</v>
      </c>
      <c r="B79" s="11">
        <v>9.3709859848022461</v>
      </c>
      <c r="C79" s="11">
        <v>42.807987213134766</v>
      </c>
    </row>
    <row r="80" spans="1:3" x14ac:dyDescent="0.35">
      <c r="A80" s="11" t="s">
        <v>590</v>
      </c>
      <c r="B80" s="11">
        <v>9.5484685897827148</v>
      </c>
      <c r="C80" s="11">
        <v>38.304134368896484</v>
      </c>
    </row>
    <row r="81" spans="1:3" x14ac:dyDescent="0.35">
      <c r="A81" s="11" t="s">
        <v>591</v>
      </c>
      <c r="B81" s="11">
        <v>9.0255651473999023</v>
      </c>
      <c r="C81" s="11">
        <v>45.805423736572266</v>
      </c>
    </row>
    <row r="82" spans="1:3" x14ac:dyDescent="0.35">
      <c r="A82" s="11" t="s">
        <v>592</v>
      </c>
      <c r="B82" s="11">
        <v>9.9664688110351563</v>
      </c>
      <c r="C82" s="11">
        <v>15.448825836181641</v>
      </c>
    </row>
    <row r="83" spans="1:3" x14ac:dyDescent="0.35">
      <c r="A83" s="11" t="s">
        <v>593</v>
      </c>
      <c r="B83" s="11">
        <v>6.9656696319580078</v>
      </c>
      <c r="C83" s="11">
        <v>15.151968955993652</v>
      </c>
    </row>
    <row r="84" spans="1:3" x14ac:dyDescent="0.35">
      <c r="A84" s="11" t="s">
        <v>594</v>
      </c>
      <c r="B84" s="11">
        <v>10.487179756164551</v>
      </c>
      <c r="C84" s="11">
        <v>59.149948120117188</v>
      </c>
    </row>
    <row r="85" spans="1:3" x14ac:dyDescent="0.35">
      <c r="A85" s="11" t="s">
        <v>595</v>
      </c>
      <c r="B85" s="11">
        <v>7.8284554481506348</v>
      </c>
      <c r="C85" s="11">
        <v>40.216533660888672</v>
      </c>
    </row>
    <row r="86" spans="1:3" x14ac:dyDescent="0.35">
      <c r="A86" s="11" t="s">
        <v>596</v>
      </c>
      <c r="B86" s="11">
        <v>10.778428077697754</v>
      </c>
      <c r="C86" s="11">
        <v>75.574752807617188</v>
      </c>
    </row>
    <row r="87" spans="1:3" x14ac:dyDescent="0.35">
      <c r="A87" s="11" t="s">
        <v>597</v>
      </c>
      <c r="B87" s="11">
        <v>10.762628555297852</v>
      </c>
      <c r="C87" s="11">
        <v>56.524971008300781</v>
      </c>
    </row>
    <row r="88" spans="1:3" x14ac:dyDescent="0.35">
      <c r="A88" s="11" t="s">
        <v>598</v>
      </c>
      <c r="B88" s="11">
        <v>9.8552045822143555</v>
      </c>
      <c r="C88" s="11">
        <v>16.65092658996582</v>
      </c>
    </row>
    <row r="89" spans="1:3" x14ac:dyDescent="0.35">
      <c r="A89" s="11" t="s">
        <v>599</v>
      </c>
      <c r="B89" s="11">
        <v>7.9176740646362305</v>
      </c>
      <c r="C89" s="11">
        <v>35.506473541259766</v>
      </c>
    </row>
    <row r="90" spans="1:3" x14ac:dyDescent="0.35">
      <c r="A90" s="11" t="s">
        <v>600</v>
      </c>
      <c r="B90" s="11">
        <v>9.4114389419555664</v>
      </c>
      <c r="C90" s="11">
        <v>48.111988067626953</v>
      </c>
    </row>
    <row r="91" spans="1:3" x14ac:dyDescent="0.35">
      <c r="A91" s="11" t="s">
        <v>601</v>
      </c>
      <c r="B91" s="11">
        <v>10.888687133789063</v>
      </c>
      <c r="C91" s="11">
        <v>58.330909729003906</v>
      </c>
    </row>
    <row r="92" spans="1:3" x14ac:dyDescent="0.35">
      <c r="A92" s="11" t="s">
        <v>602</v>
      </c>
      <c r="B92" s="11">
        <v>8.8473291397094727</v>
      </c>
      <c r="C92" s="11">
        <v>26.072576522827148</v>
      </c>
    </row>
    <row r="93" spans="1:3" x14ac:dyDescent="0.35">
      <c r="A93" s="11" t="s">
        <v>603</v>
      </c>
      <c r="B93" s="11">
        <v>10.317314147949219</v>
      </c>
      <c r="C93" s="11">
        <v>48.036712646484375</v>
      </c>
    </row>
    <row r="94" spans="1:3" x14ac:dyDescent="0.35">
      <c r="A94" s="11" t="s">
        <v>604</v>
      </c>
      <c r="B94" s="11">
        <v>9.7241973876953125</v>
      </c>
      <c r="C94" s="11">
        <v>32.365352630615234</v>
      </c>
    </row>
    <row r="95" spans="1:3" x14ac:dyDescent="0.35">
      <c r="A95" s="11" t="s">
        <v>605</v>
      </c>
      <c r="B95" s="11">
        <v>9.0716390609741211</v>
      </c>
      <c r="C95" s="11">
        <v>32.214599609375</v>
      </c>
    </row>
    <row r="96" spans="1:3" x14ac:dyDescent="0.35">
      <c r="A96" s="11" t="s">
        <v>606</v>
      </c>
      <c r="B96" s="11">
        <v>7.8002243041992188</v>
      </c>
      <c r="C96" s="11">
        <v>22.138206481933594</v>
      </c>
    </row>
    <row r="97" spans="1:3" x14ac:dyDescent="0.35">
      <c r="A97" s="11" t="s">
        <v>607</v>
      </c>
      <c r="B97" s="11">
        <v>7.6101169586181641</v>
      </c>
      <c r="C97" s="11">
        <v>19.46440315246582</v>
      </c>
    </row>
    <row r="98" spans="1:3" x14ac:dyDescent="0.35">
      <c r="A98" s="11" t="s">
        <v>608</v>
      </c>
      <c r="B98" s="11">
        <v>9.1153450012207031</v>
      </c>
      <c r="C98" s="11">
        <v>29.276609420776367</v>
      </c>
    </row>
    <row r="99" spans="1:3" x14ac:dyDescent="0.35">
      <c r="A99" s="11" t="s">
        <v>609</v>
      </c>
      <c r="B99" s="11">
        <v>7.5379643440246582</v>
      </c>
      <c r="C99" s="11">
        <v>34.375495910644531</v>
      </c>
    </row>
    <row r="100" spans="1:3" x14ac:dyDescent="0.35">
      <c r="A100" s="11" t="s">
        <v>610</v>
      </c>
      <c r="B100" s="11">
        <v>8.5931968688964844</v>
      </c>
      <c r="C100" s="11">
        <v>28.898504257202148</v>
      </c>
    </row>
    <row r="101" spans="1:3" x14ac:dyDescent="0.35">
      <c r="A101" s="11" t="s">
        <v>611</v>
      </c>
      <c r="B101" s="11">
        <v>10.435474395751953</v>
      </c>
      <c r="C101" s="11">
        <v>51.026649475097656</v>
      </c>
    </row>
    <row r="102" spans="1:3" x14ac:dyDescent="0.35">
      <c r="A102" s="11" t="s">
        <v>612</v>
      </c>
      <c r="B102" s="11">
        <v>10.934290885925293</v>
      </c>
      <c r="C102" s="11">
        <v>38.853237152099609</v>
      </c>
    </row>
    <row r="103" spans="1:3" x14ac:dyDescent="0.35">
      <c r="A103" s="11" t="s">
        <v>613</v>
      </c>
      <c r="B103" s="11">
        <v>9.0334091186523438</v>
      </c>
      <c r="C103" s="11">
        <v>43.451114654541016</v>
      </c>
    </row>
    <row r="104" spans="1:3" x14ac:dyDescent="0.35">
      <c r="A104" s="11" t="s">
        <v>614</v>
      </c>
      <c r="B104" s="11">
        <v>9.7791423797607422</v>
      </c>
      <c r="C104" s="11">
        <v>30.703004837036133</v>
      </c>
    </row>
    <row r="105" spans="1:3" x14ac:dyDescent="0.35">
      <c r="A105" s="11" t="s">
        <v>615</v>
      </c>
      <c r="B105" s="11">
        <v>9.7995204925537109</v>
      </c>
      <c r="C105" s="11">
        <v>15.199741363525391</v>
      </c>
    </row>
    <row r="106" spans="1:3" x14ac:dyDescent="0.35">
      <c r="A106" s="11" t="s">
        <v>616</v>
      </c>
      <c r="B106" s="11">
        <v>11.331395149230957</v>
      </c>
      <c r="C106" s="11">
        <v>48.713031768798828</v>
      </c>
    </row>
    <row r="107" spans="1:3" x14ac:dyDescent="0.35">
      <c r="A107" s="11" t="s">
        <v>617</v>
      </c>
      <c r="B107" s="11">
        <v>10.57441520690918</v>
      </c>
      <c r="C107" s="11">
        <v>39.125709533691406</v>
      </c>
    </row>
    <row r="108" spans="1:3" x14ac:dyDescent="0.35">
      <c r="A108" s="11" t="s">
        <v>618</v>
      </c>
      <c r="B108" s="11">
        <v>10.60832405090332</v>
      </c>
      <c r="C108" s="11">
        <v>46.355880737304688</v>
      </c>
    </row>
    <row r="109" spans="1:3" x14ac:dyDescent="0.35">
      <c r="A109" s="11" t="s">
        <v>619</v>
      </c>
      <c r="B109" s="11">
        <v>9.1790437698364258</v>
      </c>
      <c r="C109" s="11">
        <v>30.634876251220703</v>
      </c>
    </row>
    <row r="110" spans="1:3" x14ac:dyDescent="0.35">
      <c r="A110" s="11" t="s">
        <v>620</v>
      </c>
      <c r="B110" s="11">
        <v>9.1745843887329102</v>
      </c>
      <c r="C110" s="11">
        <v>44.355445861816406</v>
      </c>
    </row>
    <row r="111" spans="1:3" x14ac:dyDescent="0.35">
      <c r="A111" s="11" t="s">
        <v>621</v>
      </c>
      <c r="B111" s="11">
        <v>10.269838333129883</v>
      </c>
      <c r="C111" s="11">
        <v>36.463844299316406</v>
      </c>
    </row>
    <row r="112" spans="1:3" x14ac:dyDescent="0.35">
      <c r="A112" s="11" t="s">
        <v>622</v>
      </c>
      <c r="B112" s="11">
        <v>8.2621870040893555</v>
      </c>
      <c r="C112" s="11">
        <v>48.907154083251953</v>
      </c>
    </row>
    <row r="113" spans="1:3" x14ac:dyDescent="0.35">
      <c r="A113" s="11" t="s">
        <v>623</v>
      </c>
      <c r="B113" s="11">
        <v>11.103252410888672</v>
      </c>
      <c r="C113" s="11">
        <v>38.483734130859375</v>
      </c>
    </row>
    <row r="114" spans="1:3" x14ac:dyDescent="0.35">
      <c r="A114" s="11" t="s">
        <v>624</v>
      </c>
      <c r="B114" s="11">
        <v>8.3080472946166992</v>
      </c>
      <c r="C114" s="11">
        <v>47.892288208007813</v>
      </c>
    </row>
    <row r="115" spans="1:3" x14ac:dyDescent="0.35">
      <c r="A115" s="11" t="s">
        <v>625</v>
      </c>
      <c r="B115" s="11">
        <v>10.354637145996094</v>
      </c>
      <c r="C115" s="11">
        <v>56.973102569580078</v>
      </c>
    </row>
    <row r="116" spans="1:3" x14ac:dyDescent="0.35">
      <c r="A116" s="11" t="s">
        <v>626</v>
      </c>
      <c r="B116" s="11">
        <v>9.6190662384033203</v>
      </c>
      <c r="C116" s="11">
        <v>45.808017730712891</v>
      </c>
    </row>
    <row r="117" spans="1:3" x14ac:dyDescent="0.35">
      <c r="A117" s="11" t="s">
        <v>627</v>
      </c>
      <c r="B117" s="11">
        <v>8.1927261352539063</v>
      </c>
      <c r="C117" s="11">
        <v>29.200706481933594</v>
      </c>
    </row>
    <row r="118" spans="1:3" x14ac:dyDescent="0.35">
      <c r="A118" s="11" t="s">
        <v>628</v>
      </c>
      <c r="B118" s="11">
        <v>7.2538633346557617</v>
      </c>
      <c r="C118" s="11">
        <v>35.290157318115234</v>
      </c>
    </row>
    <row r="119" spans="1:3" x14ac:dyDescent="0.35">
      <c r="A119" s="11" t="s">
        <v>629</v>
      </c>
      <c r="B119" s="11">
        <v>9.1440324783325195</v>
      </c>
      <c r="C119" s="11">
        <v>19.271507263183594</v>
      </c>
    </row>
    <row r="120" spans="1:3" x14ac:dyDescent="0.35">
      <c r="A120" s="11" t="s">
        <v>630</v>
      </c>
      <c r="B120" s="11">
        <v>11.842947959899902</v>
      </c>
      <c r="C120" s="11">
        <v>37.418109893798828</v>
      </c>
    </row>
    <row r="121" spans="1:3" x14ac:dyDescent="0.35">
      <c r="A121" s="11" t="s">
        <v>631</v>
      </c>
      <c r="B121" s="11">
        <v>10.510552406311035</v>
      </c>
      <c r="C121" s="11">
        <v>55.58721923828125</v>
      </c>
    </row>
    <row r="122" spans="1:3" x14ac:dyDescent="0.35">
      <c r="A122" s="11" t="s">
        <v>632</v>
      </c>
      <c r="B122" s="11">
        <v>11.598650932312012</v>
      </c>
      <c r="C122" s="11">
        <v>41.822738647460938</v>
      </c>
    </row>
    <row r="123" spans="1:3" x14ac:dyDescent="0.35">
      <c r="A123" s="11" t="s">
        <v>633</v>
      </c>
      <c r="B123" s="11">
        <v>7.4379668235778809</v>
      </c>
      <c r="C123" s="11">
        <v>36.857433319091797</v>
      </c>
    </row>
    <row r="124" spans="1:3" x14ac:dyDescent="0.35">
      <c r="A124" s="11" t="s">
        <v>634</v>
      </c>
      <c r="B124" s="11">
        <v>7.1232094764709473</v>
      </c>
      <c r="C124" s="11">
        <v>25.263021469116211</v>
      </c>
    </row>
    <row r="125" spans="1:3" x14ac:dyDescent="0.35">
      <c r="A125" s="11" t="s">
        <v>635</v>
      </c>
      <c r="B125" s="11">
        <v>10.05671501159668</v>
      </c>
      <c r="C125" s="11">
        <v>34.565082550048828</v>
      </c>
    </row>
    <row r="126" spans="1:3" x14ac:dyDescent="0.35">
      <c r="A126" s="11" t="s">
        <v>636</v>
      </c>
      <c r="B126" s="11">
        <v>7.8122944831848145</v>
      </c>
      <c r="C126" s="11">
        <v>26.552997589111328</v>
      </c>
    </row>
    <row r="127" spans="1:3" x14ac:dyDescent="0.35">
      <c r="A127" s="11" t="s">
        <v>637</v>
      </c>
      <c r="B127" s="11">
        <v>10.766483306884766</v>
      </c>
      <c r="C127" s="11">
        <v>29.756450653076172</v>
      </c>
    </row>
    <row r="128" spans="1:3" x14ac:dyDescent="0.35">
      <c r="A128" s="11" t="s">
        <v>638</v>
      </c>
      <c r="B128" s="11">
        <v>8.4931831359863281</v>
      </c>
      <c r="C128" s="11">
        <v>30.10401725769043</v>
      </c>
    </row>
    <row r="129" spans="1:3" x14ac:dyDescent="0.35">
      <c r="A129" s="11" t="s">
        <v>639</v>
      </c>
      <c r="B129" s="11">
        <v>10.126472473144531</v>
      </c>
      <c r="C129" s="11">
        <v>24.473657608032227</v>
      </c>
    </row>
    <row r="130" spans="1:3" x14ac:dyDescent="0.35">
      <c r="A130" s="11" t="s">
        <v>640</v>
      </c>
      <c r="B130" s="11">
        <v>9.9459552764892578</v>
      </c>
      <c r="C130" s="11">
        <v>56.97412109375</v>
      </c>
    </row>
    <row r="131" spans="1:3" x14ac:dyDescent="0.35">
      <c r="A131" s="11" t="s">
        <v>641</v>
      </c>
      <c r="B131" s="11">
        <v>8.949397087097168</v>
      </c>
      <c r="C131" s="11">
        <v>36.9376220703125</v>
      </c>
    </row>
    <row r="132" spans="1:3" x14ac:dyDescent="0.35">
      <c r="A132" s="11" t="s">
        <v>642</v>
      </c>
      <c r="B132" s="11">
        <v>11.658756256103516</v>
      </c>
      <c r="C132" s="11">
        <v>31.628627777099609</v>
      </c>
    </row>
    <row r="133" spans="1:3" x14ac:dyDescent="0.35">
      <c r="A133" s="11" t="s">
        <v>643</v>
      </c>
      <c r="B133" s="11">
        <v>9.9076766967773438</v>
      </c>
      <c r="C133" s="11">
        <v>39.701999664306641</v>
      </c>
    </row>
    <row r="134" spans="1:3" x14ac:dyDescent="0.35">
      <c r="A134" s="11" t="s">
        <v>644</v>
      </c>
      <c r="B134" s="11">
        <v>9.1307716369628906</v>
      </c>
      <c r="C134" s="11">
        <v>35.217151641845703</v>
      </c>
    </row>
    <row r="135" spans="1:3" x14ac:dyDescent="0.35">
      <c r="A135" s="11" t="s">
        <v>645</v>
      </c>
      <c r="B135" s="11">
        <v>7.1724843978881836</v>
      </c>
      <c r="C135" s="11">
        <v>25.521217346191406</v>
      </c>
    </row>
    <row r="136" spans="1:3" x14ac:dyDescent="0.35">
      <c r="A136" s="11" t="s">
        <v>646</v>
      </c>
      <c r="B136" s="11">
        <v>9.3295307159423828</v>
      </c>
      <c r="C136" s="11">
        <v>40.130012512207031</v>
      </c>
    </row>
    <row r="137" spans="1:3" x14ac:dyDescent="0.35">
      <c r="A137" s="11" t="s">
        <v>647</v>
      </c>
      <c r="B137" s="11">
        <v>8.1071767807006836</v>
      </c>
      <c r="C137" s="11">
        <v>29.71611213684082</v>
      </c>
    </row>
    <row r="138" spans="1:3" x14ac:dyDescent="0.35">
      <c r="A138" s="11" t="s">
        <v>648</v>
      </c>
      <c r="B138" s="11">
        <v>10.974055290222168</v>
      </c>
      <c r="C138" s="11">
        <v>75.680198669433594</v>
      </c>
    </row>
    <row r="139" spans="1:3" x14ac:dyDescent="0.35">
      <c r="A139" s="11" t="s">
        <v>649</v>
      </c>
      <c r="B139" s="11">
        <v>10.619925498962402</v>
      </c>
      <c r="C139" s="11">
        <v>54.311527252197266</v>
      </c>
    </row>
    <row r="140" spans="1:3" x14ac:dyDescent="0.35">
      <c r="A140" s="11" t="s">
        <v>650</v>
      </c>
      <c r="B140" s="11">
        <v>8.5735511779785156</v>
      </c>
      <c r="C140" s="11">
        <v>39.800460815429688</v>
      </c>
    </row>
    <row r="141" spans="1:3" x14ac:dyDescent="0.35">
      <c r="A141" s="11" t="s">
        <v>651</v>
      </c>
      <c r="B141" s="11">
        <v>7.008458137512207</v>
      </c>
      <c r="C141" s="11">
        <v>24.945377349853516</v>
      </c>
    </row>
    <row r="142" spans="1:3" x14ac:dyDescent="0.35">
      <c r="A142" s="11" t="s">
        <v>652</v>
      </c>
      <c r="B142" s="11">
        <v>8.7086067199707031</v>
      </c>
      <c r="C142" s="11">
        <v>32.568523406982422</v>
      </c>
    </row>
    <row r="143" spans="1:3" x14ac:dyDescent="0.35">
      <c r="A143" s="11" t="s">
        <v>653</v>
      </c>
      <c r="B143" s="11">
        <v>8.6656131744384766</v>
      </c>
      <c r="C143" s="11">
        <v>16.495180130004883</v>
      </c>
    </row>
    <row r="144" spans="1:3" x14ac:dyDescent="0.35">
      <c r="A144" s="11" t="s">
        <v>654</v>
      </c>
      <c r="B144" s="11">
        <v>7.4383835792541504</v>
      </c>
      <c r="C144" s="11">
        <v>18.842723846435547</v>
      </c>
    </row>
    <row r="145" spans="1:3" x14ac:dyDescent="0.35">
      <c r="A145" s="11" t="s">
        <v>655</v>
      </c>
      <c r="B145" s="11">
        <v>9.7102861404418945</v>
      </c>
      <c r="C145" s="11">
        <v>40.214641571044922</v>
      </c>
    </row>
    <row r="146" spans="1:3" x14ac:dyDescent="0.35">
      <c r="A146" s="11" t="s">
        <v>656</v>
      </c>
      <c r="B146" s="11">
        <v>11.247454643249512</v>
      </c>
      <c r="C146" s="11">
        <v>64.930099487304688</v>
      </c>
    </row>
    <row r="147" spans="1:3" x14ac:dyDescent="0.35">
      <c r="A147" s="11" t="s">
        <v>657</v>
      </c>
      <c r="B147" s="11">
        <v>10.765658378601074</v>
      </c>
      <c r="C147" s="11">
        <v>44.791976928710938</v>
      </c>
    </row>
    <row r="148" spans="1:3" x14ac:dyDescent="0.35">
      <c r="A148" s="11" t="s">
        <v>658</v>
      </c>
      <c r="B148" s="11">
        <v>8.6778841018676758</v>
      </c>
      <c r="C148" s="11">
        <v>27.736713409423828</v>
      </c>
    </row>
    <row r="149" spans="1:3" x14ac:dyDescent="0.35">
      <c r="A149" s="11" t="s">
        <v>659</v>
      </c>
      <c r="B149" s="11">
        <v>10.196969032287598</v>
      </c>
      <c r="C149" s="11">
        <v>42.343196868896484</v>
      </c>
    </row>
    <row r="150" spans="1:3" x14ac:dyDescent="0.35">
      <c r="A150" s="11" t="s">
        <v>660</v>
      </c>
      <c r="B150" s="11">
        <v>9.5166521072387695</v>
      </c>
      <c r="C150" s="11">
        <v>27.486745834350586</v>
      </c>
    </row>
    <row r="151" spans="1:3" x14ac:dyDescent="0.35">
      <c r="A151" s="11" t="s">
        <v>661</v>
      </c>
      <c r="B151" s="11">
        <v>9.596898078918457</v>
      </c>
      <c r="C151" s="11">
        <v>51.044834136962891</v>
      </c>
    </row>
    <row r="152" spans="1:3" x14ac:dyDescent="0.35">
      <c r="A152" s="11" t="s">
        <v>662</v>
      </c>
      <c r="B152" s="11">
        <v>10.430891990661621</v>
      </c>
      <c r="C152" s="11">
        <v>50.349025726318359</v>
      </c>
    </row>
    <row r="153" spans="1:3" x14ac:dyDescent="0.35">
      <c r="A153" s="11" t="s">
        <v>663</v>
      </c>
      <c r="B153" s="11">
        <v>10.424227714538574</v>
      </c>
      <c r="C153" s="11">
        <v>61.77947998046875</v>
      </c>
    </row>
    <row r="154" spans="1:3" x14ac:dyDescent="0.35">
      <c r="A154" s="11" t="s">
        <v>664</v>
      </c>
      <c r="B154" s="11">
        <v>11.797249794006348</v>
      </c>
      <c r="C154" s="11">
        <v>41.719150543212891</v>
      </c>
    </row>
    <row r="155" spans="1:3" x14ac:dyDescent="0.35">
      <c r="A155" s="11" t="s">
        <v>665</v>
      </c>
      <c r="B155" s="11">
        <v>10.239883422851563</v>
      </c>
      <c r="C155" s="11">
        <v>38.702243804931641</v>
      </c>
    </row>
    <row r="156" spans="1:3" x14ac:dyDescent="0.35">
      <c r="A156" s="11" t="s">
        <v>666</v>
      </c>
      <c r="B156" s="11">
        <v>10.296961784362793</v>
      </c>
      <c r="C156" s="11">
        <v>41.913684844970703</v>
      </c>
    </row>
    <row r="157" spans="1:3" x14ac:dyDescent="0.35">
      <c r="A157" s="11" t="s">
        <v>667</v>
      </c>
      <c r="B157" s="11">
        <v>7.804649829864502</v>
      </c>
      <c r="C157" s="11">
        <v>28.900535583496094</v>
      </c>
    </row>
    <row r="158" spans="1:3" x14ac:dyDescent="0.35">
      <c r="A158" s="11" t="s">
        <v>80</v>
      </c>
      <c r="B158" s="11">
        <v>8.7245121002197266</v>
      </c>
      <c r="C158" s="11">
        <v>20.735702514648438</v>
      </c>
    </row>
    <row r="159" spans="1:3" x14ac:dyDescent="0.35">
      <c r="A159" s="11" t="s">
        <v>668</v>
      </c>
      <c r="B159" s="11">
        <v>11.028018951416016</v>
      </c>
      <c r="C159" s="11">
        <v>20.539836883544922</v>
      </c>
    </row>
    <row r="160" spans="1:3" x14ac:dyDescent="0.35">
      <c r="A160" s="11" t="s">
        <v>669</v>
      </c>
      <c r="B160" s="11">
        <v>10.927813529968262</v>
      </c>
      <c r="C160" s="11">
        <v>44.418930053710938</v>
      </c>
    </row>
    <row r="161" spans="1:3" x14ac:dyDescent="0.35">
      <c r="A161" s="11" t="s">
        <v>670</v>
      </c>
      <c r="B161" s="11">
        <v>8.2565946578979492</v>
      </c>
      <c r="C161" s="11">
        <v>30.141769409179688</v>
      </c>
    </row>
    <row r="162" spans="1:3" x14ac:dyDescent="0.35">
      <c r="A162" s="11" t="s">
        <v>671</v>
      </c>
      <c r="B162" s="11">
        <v>9.8290061950683594</v>
      </c>
      <c r="C162" s="11">
        <v>44.332637786865234</v>
      </c>
    </row>
    <row r="163" spans="1:3" x14ac:dyDescent="0.35">
      <c r="A163" s="11" t="s">
        <v>672</v>
      </c>
      <c r="B163" s="11">
        <v>10.363852500915527</v>
      </c>
      <c r="C163" s="11">
        <v>38.907978057861328</v>
      </c>
    </row>
    <row r="164" spans="1:3" x14ac:dyDescent="0.35">
      <c r="A164" s="11" t="s">
        <v>673</v>
      </c>
      <c r="B164" s="11">
        <v>7.4326968193054199</v>
      </c>
      <c r="C164" s="11">
        <v>38.221721649169922</v>
      </c>
    </row>
    <row r="165" spans="1:3" x14ac:dyDescent="0.35">
      <c r="A165" s="11" t="s">
        <v>674</v>
      </c>
      <c r="B165" s="11">
        <v>10.508901596069336</v>
      </c>
      <c r="C165" s="11">
        <v>42.949581146240234</v>
      </c>
    </row>
    <row r="166" spans="1:3" x14ac:dyDescent="0.35">
      <c r="A166" s="11" t="s">
        <v>675</v>
      </c>
      <c r="B166" s="11">
        <v>10.557435035705566</v>
      </c>
      <c r="C166" s="11">
        <v>64.072792053222656</v>
      </c>
    </row>
    <row r="167" spans="1:3" x14ac:dyDescent="0.35">
      <c r="A167" s="11" t="s">
        <v>676</v>
      </c>
      <c r="B167" s="11">
        <v>6.3050246238708496</v>
      </c>
      <c r="C167" s="11">
        <v>8.2136192321777344</v>
      </c>
    </row>
    <row r="168" spans="1:3" x14ac:dyDescent="0.35">
      <c r="A168" s="11" t="s">
        <v>677</v>
      </c>
      <c r="B168" s="11">
        <v>9.5290689468383789</v>
      </c>
      <c r="C168" s="11">
        <v>48.273502349853516</v>
      </c>
    </row>
    <row r="169" spans="1:3" x14ac:dyDescent="0.35">
      <c r="A169" s="11" t="s">
        <v>678</v>
      </c>
      <c r="B169" s="11">
        <v>7.3791947364807129</v>
      </c>
      <c r="C169" s="11">
        <v>14.423307418823242</v>
      </c>
    </row>
    <row r="170" spans="1:3" x14ac:dyDescent="0.35">
      <c r="A170" s="11" t="s">
        <v>679</v>
      </c>
      <c r="B170" s="11">
        <v>10.635671615600586</v>
      </c>
      <c r="C170" s="11">
        <v>65.206527709960938</v>
      </c>
    </row>
    <row r="171" spans="1:3" x14ac:dyDescent="0.35">
      <c r="A171" s="11" t="s">
        <v>680</v>
      </c>
      <c r="B171" s="11">
        <v>9.5394477844238281</v>
      </c>
      <c r="C171" s="11">
        <v>31.065460205078125</v>
      </c>
    </row>
    <row r="172" spans="1:3" x14ac:dyDescent="0.35">
      <c r="A172" s="11" t="s">
        <v>681</v>
      </c>
      <c r="B172" s="11">
        <v>10.328027725219727</v>
      </c>
      <c r="C172" s="11">
        <v>24.448799133300781</v>
      </c>
    </row>
    <row r="173" spans="1:3" x14ac:dyDescent="0.35">
      <c r="A173" s="11" t="s">
        <v>682</v>
      </c>
      <c r="B173" s="11">
        <v>9.5813226699829102</v>
      </c>
      <c r="C173" s="11">
        <v>37.192596435546875</v>
      </c>
    </row>
    <row r="174" spans="1:3" x14ac:dyDescent="0.35">
      <c r="A174" s="11" t="s">
        <v>683</v>
      </c>
      <c r="B174" s="11">
        <v>9.4298248291015625</v>
      </c>
      <c r="C174" s="11">
        <v>38.892749786376953</v>
      </c>
    </row>
    <row r="175" spans="1:3" x14ac:dyDescent="0.35">
      <c r="A175" s="11" t="s">
        <v>684</v>
      </c>
      <c r="B175" s="11">
        <v>8.3118200302124023</v>
      </c>
      <c r="C175" s="11">
        <v>23.731313705444336</v>
      </c>
    </row>
    <row r="176" spans="1:3" x14ac:dyDescent="0.35">
      <c r="A176" s="11" t="s">
        <v>685</v>
      </c>
      <c r="B176" s="11">
        <v>9.6506481170654297</v>
      </c>
      <c r="C176" s="11">
        <v>32.473758697509766</v>
      </c>
    </row>
    <row r="177" spans="1:3" x14ac:dyDescent="0.35">
      <c r="A177" s="11" t="s">
        <v>686</v>
      </c>
      <c r="B177" s="11">
        <v>10.908303260803223</v>
      </c>
      <c r="C177" s="11">
        <v>71.169288635253906</v>
      </c>
    </row>
    <row r="178" spans="1:3" x14ac:dyDescent="0.35">
      <c r="A178" s="11" t="s">
        <v>687</v>
      </c>
      <c r="B178" s="11">
        <v>11.100377082824707</v>
      </c>
      <c r="C178" s="11">
        <v>70.106315612792969</v>
      </c>
    </row>
    <row r="179" spans="1:3" x14ac:dyDescent="0.35">
      <c r="A179" s="11" t="s">
        <v>688</v>
      </c>
      <c r="B179" s="11">
        <v>7.972465991973877</v>
      </c>
      <c r="C179" s="11">
        <v>19.420289993286133</v>
      </c>
    </row>
    <row r="180" spans="1:3" x14ac:dyDescent="0.35">
      <c r="A180" s="11" t="s">
        <v>689</v>
      </c>
      <c r="B180" s="11">
        <v>8.1277885437011719</v>
      </c>
      <c r="C180" s="11">
        <v>19.249256134033203</v>
      </c>
    </row>
    <row r="181" spans="1:3" x14ac:dyDescent="0.35">
      <c r="A181" s="11" t="s">
        <v>690</v>
      </c>
      <c r="B181" s="11">
        <v>8.1856756210327148</v>
      </c>
      <c r="C181" s="11">
        <v>32.288139343261719</v>
      </c>
    </row>
    <row r="182" spans="1:3" x14ac:dyDescent="0.35">
      <c r="A182" s="11" t="s">
        <v>691</v>
      </c>
      <c r="B182" s="11">
        <v>8.1322317123413086</v>
      </c>
      <c r="C182" s="11">
        <v>36.484085083007813</v>
      </c>
    </row>
    <row r="183" spans="1:3" x14ac:dyDescent="0.35">
      <c r="A183" s="11" t="s">
        <v>692</v>
      </c>
      <c r="B183" s="11">
        <v>7.5097780227661133</v>
      </c>
      <c r="C183" s="11">
        <v>36.294052124023438</v>
      </c>
    </row>
    <row r="184" spans="1:3" x14ac:dyDescent="0.35">
      <c r="A184" s="11" t="s">
        <v>693</v>
      </c>
      <c r="B184" s="11">
        <v>10.395596504211426</v>
      </c>
      <c r="C184" s="11">
        <v>39.581432342529297</v>
      </c>
    </row>
    <row r="185" spans="1:3" x14ac:dyDescent="0.35">
      <c r="A185" s="11" t="s">
        <v>694</v>
      </c>
      <c r="B185" s="11">
        <v>9.4463024139404297</v>
      </c>
      <c r="C185" s="11">
        <v>26.9398193359375</v>
      </c>
    </row>
    <row r="186" spans="1:3" x14ac:dyDescent="0.35">
      <c r="A186" s="11" t="s">
        <v>695</v>
      </c>
      <c r="B186" s="11">
        <v>10.249353408813477</v>
      </c>
      <c r="C186" s="11">
        <v>53.754306793212891</v>
      </c>
    </row>
    <row r="187" spans="1:3" x14ac:dyDescent="0.35">
      <c r="A187" s="11" t="s">
        <v>696</v>
      </c>
      <c r="B187" s="11">
        <v>9.9238138198852539</v>
      </c>
      <c r="C187" s="11">
        <v>29.872743606567383</v>
      </c>
    </row>
    <row r="188" spans="1:3" x14ac:dyDescent="0.35">
      <c r="A188" s="11" t="s">
        <v>697</v>
      </c>
      <c r="B188" s="11">
        <v>7.8749442100524902</v>
      </c>
      <c r="C188" s="11">
        <v>44.915657043457031</v>
      </c>
    </row>
    <row r="189" spans="1:3" x14ac:dyDescent="0.35">
      <c r="A189" s="11" t="s">
        <v>698</v>
      </c>
      <c r="B189" s="11">
        <v>9.1875467300415039</v>
      </c>
      <c r="C189" s="11">
        <v>30.606073379516602</v>
      </c>
    </row>
    <row r="190" spans="1:3" x14ac:dyDescent="0.35">
      <c r="A190" s="11" t="s">
        <v>699</v>
      </c>
      <c r="B190" s="11">
        <v>11.14814281463623</v>
      </c>
      <c r="C190" s="11">
        <v>50.031143188476563</v>
      </c>
    </row>
    <row r="191" spans="1:3" x14ac:dyDescent="0.35">
      <c r="A191" s="11" t="s">
        <v>700</v>
      </c>
      <c r="B191" s="11">
        <v>10.754214286804199</v>
      </c>
      <c r="C191" s="11">
        <v>78.270217895507813</v>
      </c>
    </row>
    <row r="192" spans="1:3" x14ac:dyDescent="0.35">
      <c r="A192" s="11" t="s">
        <v>143</v>
      </c>
      <c r="B192" s="11">
        <v>11.083857536315918</v>
      </c>
      <c r="C192" s="11">
        <v>83.604423522949219</v>
      </c>
    </row>
    <row r="193" spans="1:3" x14ac:dyDescent="0.35">
      <c r="A193" s="11" t="s">
        <v>701</v>
      </c>
      <c r="B193" s="11">
        <v>10.06817626953125</v>
      </c>
      <c r="C193" s="11">
        <v>40.919551849365234</v>
      </c>
    </row>
    <row r="194" spans="1:3" x14ac:dyDescent="0.35">
      <c r="A194" s="11" t="s">
        <v>702</v>
      </c>
      <c r="B194" s="11">
        <v>9.1049346923828125</v>
      </c>
      <c r="C194" s="11">
        <v>36.529865264892578</v>
      </c>
    </row>
    <row r="195" spans="1:3" x14ac:dyDescent="0.35">
      <c r="A195" s="11" t="s">
        <v>703</v>
      </c>
      <c r="B195" s="11">
        <v>9.2870807647705078</v>
      </c>
      <c r="C195" s="11">
        <v>20.747848510742188</v>
      </c>
    </row>
    <row r="196" spans="1:3" x14ac:dyDescent="0.35">
      <c r="A196" s="11" t="s">
        <v>704</v>
      </c>
      <c r="B196" s="11">
        <v>7.7320985794067383</v>
      </c>
      <c r="C196" s="11">
        <v>14.678980827331543</v>
      </c>
    </row>
    <row r="197" spans="1:3" x14ac:dyDescent="0.35">
      <c r="A197" s="11" t="s">
        <v>705</v>
      </c>
      <c r="B197" s="11">
        <v>8.330388069152832</v>
      </c>
      <c r="C197" s="11">
        <v>24.201808929443359</v>
      </c>
    </row>
    <row r="198" spans="1:3" x14ac:dyDescent="0.35">
      <c r="A198" s="11" t="s">
        <v>706</v>
      </c>
      <c r="B198" s="11">
        <v>7.901735782623291</v>
      </c>
      <c r="C198" s="11">
        <v>38.905361175537109</v>
      </c>
    </row>
    <row r="199" spans="1:3" x14ac:dyDescent="0.35">
      <c r="A199" s="11" t="s">
        <v>707</v>
      </c>
      <c r="B199" s="11">
        <v>9.3201637268066406</v>
      </c>
      <c r="C199" s="11">
        <v>28.215217590332031</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4455-A7FD-490A-9106-D1DDBE4AF459}">
  <dimension ref="A1:J198"/>
  <sheetViews>
    <sheetView zoomScale="50" zoomScaleNormal="50" workbookViewId="0">
      <selection activeCell="P14" sqref="P14"/>
    </sheetView>
  </sheetViews>
  <sheetFormatPr defaultColWidth="12.54296875" defaultRowHeight="15.5" x14ac:dyDescent="0.35"/>
  <cols>
    <col min="1" max="16384" width="12.54296875" style="11"/>
  </cols>
  <sheetData>
    <row r="1" spans="1:10" x14ac:dyDescent="0.35">
      <c r="A1" s="127"/>
      <c r="B1" s="10"/>
      <c r="C1" s="10"/>
    </row>
    <row r="2" spans="1:10" x14ac:dyDescent="0.35">
      <c r="A2" s="10"/>
      <c r="B2" s="10"/>
      <c r="C2" s="10"/>
    </row>
    <row r="3" spans="1:10" ht="65" x14ac:dyDescent="0.35">
      <c r="A3" s="128" t="s">
        <v>535</v>
      </c>
      <c r="B3" s="128" t="s">
        <v>708</v>
      </c>
      <c r="C3" s="128" t="s">
        <v>537</v>
      </c>
      <c r="J3" s="129"/>
    </row>
    <row r="4" spans="1:10" ht="32.5" x14ac:dyDescent="0.65">
      <c r="A4" s="10" t="s">
        <v>538</v>
      </c>
      <c r="B4" s="10">
        <v>-9.360620379447937E-2</v>
      </c>
      <c r="C4" s="10">
        <v>30.211263656616211</v>
      </c>
      <c r="E4" s="130" t="s">
        <v>709</v>
      </c>
    </row>
    <row r="5" spans="1:10" x14ac:dyDescent="0.35">
      <c r="A5" s="10" t="s">
        <v>41</v>
      </c>
      <c r="B5" s="10">
        <v>-1.4397621154785156</v>
      </c>
      <c r="C5" s="10">
        <v>27.343782424926758</v>
      </c>
    </row>
    <row r="6" spans="1:10" x14ac:dyDescent="0.35">
      <c r="A6" s="10" t="s">
        <v>3</v>
      </c>
      <c r="B6" s="10">
        <v>0.35058647394180298</v>
      </c>
      <c r="C6" s="10">
        <v>44.250186920166016</v>
      </c>
    </row>
    <row r="7" spans="1:10" x14ac:dyDescent="0.35">
      <c r="A7" s="10" t="s">
        <v>50</v>
      </c>
      <c r="B7" s="10">
        <v>-0.36778977513313293</v>
      </c>
      <c r="C7" s="10">
        <v>18.470844268798828</v>
      </c>
    </row>
    <row r="8" spans="1:10" x14ac:dyDescent="0.35">
      <c r="A8" s="10" t="s">
        <v>55</v>
      </c>
      <c r="B8" s="10">
        <v>0.42313271760940552</v>
      </c>
      <c r="C8" s="10">
        <v>53.706394195556641</v>
      </c>
    </row>
    <row r="9" spans="1:10" x14ac:dyDescent="0.35">
      <c r="A9" s="10" t="s">
        <v>56</v>
      </c>
      <c r="B9" s="10">
        <v>2.8037915229797363</v>
      </c>
      <c r="C9" s="10">
        <v>51.128303527832031</v>
      </c>
    </row>
    <row r="10" spans="1:10" x14ac:dyDescent="0.35">
      <c r="A10" s="10" t="s">
        <v>45</v>
      </c>
      <c r="B10" s="10">
        <v>0.40634128451347351</v>
      </c>
      <c r="C10" s="10">
        <v>17.128826141357422</v>
      </c>
    </row>
    <row r="11" spans="1:10" x14ac:dyDescent="0.35">
      <c r="A11" s="10" t="s">
        <v>539</v>
      </c>
      <c r="B11" s="10">
        <v>-0.90033113956451416</v>
      </c>
      <c r="C11" s="10">
        <v>39.777667999267578</v>
      </c>
    </row>
    <row r="12" spans="1:10" x14ac:dyDescent="0.35">
      <c r="A12" s="10" t="s">
        <v>43</v>
      </c>
      <c r="B12" s="10">
        <v>0.21167205274105072</v>
      </c>
      <c r="C12" s="10">
        <v>57.929187774658203</v>
      </c>
    </row>
    <row r="13" spans="1:10" x14ac:dyDescent="0.35">
      <c r="A13" s="10" t="s">
        <v>84</v>
      </c>
      <c r="B13" s="10">
        <v>0.51926052570343018</v>
      </c>
      <c r="C13" s="10">
        <v>14.024673461914063</v>
      </c>
    </row>
    <row r="14" spans="1:10" x14ac:dyDescent="0.35">
      <c r="A14" s="10" t="s">
        <v>81</v>
      </c>
      <c r="B14" s="10">
        <v>-1.5062263011932373</v>
      </c>
      <c r="C14" s="10">
        <v>30.276042938232422</v>
      </c>
    </row>
    <row r="15" spans="1:10" x14ac:dyDescent="0.35">
      <c r="A15" s="10" t="s">
        <v>49</v>
      </c>
      <c r="B15" s="10">
        <v>-0.14072307944297791</v>
      </c>
      <c r="C15" s="10">
        <v>45.519218444824219</v>
      </c>
    </row>
    <row r="16" spans="1:10" x14ac:dyDescent="0.35">
      <c r="A16" s="10" t="s">
        <v>53</v>
      </c>
      <c r="B16" s="10">
        <v>-1.3641839027404785</v>
      </c>
      <c r="C16" s="10">
        <v>37.547584533691406</v>
      </c>
    </row>
    <row r="17" spans="1:3" x14ac:dyDescent="0.35">
      <c r="A17" s="10" t="s">
        <v>528</v>
      </c>
      <c r="B17" s="10">
        <v>2.0754673480987549</v>
      </c>
      <c r="C17" s="10">
        <v>17.247287750244141</v>
      </c>
    </row>
    <row r="18" spans="1:3" x14ac:dyDescent="0.35">
      <c r="A18" s="10" t="s">
        <v>78</v>
      </c>
      <c r="B18" s="10">
        <v>0.29641762375831604</v>
      </c>
      <c r="C18" s="10">
        <v>18.150022506713867</v>
      </c>
    </row>
    <row r="19" spans="1:3" x14ac:dyDescent="0.35">
      <c r="A19" s="10" t="s">
        <v>48</v>
      </c>
      <c r="B19" s="10">
        <v>-1.3218905925750732</v>
      </c>
      <c r="C19" s="10">
        <v>34.584926605224609</v>
      </c>
    </row>
    <row r="20" spans="1:3" x14ac:dyDescent="0.35">
      <c r="A20" s="10" t="s">
        <v>54</v>
      </c>
      <c r="B20" s="10">
        <v>-0.63753461837768555</v>
      </c>
      <c r="C20" s="10">
        <v>40.521072387695313</v>
      </c>
    </row>
    <row r="21" spans="1:3" x14ac:dyDescent="0.35">
      <c r="A21" s="10" t="s">
        <v>77</v>
      </c>
      <c r="B21" s="10">
        <v>2.5250458717346191</v>
      </c>
      <c r="C21" s="10">
        <v>53.270477294921875</v>
      </c>
    </row>
    <row r="22" spans="1:3" x14ac:dyDescent="0.35">
      <c r="A22" s="10" t="s">
        <v>83</v>
      </c>
      <c r="B22" s="10">
        <v>-1.5699614286422729</v>
      </c>
      <c r="C22" s="10">
        <v>20.35096549987793</v>
      </c>
    </row>
    <row r="23" spans="1:3" x14ac:dyDescent="0.35">
      <c r="A23" s="10" t="s">
        <v>540</v>
      </c>
      <c r="B23" s="10">
        <v>1.494168758392334</v>
      </c>
      <c r="C23" s="10">
        <v>74.163330078125</v>
      </c>
    </row>
    <row r="24" spans="1:3" x14ac:dyDescent="0.35">
      <c r="A24" s="10" t="s">
        <v>44</v>
      </c>
      <c r="B24" s="10">
        <v>8.6863391101360321E-2</v>
      </c>
      <c r="C24" s="10">
        <v>70.897415161132813</v>
      </c>
    </row>
    <row r="25" spans="1:3" x14ac:dyDescent="0.35">
      <c r="A25" s="10" t="s">
        <v>85</v>
      </c>
      <c r="B25" s="10">
        <v>-0.50796180963516235</v>
      </c>
      <c r="C25" s="10">
        <v>24.617029190063477</v>
      </c>
    </row>
    <row r="26" spans="1:3" x14ac:dyDescent="0.35">
      <c r="A26" s="10" t="s">
        <v>46</v>
      </c>
      <c r="B26" s="10">
        <v>-1.0925180912017822</v>
      </c>
      <c r="C26" s="10">
        <v>20.38427734375</v>
      </c>
    </row>
    <row r="27" spans="1:3" x14ac:dyDescent="0.35">
      <c r="A27" s="10" t="s">
        <v>82</v>
      </c>
      <c r="B27" s="10">
        <v>0.11773109436035156</v>
      </c>
      <c r="C27" s="10">
        <v>17.890470504760742</v>
      </c>
    </row>
    <row r="28" spans="1:3" x14ac:dyDescent="0.35">
      <c r="A28" s="10" t="s">
        <v>79</v>
      </c>
      <c r="B28" s="10">
        <v>-1.6764791011810303</v>
      </c>
      <c r="C28" s="10">
        <v>20.275936126708984</v>
      </c>
    </row>
    <row r="29" spans="1:3" x14ac:dyDescent="0.35">
      <c r="A29" s="10" t="s">
        <v>40</v>
      </c>
      <c r="B29" s="10">
        <v>-0.69217461347579956</v>
      </c>
      <c r="C29" s="10">
        <v>47.418258666992188</v>
      </c>
    </row>
    <row r="30" spans="1:3" x14ac:dyDescent="0.35">
      <c r="A30" s="10" t="s">
        <v>541</v>
      </c>
      <c r="B30" s="10">
        <v>-1.6173529624938965</v>
      </c>
      <c r="C30" s="10">
        <v>23.301372528076172</v>
      </c>
    </row>
    <row r="31" spans="1:3" x14ac:dyDescent="0.35">
      <c r="A31" s="10" t="s">
        <v>542</v>
      </c>
      <c r="B31" s="10">
        <v>0.83251261711120605</v>
      </c>
      <c r="C31" s="10">
        <v>44.281631469726563</v>
      </c>
    </row>
    <row r="32" spans="1:3" x14ac:dyDescent="0.35">
      <c r="A32" s="10" t="s">
        <v>543</v>
      </c>
      <c r="B32" s="10">
        <v>-0.14499199390411377</v>
      </c>
      <c r="C32" s="10">
        <v>18.645685195922852</v>
      </c>
    </row>
    <row r="33" spans="1:3" x14ac:dyDescent="0.35">
      <c r="A33" s="10" t="s">
        <v>544</v>
      </c>
      <c r="B33" s="10">
        <v>1.1570258140563965</v>
      </c>
      <c r="C33" s="10">
        <v>25.551712036132813</v>
      </c>
    </row>
    <row r="34" spans="1:3" x14ac:dyDescent="0.35">
      <c r="A34" s="10" t="s">
        <v>545</v>
      </c>
      <c r="B34" s="10">
        <v>-0.54760050773620605</v>
      </c>
      <c r="C34" s="10">
        <v>22.183731079101563</v>
      </c>
    </row>
    <row r="35" spans="1:3" x14ac:dyDescent="0.35">
      <c r="A35" s="10" t="s">
        <v>546</v>
      </c>
      <c r="B35" s="10">
        <v>-0.94973886013031006</v>
      </c>
      <c r="C35" s="10">
        <v>31.066867828369141</v>
      </c>
    </row>
    <row r="36" spans="1:3" x14ac:dyDescent="0.35">
      <c r="A36" s="10" t="s">
        <v>547</v>
      </c>
      <c r="B36" s="10">
        <v>1.0610494613647461</v>
      </c>
      <c r="C36" s="10">
        <v>52.761867523193359</v>
      </c>
    </row>
    <row r="37" spans="1:3" x14ac:dyDescent="0.35">
      <c r="A37" s="10" t="s">
        <v>548</v>
      </c>
      <c r="B37" s="10">
        <v>0.49147245287895203</v>
      </c>
      <c r="C37" s="10">
        <v>41.92498779296875</v>
      </c>
    </row>
    <row r="38" spans="1:3" x14ac:dyDescent="0.35">
      <c r="A38" s="10" t="s">
        <v>549</v>
      </c>
      <c r="B38" s="10">
        <v>1.0811526775360107</v>
      </c>
      <c r="C38" s="10">
        <v>76.784149169921875</v>
      </c>
    </row>
    <row r="39" spans="1:3" x14ac:dyDescent="0.35">
      <c r="A39" s="10" t="s">
        <v>550</v>
      </c>
      <c r="B39" s="10">
        <v>1.4253808259963989</v>
      </c>
      <c r="C39" s="10">
        <v>51.339168548583984</v>
      </c>
    </row>
    <row r="40" spans="1:3" x14ac:dyDescent="0.35">
      <c r="A40" s="10" t="s">
        <v>551</v>
      </c>
      <c r="B40" s="10">
        <v>-0.35210776329040527</v>
      </c>
      <c r="C40" s="10">
        <v>21.07206916809082</v>
      </c>
    </row>
    <row r="41" spans="1:3" x14ac:dyDescent="0.35">
      <c r="A41" s="10" t="s">
        <v>552</v>
      </c>
      <c r="B41" s="10">
        <v>7.9467952251434326E-2</v>
      </c>
      <c r="C41" s="10">
        <v>28.03181266784668</v>
      </c>
    </row>
    <row r="42" spans="1:3" x14ac:dyDescent="0.35">
      <c r="A42" s="10" t="s">
        <v>553</v>
      </c>
      <c r="B42" s="10">
        <v>1.0996183156967163</v>
      </c>
      <c r="C42" s="10">
        <v>36.433921813964844</v>
      </c>
    </row>
    <row r="43" spans="1:3" x14ac:dyDescent="0.35">
      <c r="A43" s="10" t="s">
        <v>554</v>
      </c>
      <c r="B43" s="10">
        <v>-1.0543689727783203</v>
      </c>
      <c r="C43" s="10">
        <v>30.681924819946289</v>
      </c>
    </row>
    <row r="44" spans="1:3" x14ac:dyDescent="0.35">
      <c r="A44" s="10" t="s">
        <v>555</v>
      </c>
      <c r="B44" s="10">
        <v>-0.52921611070632935</v>
      </c>
      <c r="C44" s="10">
        <v>35.656703948974609</v>
      </c>
    </row>
    <row r="45" spans="1:3" x14ac:dyDescent="0.35">
      <c r="A45" s="10" t="s">
        <v>556</v>
      </c>
      <c r="B45" s="10">
        <v>1.33402419090271</v>
      </c>
      <c r="C45" s="10">
        <v>34.235637664794922</v>
      </c>
    </row>
    <row r="46" spans="1:3" x14ac:dyDescent="0.35">
      <c r="A46" s="10" t="s">
        <v>557</v>
      </c>
      <c r="B46" s="10">
        <v>2.1335353851318359</v>
      </c>
      <c r="C46" s="10">
        <v>57.979000091552734</v>
      </c>
    </row>
    <row r="47" spans="1:3" x14ac:dyDescent="0.35">
      <c r="A47" s="10" t="s">
        <v>558</v>
      </c>
      <c r="B47" s="10">
        <v>-0.81336212158203125</v>
      </c>
      <c r="C47" s="10">
        <v>35.483280181884766</v>
      </c>
    </row>
    <row r="48" spans="1:3" x14ac:dyDescent="0.35">
      <c r="A48" s="10" t="s">
        <v>559</v>
      </c>
      <c r="B48" s="10">
        <v>-1.393956184387207</v>
      </c>
      <c r="C48" s="10">
        <v>25.615991592407227</v>
      </c>
    </row>
    <row r="49" spans="1:3" x14ac:dyDescent="0.35">
      <c r="A49" s="10" t="s">
        <v>560</v>
      </c>
      <c r="B49" s="10">
        <v>-0.82623869180679321</v>
      </c>
      <c r="C49" s="10">
        <v>38.81988525390625</v>
      </c>
    </row>
    <row r="50" spans="1:3" x14ac:dyDescent="0.35">
      <c r="A50" s="10" t="s">
        <v>561</v>
      </c>
      <c r="B50" s="10">
        <v>3.4448768943548203E-2</v>
      </c>
      <c r="C50" s="10">
        <v>34.647403717041016</v>
      </c>
    </row>
    <row r="51" spans="1:3" x14ac:dyDescent="0.35">
      <c r="A51" s="10" t="s">
        <v>562</v>
      </c>
      <c r="B51" s="10">
        <v>1.1456731557846069</v>
      </c>
      <c r="C51" s="10">
        <v>37.328426361083984</v>
      </c>
    </row>
    <row r="52" spans="1:3" x14ac:dyDescent="0.35">
      <c r="A52" s="10" t="s">
        <v>563</v>
      </c>
      <c r="B52" s="10">
        <v>-0.29221636056900024</v>
      </c>
      <c r="C52" s="10">
        <v>35.859119415283203</v>
      </c>
    </row>
    <row r="53" spans="1:3" x14ac:dyDescent="0.35">
      <c r="A53" s="10" t="s">
        <v>564</v>
      </c>
      <c r="B53" s="10">
        <v>0.44896116852760315</v>
      </c>
      <c r="C53" s="10">
        <v>51.276535034179688</v>
      </c>
    </row>
    <row r="54" spans="1:3" x14ac:dyDescent="0.35">
      <c r="A54" s="10" t="s">
        <v>565</v>
      </c>
      <c r="B54" s="10">
        <v>2.0681478977203369</v>
      </c>
      <c r="C54" s="10">
        <v>47.571414947509766</v>
      </c>
    </row>
    <row r="55" spans="1:3" x14ac:dyDescent="0.35">
      <c r="A55" s="10" t="s">
        <v>566</v>
      </c>
      <c r="B55" s="10">
        <v>-1.5077039003372192</v>
      </c>
      <c r="C55" s="10">
        <v>24.366374969482422</v>
      </c>
    </row>
    <row r="56" spans="1:3" x14ac:dyDescent="0.35">
      <c r="A56" s="10" t="s">
        <v>567</v>
      </c>
      <c r="B56" s="10">
        <v>-1.937610387802124</v>
      </c>
      <c r="C56" s="10">
        <v>19.382095336914063</v>
      </c>
    </row>
    <row r="57" spans="1:3" x14ac:dyDescent="0.35">
      <c r="A57" s="10" t="s">
        <v>568</v>
      </c>
      <c r="B57" s="10">
        <v>-0.55341815948486328</v>
      </c>
      <c r="C57" s="10">
        <v>27.486410140991211</v>
      </c>
    </row>
    <row r="58" spans="1:3" x14ac:dyDescent="0.35">
      <c r="A58" s="10" t="s">
        <v>569</v>
      </c>
      <c r="B58" s="10">
        <v>-0.29782667756080627</v>
      </c>
      <c r="C58" s="10">
        <v>34.126361846923828</v>
      </c>
    </row>
    <row r="59" spans="1:3" x14ac:dyDescent="0.35">
      <c r="A59" s="10" t="s">
        <v>570</v>
      </c>
      <c r="B59" s="10">
        <v>1.1247069835662842</v>
      </c>
      <c r="C59" s="10">
        <v>76.632278442382813</v>
      </c>
    </row>
    <row r="60" spans="1:3" x14ac:dyDescent="0.35">
      <c r="A60" s="10" t="s">
        <v>571</v>
      </c>
      <c r="B60" s="10">
        <v>-1.1650667190551758</v>
      </c>
      <c r="C60" s="10">
        <v>23.677650451660156</v>
      </c>
    </row>
    <row r="61" spans="1:3" x14ac:dyDescent="0.35">
      <c r="A61" s="10" t="s">
        <v>572</v>
      </c>
      <c r="B61" s="10">
        <v>-1.7078703641891479</v>
      </c>
      <c r="C61" s="10">
        <v>19.75233268737793</v>
      </c>
    </row>
    <row r="62" spans="1:3" x14ac:dyDescent="0.35">
      <c r="A62" s="10" t="s">
        <v>573</v>
      </c>
      <c r="B62" s="10">
        <v>1.6329526901245117</v>
      </c>
      <c r="C62" s="10">
        <v>49.348033905029297</v>
      </c>
    </row>
    <row r="63" spans="1:3" x14ac:dyDescent="0.35">
      <c r="A63" s="10" t="s">
        <v>574</v>
      </c>
      <c r="B63" s="10">
        <v>9.0113945305347443E-2</v>
      </c>
      <c r="C63" s="10">
        <v>39.702896118164063</v>
      </c>
    </row>
    <row r="64" spans="1:3" x14ac:dyDescent="0.35">
      <c r="A64" s="10" t="s">
        <v>575</v>
      </c>
      <c r="B64" s="10">
        <v>-1.7802257537841797</v>
      </c>
      <c r="C64" s="10">
        <v>24.434413909912109</v>
      </c>
    </row>
    <row r="65" spans="1:3" x14ac:dyDescent="0.35">
      <c r="A65" s="10" t="s">
        <v>576</v>
      </c>
      <c r="B65" s="10">
        <v>8.6629718542098999E-2</v>
      </c>
      <c r="C65" s="10">
        <v>26.255844116210938</v>
      </c>
    </row>
    <row r="66" spans="1:3" x14ac:dyDescent="0.35">
      <c r="A66" s="10" t="s">
        <v>577</v>
      </c>
      <c r="B66" s="10">
        <v>-1.0509661436080933</v>
      </c>
      <c r="C66" s="10">
        <v>20.561243057250977</v>
      </c>
    </row>
    <row r="67" spans="1:3" x14ac:dyDescent="0.35">
      <c r="A67" s="10" t="s">
        <v>578</v>
      </c>
      <c r="B67" s="10">
        <v>4.9785381150968533E-8</v>
      </c>
      <c r="C67" s="10">
        <v>17.087575912475586</v>
      </c>
    </row>
    <row r="68" spans="1:3" x14ac:dyDescent="0.35">
      <c r="A68" s="10" t="s">
        <v>579</v>
      </c>
      <c r="B68" s="10">
        <v>0.26767140626907349</v>
      </c>
      <c r="C68" s="10">
        <v>49.039947509765625</v>
      </c>
    </row>
    <row r="69" spans="1:3" x14ac:dyDescent="0.35">
      <c r="A69" s="10" t="s">
        <v>580</v>
      </c>
      <c r="B69" s="10">
        <v>1.7756317853927612</v>
      </c>
      <c r="C69" s="10">
        <v>38.404029846191406</v>
      </c>
    </row>
    <row r="70" spans="1:3" x14ac:dyDescent="0.35">
      <c r="A70" s="10" t="s">
        <v>581</v>
      </c>
      <c r="B70" s="10">
        <v>1.6506859064102173</v>
      </c>
      <c r="C70" s="10">
        <v>35.312095642089844</v>
      </c>
    </row>
    <row r="71" spans="1:3" x14ac:dyDescent="0.35">
      <c r="A71" s="10" t="s">
        <v>582</v>
      </c>
      <c r="B71" s="10">
        <v>1.3103866577148438</v>
      </c>
      <c r="C71" s="10">
        <v>30.344974517822266</v>
      </c>
    </row>
    <row r="72" spans="1:3" x14ac:dyDescent="0.35">
      <c r="A72" s="10" t="s">
        <v>583</v>
      </c>
      <c r="B72" s="10">
        <v>1.9490134716033936</v>
      </c>
      <c r="C72" s="10">
        <v>49.678306579589844</v>
      </c>
    </row>
    <row r="73" spans="1:3" x14ac:dyDescent="0.35">
      <c r="A73" s="10" t="s">
        <v>584</v>
      </c>
      <c r="B73" s="10">
        <v>-0.88178366422653198</v>
      </c>
      <c r="C73" s="10">
        <v>32.068107604980469</v>
      </c>
    </row>
    <row r="74" spans="1:3" x14ac:dyDescent="0.35">
      <c r="A74" s="10" t="s">
        <v>585</v>
      </c>
      <c r="B74" s="10">
        <v>1.5771452188491821</v>
      </c>
      <c r="C74" s="10">
        <v>65.93292236328125</v>
      </c>
    </row>
    <row r="75" spans="1:3" x14ac:dyDescent="0.35">
      <c r="A75" s="10" t="s">
        <v>586</v>
      </c>
      <c r="B75" s="10">
        <v>-0.29859328269958496</v>
      </c>
      <c r="C75" s="10">
        <v>25.172941207885742</v>
      </c>
    </row>
    <row r="76" spans="1:3" x14ac:dyDescent="0.35">
      <c r="A76" s="10" t="s">
        <v>587</v>
      </c>
      <c r="B76" s="10">
        <v>0.30159959197044373</v>
      </c>
      <c r="C76" s="10">
        <v>25.511993408203125</v>
      </c>
    </row>
    <row r="77" spans="1:3" x14ac:dyDescent="0.35">
      <c r="A77" s="10" t="s">
        <v>588</v>
      </c>
      <c r="B77" s="10">
        <v>0.10777806490659714</v>
      </c>
      <c r="C77" s="10">
        <v>39.242893218994141</v>
      </c>
    </row>
    <row r="78" spans="1:3" x14ac:dyDescent="0.35">
      <c r="A78" s="10" t="s">
        <v>589</v>
      </c>
      <c r="B78" s="10">
        <v>-0.61230945587158203</v>
      </c>
      <c r="C78" s="10">
        <v>42.807987213134766</v>
      </c>
    </row>
    <row r="79" spans="1:3" x14ac:dyDescent="0.35">
      <c r="A79" s="10" t="s">
        <v>590</v>
      </c>
      <c r="B79" s="10">
        <v>-0.61018604040145874</v>
      </c>
      <c r="C79" s="10">
        <v>38.304134368896484</v>
      </c>
    </row>
    <row r="80" spans="1:3" x14ac:dyDescent="0.35">
      <c r="A80" s="10" t="s">
        <v>591</v>
      </c>
      <c r="B80" s="10">
        <v>-0.14725290238857269</v>
      </c>
      <c r="C80" s="10">
        <v>45.805423736572266</v>
      </c>
    </row>
    <row r="81" spans="1:3" x14ac:dyDescent="0.35">
      <c r="A81" s="10" t="s">
        <v>592</v>
      </c>
      <c r="B81" s="10">
        <v>-0.34205976128578186</v>
      </c>
      <c r="C81" s="10">
        <v>15.448825836181641</v>
      </c>
    </row>
    <row r="82" spans="1:3" x14ac:dyDescent="0.35">
      <c r="A82" s="10" t="s">
        <v>593</v>
      </c>
      <c r="B82" s="10">
        <v>-1.7927943468093872</v>
      </c>
      <c r="C82" s="10">
        <v>15.151968955993652</v>
      </c>
    </row>
    <row r="83" spans="1:3" x14ac:dyDescent="0.35">
      <c r="A83" s="10" t="s">
        <v>594</v>
      </c>
      <c r="B83" s="10">
        <v>1.7464959621429443</v>
      </c>
      <c r="C83" s="10">
        <v>59.149948120117188</v>
      </c>
    </row>
    <row r="84" spans="1:3" x14ac:dyDescent="0.35">
      <c r="A84" s="10" t="s">
        <v>595</v>
      </c>
      <c r="B84" s="10">
        <v>-2.3375487327575684</v>
      </c>
      <c r="C84" s="10">
        <v>40.216533660888672</v>
      </c>
    </row>
    <row r="85" spans="1:3" x14ac:dyDescent="0.35">
      <c r="A85" s="10" t="s">
        <v>596</v>
      </c>
      <c r="B85" s="10">
        <v>1.9508212804794312</v>
      </c>
      <c r="C85" s="10">
        <v>75.574752807617188</v>
      </c>
    </row>
    <row r="86" spans="1:3" x14ac:dyDescent="0.35">
      <c r="A86" s="10" t="s">
        <v>597</v>
      </c>
      <c r="B86" s="10">
        <v>1.9436309337615967</v>
      </c>
      <c r="C86" s="10">
        <v>56.524971008300781</v>
      </c>
    </row>
    <row r="87" spans="1:3" x14ac:dyDescent="0.35">
      <c r="A87" s="10" t="s">
        <v>598</v>
      </c>
      <c r="B87" s="10">
        <v>0.25737106800079346</v>
      </c>
      <c r="C87" s="10">
        <v>16.65092658996582</v>
      </c>
    </row>
    <row r="88" spans="1:3" x14ac:dyDescent="0.35">
      <c r="A88" s="10" t="s">
        <v>599</v>
      </c>
      <c r="B88" s="10">
        <v>-0.86790090799331665</v>
      </c>
      <c r="C88" s="10">
        <v>35.506473541259766</v>
      </c>
    </row>
    <row r="89" spans="1:3" x14ac:dyDescent="0.35">
      <c r="A89" s="10" t="s">
        <v>600</v>
      </c>
      <c r="B89" s="10">
        <v>0.94228416681289673</v>
      </c>
      <c r="C89" s="10">
        <v>48.111988067626953</v>
      </c>
    </row>
    <row r="90" spans="1:3" x14ac:dyDescent="0.35">
      <c r="A90" s="10" t="s">
        <v>601</v>
      </c>
      <c r="B90" s="10">
        <v>2.0825028419494629</v>
      </c>
      <c r="C90" s="10">
        <v>58.330909729003906</v>
      </c>
    </row>
    <row r="91" spans="1:3" x14ac:dyDescent="0.35">
      <c r="A91" s="10" t="s">
        <v>602</v>
      </c>
      <c r="B91" s="10">
        <v>-1.2708950042724609</v>
      </c>
      <c r="C91" s="10">
        <v>26.072576522827148</v>
      </c>
    </row>
    <row r="92" spans="1:3" x14ac:dyDescent="0.35">
      <c r="A92" s="10" t="s">
        <v>603</v>
      </c>
      <c r="B92" s="10">
        <v>2.5945532321929932</v>
      </c>
      <c r="C92" s="10">
        <v>48.036712646484375</v>
      </c>
    </row>
    <row r="93" spans="1:3" x14ac:dyDescent="0.35">
      <c r="A93" s="10" t="s">
        <v>604</v>
      </c>
      <c r="B93" s="10">
        <v>-0.55002999305725098</v>
      </c>
      <c r="C93" s="10">
        <v>32.365352630615234</v>
      </c>
    </row>
    <row r="94" spans="1:3" x14ac:dyDescent="0.35">
      <c r="A94" s="10" t="s">
        <v>605</v>
      </c>
      <c r="B94" s="10">
        <v>-0.64095360040664673</v>
      </c>
      <c r="C94" s="10">
        <v>32.214599609375</v>
      </c>
    </row>
    <row r="95" spans="1:3" x14ac:dyDescent="0.35">
      <c r="A95" s="10" t="s">
        <v>606</v>
      </c>
      <c r="B95" s="10">
        <v>-1.2887265682220459</v>
      </c>
      <c r="C95" s="10">
        <v>22.138206481933594</v>
      </c>
    </row>
    <row r="96" spans="1:3" x14ac:dyDescent="0.35">
      <c r="A96" s="10" t="s">
        <v>607</v>
      </c>
      <c r="B96" s="10">
        <v>-1.089942455291748</v>
      </c>
      <c r="C96" s="10">
        <v>19.46440315246582</v>
      </c>
    </row>
    <row r="97" spans="1:3" x14ac:dyDescent="0.35">
      <c r="A97" s="10" t="s">
        <v>608</v>
      </c>
      <c r="B97" s="10">
        <v>-1.1501291990280151</v>
      </c>
      <c r="C97" s="10">
        <v>29.276609420776367</v>
      </c>
    </row>
    <row r="98" spans="1:3" x14ac:dyDescent="0.35">
      <c r="A98" s="10" t="s">
        <v>609</v>
      </c>
      <c r="B98" s="10">
        <v>-0.83484733104705811</v>
      </c>
      <c r="C98" s="10">
        <v>34.375495910644531</v>
      </c>
    </row>
    <row r="99" spans="1:3" x14ac:dyDescent="0.35">
      <c r="A99" s="10" t="s">
        <v>610</v>
      </c>
      <c r="B99" s="10">
        <v>-0.78005826473236084</v>
      </c>
      <c r="C99" s="10">
        <v>28.898504257202148</v>
      </c>
    </row>
    <row r="100" spans="1:3" x14ac:dyDescent="0.35">
      <c r="A100" s="10" t="s">
        <v>611</v>
      </c>
      <c r="B100" s="10">
        <v>1.5896556377410889</v>
      </c>
      <c r="C100" s="10">
        <v>51.026649475097656</v>
      </c>
    </row>
    <row r="101" spans="1:3" x14ac:dyDescent="0.35">
      <c r="A101" s="10" t="s">
        <v>612</v>
      </c>
      <c r="B101" s="10">
        <v>1.2506176233291626</v>
      </c>
      <c r="C101" s="10">
        <v>38.853237152099609</v>
      </c>
    </row>
    <row r="102" spans="1:3" x14ac:dyDescent="0.35">
      <c r="A102" s="10" t="s">
        <v>613</v>
      </c>
      <c r="B102" s="10">
        <v>-1.427533745765686</v>
      </c>
      <c r="C102" s="10">
        <v>43.451114654541016</v>
      </c>
    </row>
    <row r="103" spans="1:3" x14ac:dyDescent="0.35">
      <c r="A103" s="10" t="s">
        <v>614</v>
      </c>
      <c r="B103" s="10">
        <v>-0.31571000814437866</v>
      </c>
      <c r="C103" s="10">
        <v>30.703004837036133</v>
      </c>
    </row>
    <row r="104" spans="1:3" x14ac:dyDescent="0.35">
      <c r="A104" s="10" t="s">
        <v>615</v>
      </c>
      <c r="B104" s="10">
        <v>-0.27097630500793457</v>
      </c>
      <c r="C104" s="10">
        <v>15.199741363525391</v>
      </c>
    </row>
    <row r="105" spans="1:3" x14ac:dyDescent="0.35">
      <c r="A105" s="10" t="s">
        <v>616</v>
      </c>
      <c r="B105" s="10">
        <v>0.56853246688842773</v>
      </c>
      <c r="C105" s="10">
        <v>48.713031768798828</v>
      </c>
    </row>
    <row r="106" spans="1:3" x14ac:dyDescent="0.35">
      <c r="A106" s="10" t="s">
        <v>617</v>
      </c>
      <c r="B106" s="10">
        <v>1.6119850873947144</v>
      </c>
      <c r="C106" s="10">
        <v>39.125709533691406</v>
      </c>
    </row>
    <row r="107" spans="1:3" x14ac:dyDescent="0.35">
      <c r="A107" s="10" t="s">
        <v>618</v>
      </c>
      <c r="B107" s="10">
        <v>1.8172484636306763</v>
      </c>
      <c r="C107" s="10">
        <v>46.355880737304688</v>
      </c>
    </row>
    <row r="108" spans="1:3" x14ac:dyDescent="0.35">
      <c r="A108" s="10" t="s">
        <v>619</v>
      </c>
      <c r="B108" s="10">
        <v>-0.24645800888538361</v>
      </c>
      <c r="C108" s="10">
        <v>30.634876251220703</v>
      </c>
    </row>
    <row r="109" spans="1:3" x14ac:dyDescent="0.35">
      <c r="A109" s="10" t="s">
        <v>620</v>
      </c>
      <c r="B109" s="10">
        <v>1.3120707273483276</v>
      </c>
      <c r="C109" s="10">
        <v>44.355445861816406</v>
      </c>
    </row>
    <row r="110" spans="1:3" x14ac:dyDescent="0.35">
      <c r="A110" s="10" t="s">
        <v>621</v>
      </c>
      <c r="B110" s="10">
        <v>-9.9386602640151978E-2</v>
      </c>
      <c r="C110" s="10">
        <v>36.463844299316406</v>
      </c>
    </row>
    <row r="111" spans="1:3" x14ac:dyDescent="0.35">
      <c r="A111" s="10" t="s">
        <v>622</v>
      </c>
      <c r="B111" s="10">
        <v>-1.967496395111084</v>
      </c>
      <c r="C111" s="10">
        <v>48.907154083251953</v>
      </c>
    </row>
    <row r="112" spans="1:3" x14ac:dyDescent="0.35">
      <c r="A112" s="10" t="s">
        <v>623</v>
      </c>
      <c r="B112" s="10">
        <v>0.54652762413024902</v>
      </c>
      <c r="C112" s="10">
        <v>38.483734130859375</v>
      </c>
    </row>
    <row r="113" spans="1:3" x14ac:dyDescent="0.35">
      <c r="A113" s="10" t="s">
        <v>624</v>
      </c>
      <c r="B113" s="10">
        <v>-0.91888630390167236</v>
      </c>
      <c r="C113" s="10">
        <v>47.892288208007813</v>
      </c>
    </row>
    <row r="114" spans="1:3" x14ac:dyDescent="0.35">
      <c r="A114" s="10" t="s">
        <v>625</v>
      </c>
      <c r="B114" s="10">
        <v>1.9360837936401367</v>
      </c>
      <c r="C114" s="10">
        <v>56.973102569580078</v>
      </c>
    </row>
    <row r="115" spans="1:3" x14ac:dyDescent="0.35">
      <c r="A115" s="10" t="s">
        <v>626</v>
      </c>
      <c r="B115" s="10">
        <v>1.5270249843597412</v>
      </c>
      <c r="C115" s="10">
        <v>45.808017730712891</v>
      </c>
    </row>
    <row r="116" spans="1:3" x14ac:dyDescent="0.35">
      <c r="A116" s="10" t="s">
        <v>627</v>
      </c>
      <c r="B116" s="10">
        <v>-0.89923292398452759</v>
      </c>
      <c r="C116" s="10">
        <v>29.200706481933594</v>
      </c>
    </row>
    <row r="117" spans="1:3" x14ac:dyDescent="0.35">
      <c r="A117" s="10" t="s">
        <v>628</v>
      </c>
      <c r="B117" s="10">
        <v>-1.0323745012283325</v>
      </c>
      <c r="C117" s="10">
        <v>35.290157318115234</v>
      </c>
    </row>
    <row r="118" spans="1:3" x14ac:dyDescent="0.35">
      <c r="A118" s="10" t="s">
        <v>629</v>
      </c>
      <c r="B118" s="10">
        <v>9.6986696124076843E-2</v>
      </c>
      <c r="C118" s="10">
        <v>19.271507263183594</v>
      </c>
    </row>
    <row r="119" spans="1:3" x14ac:dyDescent="0.35">
      <c r="A119" s="10" t="s">
        <v>630</v>
      </c>
      <c r="B119" s="10">
        <v>-1.2505595684051514</v>
      </c>
      <c r="C119" s="10">
        <v>37.418109893798828</v>
      </c>
    </row>
    <row r="120" spans="1:3" x14ac:dyDescent="0.35">
      <c r="A120" s="10" t="s">
        <v>631</v>
      </c>
      <c r="B120" s="10">
        <v>1.6492805480957031</v>
      </c>
      <c r="C120" s="10">
        <v>55.58721923828125</v>
      </c>
    </row>
    <row r="121" spans="1:3" x14ac:dyDescent="0.35">
      <c r="A121" s="10" t="s">
        <v>632</v>
      </c>
      <c r="B121" s="10">
        <v>1.4407073259353638</v>
      </c>
      <c r="C121" s="10">
        <v>41.822738647460938</v>
      </c>
    </row>
    <row r="122" spans="1:3" x14ac:dyDescent="0.35">
      <c r="A122" s="10" t="s">
        <v>633</v>
      </c>
      <c r="B122" s="10">
        <v>-1.2449690103530884</v>
      </c>
      <c r="C122" s="10">
        <v>36.857433319091797</v>
      </c>
    </row>
    <row r="123" spans="1:3" x14ac:dyDescent="0.35">
      <c r="A123" s="10" t="s">
        <v>634</v>
      </c>
      <c r="B123" s="10">
        <v>-2.1455032825469971</v>
      </c>
      <c r="C123" s="10">
        <v>25.263021469116211</v>
      </c>
    </row>
    <row r="124" spans="1:3" x14ac:dyDescent="0.35">
      <c r="A124" s="10" t="s">
        <v>635</v>
      </c>
      <c r="B124" s="10">
        <v>-0.64255779981613159</v>
      </c>
      <c r="C124" s="10">
        <v>34.565082550048828</v>
      </c>
    </row>
    <row r="125" spans="1:3" x14ac:dyDescent="0.35">
      <c r="A125" s="10" t="s">
        <v>636</v>
      </c>
      <c r="B125" s="10">
        <v>-1.0913534164428711</v>
      </c>
      <c r="C125" s="10">
        <v>26.552997589111328</v>
      </c>
    </row>
    <row r="126" spans="1:3" x14ac:dyDescent="0.35">
      <c r="A126" s="10" t="s">
        <v>637</v>
      </c>
      <c r="B126" s="10">
        <v>2.4776160717010498</v>
      </c>
      <c r="C126" s="10">
        <v>29.756450653076172</v>
      </c>
    </row>
    <row r="127" spans="1:3" x14ac:dyDescent="0.35">
      <c r="A127" s="10" t="s">
        <v>638</v>
      </c>
      <c r="B127" s="10">
        <v>-0.51793354749679565</v>
      </c>
      <c r="C127" s="10">
        <v>30.10401725769043</v>
      </c>
    </row>
    <row r="128" spans="1:3" x14ac:dyDescent="0.35">
      <c r="A128" s="10" t="s">
        <v>639</v>
      </c>
      <c r="B128" s="10">
        <v>-0.14990942180156708</v>
      </c>
      <c r="C128" s="10">
        <v>24.473657608032227</v>
      </c>
    </row>
    <row r="129" spans="1:3" x14ac:dyDescent="0.35">
      <c r="A129" s="10" t="s">
        <v>640</v>
      </c>
      <c r="B129" s="10">
        <v>-4.5615723356604576E-3</v>
      </c>
      <c r="C129" s="10">
        <v>56.97412109375</v>
      </c>
    </row>
    <row r="130" spans="1:3" x14ac:dyDescent="0.35">
      <c r="A130" s="10" t="s">
        <v>641</v>
      </c>
      <c r="B130" s="10">
        <v>5.7141516357660294E-2</v>
      </c>
      <c r="C130" s="10">
        <v>36.9376220703125</v>
      </c>
    </row>
    <row r="131" spans="1:3" x14ac:dyDescent="0.35">
      <c r="A131" s="10" t="s">
        <v>642</v>
      </c>
      <c r="B131" s="10">
        <v>3</v>
      </c>
      <c r="C131" s="10">
        <v>31.628627777099609</v>
      </c>
    </row>
    <row r="132" spans="1:3" x14ac:dyDescent="0.35">
      <c r="A132" s="10" t="s">
        <v>643</v>
      </c>
      <c r="B132" s="10">
        <v>1.8092418909072876</v>
      </c>
      <c r="C132" s="10">
        <v>39.701999664306641</v>
      </c>
    </row>
    <row r="133" spans="1:3" x14ac:dyDescent="0.35">
      <c r="A133" s="10" t="s">
        <v>644</v>
      </c>
      <c r="B133" s="10">
        <v>8.9941747486591339E-2</v>
      </c>
      <c r="C133" s="10">
        <v>35.217151641845703</v>
      </c>
    </row>
    <row r="134" spans="1:3" x14ac:dyDescent="0.35">
      <c r="A134" s="10" t="s">
        <v>645</v>
      </c>
      <c r="B134" s="10">
        <v>-1.5014684200286865</v>
      </c>
      <c r="C134" s="10">
        <v>25.521217346191406</v>
      </c>
    </row>
    <row r="135" spans="1:3" x14ac:dyDescent="0.35">
      <c r="A135" s="10" t="s">
        <v>646</v>
      </c>
      <c r="B135" s="10">
        <v>-0.66281592845916748</v>
      </c>
      <c r="C135" s="10">
        <v>40.130012512207031</v>
      </c>
    </row>
    <row r="136" spans="1:3" x14ac:dyDescent="0.35">
      <c r="A136" s="10" t="s">
        <v>647</v>
      </c>
      <c r="B136" s="10">
        <v>-1.4699075222015381</v>
      </c>
      <c r="C136" s="10">
        <v>29.71611213684082</v>
      </c>
    </row>
    <row r="137" spans="1:3" x14ac:dyDescent="0.35">
      <c r="A137" s="10" t="s">
        <v>648</v>
      </c>
      <c r="B137" s="10">
        <v>2.0881011486053467</v>
      </c>
      <c r="C137" s="10">
        <v>75.680198669433594</v>
      </c>
    </row>
    <row r="138" spans="1:3" x14ac:dyDescent="0.35">
      <c r="A138" s="10" t="s">
        <v>649</v>
      </c>
      <c r="B138" s="10">
        <v>1.2446548938751221</v>
      </c>
      <c r="C138" s="10">
        <v>54.311527252197266</v>
      </c>
    </row>
    <row r="139" spans="1:3" x14ac:dyDescent="0.35">
      <c r="A139" s="10" t="s">
        <v>650</v>
      </c>
      <c r="B139" s="10">
        <v>-0.38270014524459839</v>
      </c>
      <c r="C139" s="10">
        <v>39.800460815429688</v>
      </c>
    </row>
    <row r="140" spans="1:3" x14ac:dyDescent="0.35">
      <c r="A140" s="10" t="s">
        <v>651</v>
      </c>
      <c r="B140" s="10">
        <v>-2.2780916690826416</v>
      </c>
      <c r="C140" s="10">
        <v>24.945377349853516</v>
      </c>
    </row>
    <row r="141" spans="1:3" x14ac:dyDescent="0.35">
      <c r="A141" s="10" t="s">
        <v>652</v>
      </c>
      <c r="B141" s="10">
        <v>-1.3450701236724854</v>
      </c>
      <c r="C141" s="10">
        <v>32.568523406982422</v>
      </c>
    </row>
    <row r="142" spans="1:3" x14ac:dyDescent="0.35">
      <c r="A142" s="10" t="s">
        <v>653</v>
      </c>
      <c r="B142" s="10">
        <v>-0.31324073672294617</v>
      </c>
      <c r="C142" s="10">
        <v>16.495180130004883</v>
      </c>
    </row>
    <row r="143" spans="1:3" x14ac:dyDescent="0.35">
      <c r="A143" s="10" t="s">
        <v>654</v>
      </c>
      <c r="B143" s="10">
        <v>0.11135309934616089</v>
      </c>
      <c r="C143" s="10">
        <v>18.842723846435547</v>
      </c>
    </row>
    <row r="144" spans="1:3" x14ac:dyDescent="0.35">
      <c r="A144" s="10" t="s">
        <v>655</v>
      </c>
      <c r="B144" s="10">
        <v>0.50853610038757324</v>
      </c>
      <c r="C144" s="10">
        <v>40.214641571044922</v>
      </c>
    </row>
    <row r="145" spans="1:3" x14ac:dyDescent="0.35">
      <c r="A145" s="10" t="s">
        <v>656</v>
      </c>
      <c r="B145" s="10">
        <v>1.3212357759475708</v>
      </c>
      <c r="C145" s="10">
        <v>64.930099487304688</v>
      </c>
    </row>
    <row r="146" spans="1:3" x14ac:dyDescent="0.35">
      <c r="A146" s="10" t="s">
        <v>657</v>
      </c>
      <c r="B146" s="10">
        <v>-0.33350035548210144</v>
      </c>
      <c r="C146" s="10">
        <v>44.791976928710938</v>
      </c>
    </row>
    <row r="147" spans="1:3" x14ac:dyDescent="0.35">
      <c r="A147" s="10" t="s">
        <v>658</v>
      </c>
      <c r="B147" s="10">
        <v>-1.0620466470718384</v>
      </c>
      <c r="C147" s="10">
        <v>27.736713409423828</v>
      </c>
    </row>
    <row r="148" spans="1:3" x14ac:dyDescent="0.35">
      <c r="A148" s="10" t="s">
        <v>659</v>
      </c>
      <c r="B148" s="10">
        <v>-0.50794059038162231</v>
      </c>
      <c r="C148" s="10">
        <v>42.343196868896484</v>
      </c>
    </row>
    <row r="149" spans="1:3" x14ac:dyDescent="0.35">
      <c r="A149" s="10" t="s">
        <v>660</v>
      </c>
      <c r="B149" s="10">
        <v>-0.45040088891983032</v>
      </c>
      <c r="C149" s="10">
        <v>27.486745834350586</v>
      </c>
    </row>
    <row r="150" spans="1:3" x14ac:dyDescent="0.35">
      <c r="A150" s="10" t="s">
        <v>661</v>
      </c>
      <c r="B150" s="10">
        <v>-0.21740534901618958</v>
      </c>
      <c r="C150" s="10">
        <v>51.044834136962891</v>
      </c>
    </row>
    <row r="151" spans="1:3" x14ac:dyDescent="0.35">
      <c r="A151" s="10" t="s">
        <v>662</v>
      </c>
      <c r="B151" s="10">
        <v>1.1064399480819702</v>
      </c>
      <c r="C151" s="10">
        <v>50.349025726318359</v>
      </c>
    </row>
    <row r="152" spans="1:3" x14ac:dyDescent="0.35">
      <c r="A152" s="10" t="s">
        <v>663</v>
      </c>
      <c r="B152" s="10">
        <v>1.545189380645752</v>
      </c>
      <c r="C152" s="10">
        <v>61.77947998046875</v>
      </c>
    </row>
    <row r="153" spans="1:3" x14ac:dyDescent="0.35">
      <c r="A153" s="10" t="s">
        <v>664</v>
      </c>
      <c r="B153" s="10">
        <v>0.31138142943382263</v>
      </c>
      <c r="C153" s="10">
        <v>41.719150543212891</v>
      </c>
    </row>
    <row r="154" spans="1:3" x14ac:dyDescent="0.35">
      <c r="A154" s="10" t="s">
        <v>665</v>
      </c>
      <c r="B154" s="10">
        <v>1.0780819654464722</v>
      </c>
      <c r="C154" s="10">
        <v>38.702243804931641</v>
      </c>
    </row>
    <row r="155" spans="1:3" x14ac:dyDescent="0.35">
      <c r="A155" s="10" t="s">
        <v>666</v>
      </c>
      <c r="B155" s="10">
        <v>1.7685061693191528</v>
      </c>
      <c r="C155" s="10">
        <v>41.913684844970703</v>
      </c>
    </row>
    <row r="156" spans="1:3" x14ac:dyDescent="0.35">
      <c r="A156" s="10" t="s">
        <v>667</v>
      </c>
      <c r="B156" s="10">
        <v>-2.126478910446167</v>
      </c>
      <c r="C156" s="10">
        <v>28.900535583496094</v>
      </c>
    </row>
    <row r="157" spans="1:3" x14ac:dyDescent="0.35">
      <c r="A157" s="10" t="s">
        <v>80</v>
      </c>
      <c r="B157" s="10">
        <v>-1.3994823694229126</v>
      </c>
      <c r="C157" s="10">
        <v>20.735702514648438</v>
      </c>
    </row>
    <row r="158" spans="1:3" x14ac:dyDescent="0.35">
      <c r="A158" s="10" t="s">
        <v>668</v>
      </c>
      <c r="B158" s="10">
        <v>1.1207557916641235</v>
      </c>
      <c r="C158" s="10">
        <v>20.539836883544922</v>
      </c>
    </row>
    <row r="159" spans="1:3" x14ac:dyDescent="0.35">
      <c r="A159" s="10" t="s">
        <v>669</v>
      </c>
      <c r="B159" s="10">
        <v>-0.10151559859514236</v>
      </c>
      <c r="C159" s="10">
        <v>44.418930053710938</v>
      </c>
    </row>
    <row r="160" spans="1:3" x14ac:dyDescent="0.35">
      <c r="A160" s="10" t="s">
        <v>670</v>
      </c>
      <c r="B160" s="10">
        <v>-1.3105789422988892</v>
      </c>
      <c r="C160" s="10">
        <v>30.141769409179688</v>
      </c>
    </row>
    <row r="161" spans="1:3" x14ac:dyDescent="0.35">
      <c r="A161" s="10" t="s">
        <v>671</v>
      </c>
      <c r="B161" s="10">
        <v>1.617174506187439</v>
      </c>
      <c r="C161" s="10">
        <v>44.332637786865234</v>
      </c>
    </row>
    <row r="162" spans="1:3" x14ac:dyDescent="0.35">
      <c r="A162" s="10" t="s">
        <v>672</v>
      </c>
      <c r="B162" s="10">
        <v>-3.7170205265283585E-2</v>
      </c>
      <c r="C162" s="10">
        <v>38.907978057861328</v>
      </c>
    </row>
    <row r="163" spans="1:3" x14ac:dyDescent="0.35">
      <c r="A163" s="10" t="s">
        <v>673</v>
      </c>
      <c r="B163" s="10">
        <v>-0.43434822559356689</v>
      </c>
      <c r="C163" s="10">
        <v>38.221721649169922</v>
      </c>
    </row>
    <row r="164" spans="1:3" x14ac:dyDescent="0.35">
      <c r="A164" s="10" t="s">
        <v>674</v>
      </c>
      <c r="B164" s="10">
        <v>0.82727807760238647</v>
      </c>
      <c r="C164" s="10">
        <v>42.949581146240234</v>
      </c>
    </row>
    <row r="165" spans="1:3" x14ac:dyDescent="0.35">
      <c r="A165" s="10" t="s">
        <v>675</v>
      </c>
      <c r="B165" s="10">
        <v>0.91409760713577271</v>
      </c>
      <c r="C165" s="10">
        <v>64.072792053222656</v>
      </c>
    </row>
    <row r="166" spans="1:3" x14ac:dyDescent="0.35">
      <c r="A166" s="10" t="s">
        <v>676</v>
      </c>
      <c r="B166" s="10">
        <v>-1.0507360696792603</v>
      </c>
      <c r="C166" s="10">
        <v>8.2136192321777344</v>
      </c>
    </row>
    <row r="167" spans="1:3" x14ac:dyDescent="0.35">
      <c r="A167" s="10" t="s">
        <v>677</v>
      </c>
      <c r="B167" s="10">
        <v>-0.35212397575378418</v>
      </c>
      <c r="C167" s="10">
        <v>48.273502349853516</v>
      </c>
    </row>
    <row r="168" spans="1:3" x14ac:dyDescent="0.35">
      <c r="A168" s="10" t="s">
        <v>678</v>
      </c>
      <c r="B168" s="10">
        <v>-1.6735488176345825</v>
      </c>
      <c r="C168" s="10">
        <v>14.423307418823242</v>
      </c>
    </row>
    <row r="169" spans="1:3" x14ac:dyDescent="0.35">
      <c r="A169" s="10" t="s">
        <v>679</v>
      </c>
      <c r="B169" s="10">
        <v>1.8778607845306396</v>
      </c>
      <c r="C169" s="10">
        <v>65.206527709960938</v>
      </c>
    </row>
    <row r="170" spans="1:3" x14ac:dyDescent="0.35">
      <c r="A170" s="10" t="s">
        <v>680</v>
      </c>
      <c r="B170" s="10">
        <v>-1.2069334983825684</v>
      </c>
      <c r="C170" s="10">
        <v>31.065460205078125</v>
      </c>
    </row>
    <row r="171" spans="1:3" x14ac:dyDescent="0.35">
      <c r="A171" s="10" t="s">
        <v>681</v>
      </c>
      <c r="B171" s="10">
        <v>-0.79520159959793091</v>
      </c>
      <c r="C171" s="10">
        <v>24.448799133300781</v>
      </c>
    </row>
    <row r="172" spans="1:3" x14ac:dyDescent="0.35">
      <c r="A172" s="10" t="s">
        <v>682</v>
      </c>
      <c r="B172" s="10">
        <v>-0.98694223165512085</v>
      </c>
      <c r="C172" s="10">
        <v>37.192596435546875</v>
      </c>
    </row>
    <row r="173" spans="1:3" x14ac:dyDescent="0.35">
      <c r="A173" s="10" t="s">
        <v>683</v>
      </c>
      <c r="B173" s="10">
        <v>-9.2564113438129425E-2</v>
      </c>
      <c r="C173" s="10">
        <v>38.892749786376953</v>
      </c>
    </row>
    <row r="174" spans="1:3" x14ac:dyDescent="0.35">
      <c r="A174" s="10" t="s">
        <v>684</v>
      </c>
      <c r="B174" s="10">
        <v>-1.2193281650543213</v>
      </c>
      <c r="C174" s="10">
        <v>23.731313705444336</v>
      </c>
    </row>
    <row r="175" spans="1:3" x14ac:dyDescent="0.35">
      <c r="A175" s="10" t="s">
        <v>685</v>
      </c>
      <c r="B175" s="10">
        <v>8.0160818994045258E-2</v>
      </c>
      <c r="C175" s="10">
        <v>32.473758697509766</v>
      </c>
    </row>
    <row r="176" spans="1:3" x14ac:dyDescent="0.35">
      <c r="A176" s="10" t="s">
        <v>686</v>
      </c>
      <c r="B176" s="10">
        <v>1.7372562885284424</v>
      </c>
      <c r="C176" s="10">
        <v>71.169288635253906</v>
      </c>
    </row>
    <row r="177" spans="1:3" x14ac:dyDescent="0.35">
      <c r="A177" s="10" t="s">
        <v>687</v>
      </c>
      <c r="B177" s="10">
        <v>1.4100832939147949</v>
      </c>
      <c r="C177" s="10">
        <v>70.106315612792969</v>
      </c>
    </row>
    <row r="178" spans="1:3" x14ac:dyDescent="0.35">
      <c r="A178" s="10" t="s">
        <v>688</v>
      </c>
      <c r="B178" s="10">
        <v>-0.58114349842071533</v>
      </c>
      <c r="C178" s="10">
        <v>19.420289993286133</v>
      </c>
    </row>
    <row r="179" spans="1:3" x14ac:dyDescent="0.35">
      <c r="A179" s="10" t="s">
        <v>689</v>
      </c>
      <c r="B179" s="10">
        <v>-0.2113577276468277</v>
      </c>
      <c r="C179" s="10">
        <v>19.249256134033203</v>
      </c>
    </row>
    <row r="180" spans="1:3" x14ac:dyDescent="0.35">
      <c r="A180" s="10" t="s">
        <v>690</v>
      </c>
      <c r="B180" s="10">
        <v>-1.5160924196243286</v>
      </c>
      <c r="C180" s="10">
        <v>32.288139343261719</v>
      </c>
    </row>
    <row r="181" spans="1:3" x14ac:dyDescent="0.35">
      <c r="A181" s="10" t="s">
        <v>691</v>
      </c>
      <c r="B181" s="10">
        <v>-1.6939616203308105</v>
      </c>
      <c r="C181" s="10">
        <v>36.484085083007813</v>
      </c>
    </row>
    <row r="182" spans="1:3" x14ac:dyDescent="0.35">
      <c r="A182" s="10" t="s">
        <v>692</v>
      </c>
      <c r="B182" s="10">
        <v>-1.7079678773880005</v>
      </c>
      <c r="C182" s="10">
        <v>36.294052124023438</v>
      </c>
    </row>
    <row r="183" spans="1:3" x14ac:dyDescent="0.35">
      <c r="A183" s="10" t="s">
        <v>693</v>
      </c>
      <c r="B183" s="10">
        <v>9.6834525465965271E-2</v>
      </c>
      <c r="C183" s="10">
        <v>39.581432342529297</v>
      </c>
    </row>
    <row r="184" spans="1:3" x14ac:dyDescent="0.35">
      <c r="A184" s="10" t="s">
        <v>694</v>
      </c>
      <c r="B184" s="10">
        <v>0.65000170469284058</v>
      </c>
      <c r="C184" s="10">
        <v>26.9398193359375</v>
      </c>
    </row>
    <row r="185" spans="1:3" x14ac:dyDescent="0.35">
      <c r="A185" s="10" t="s">
        <v>695</v>
      </c>
      <c r="B185" s="10">
        <v>0.4484398365020752</v>
      </c>
      <c r="C185" s="10">
        <v>53.754306793212891</v>
      </c>
    </row>
    <row r="186" spans="1:3" x14ac:dyDescent="0.35">
      <c r="A186" s="10" t="s">
        <v>696</v>
      </c>
      <c r="B186" s="10">
        <v>-0.67510700225830078</v>
      </c>
      <c r="C186" s="10">
        <v>29.872743606567383</v>
      </c>
    </row>
    <row r="187" spans="1:3" x14ac:dyDescent="0.35">
      <c r="A187" s="10" t="s">
        <v>697</v>
      </c>
      <c r="B187" s="10">
        <v>-2.2643868923187256</v>
      </c>
      <c r="C187" s="10">
        <v>44.915657043457031</v>
      </c>
    </row>
    <row r="188" spans="1:3" x14ac:dyDescent="0.35">
      <c r="A188" s="10" t="s">
        <v>698</v>
      </c>
      <c r="B188" s="10">
        <v>1.382789134979248</v>
      </c>
      <c r="C188" s="10">
        <v>30.606073379516602</v>
      </c>
    </row>
    <row r="189" spans="1:3" x14ac:dyDescent="0.35">
      <c r="A189" s="10" t="s">
        <v>699</v>
      </c>
      <c r="B189" s="10">
        <v>0.2237289696931839</v>
      </c>
      <c r="C189" s="10">
        <v>50.031143188476563</v>
      </c>
    </row>
    <row r="190" spans="1:3" x14ac:dyDescent="0.35">
      <c r="A190" s="10" t="s">
        <v>700</v>
      </c>
      <c r="B190" s="10">
        <v>1.4530526399612427</v>
      </c>
      <c r="C190" s="10">
        <v>78.270217895507813</v>
      </c>
    </row>
    <row r="191" spans="1:3" x14ac:dyDescent="0.35">
      <c r="A191" s="10" t="s">
        <v>143</v>
      </c>
      <c r="B191" s="10">
        <v>1.1239694356918335</v>
      </c>
      <c r="C191" s="10">
        <v>83.604423522949219</v>
      </c>
    </row>
    <row r="192" spans="1:3" x14ac:dyDescent="0.35">
      <c r="A192" s="10" t="s">
        <v>701</v>
      </c>
      <c r="B192" s="10">
        <v>1.4733850955963135</v>
      </c>
      <c r="C192" s="10">
        <v>40.919551849365234</v>
      </c>
    </row>
    <row r="193" spans="1:3" x14ac:dyDescent="0.35">
      <c r="A193" s="10" t="s">
        <v>702</v>
      </c>
      <c r="B193" s="10">
        <v>-1.0748628377914429</v>
      </c>
      <c r="C193" s="10">
        <v>36.529865264892578</v>
      </c>
    </row>
    <row r="194" spans="1:3" x14ac:dyDescent="0.35">
      <c r="A194" s="10" t="s">
        <v>703</v>
      </c>
      <c r="B194" s="10">
        <v>0.6809806227684021</v>
      </c>
      <c r="C194" s="10">
        <v>20.747848510742188</v>
      </c>
    </row>
    <row r="195" spans="1:3" x14ac:dyDescent="0.35">
      <c r="A195" s="10" t="s">
        <v>704</v>
      </c>
      <c r="B195" s="10">
        <v>-1.4280898571014404</v>
      </c>
      <c r="C195" s="10">
        <v>14.678980827331543</v>
      </c>
    </row>
    <row r="196" spans="1:3" x14ac:dyDescent="0.35">
      <c r="A196" s="10" t="s">
        <v>705</v>
      </c>
      <c r="B196" s="10">
        <v>-1.4576281309127808</v>
      </c>
      <c r="C196" s="10">
        <v>24.201808929443359</v>
      </c>
    </row>
    <row r="197" spans="1:3" x14ac:dyDescent="0.35">
      <c r="A197" s="10" t="s">
        <v>706</v>
      </c>
      <c r="B197" s="10">
        <v>-1.6261500120162964</v>
      </c>
      <c r="C197" s="10">
        <v>38.905361175537109</v>
      </c>
    </row>
    <row r="198" spans="1:3" x14ac:dyDescent="0.35">
      <c r="A198" s="10" t="s">
        <v>707</v>
      </c>
      <c r="B198" s="10">
        <v>-1.9533262252807617</v>
      </c>
      <c r="C198" s="10">
        <v>28.215217590332031</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027F-A4AE-486A-8B92-8A27B224D5D3}">
  <dimension ref="A2:H199"/>
  <sheetViews>
    <sheetView zoomScale="40" zoomScaleNormal="40" workbookViewId="0">
      <selection activeCell="H7" sqref="H7"/>
    </sheetView>
  </sheetViews>
  <sheetFormatPr defaultColWidth="12.54296875" defaultRowHeight="15.5" x14ac:dyDescent="0.35"/>
  <cols>
    <col min="1" max="16384" width="12.54296875" style="11"/>
  </cols>
  <sheetData>
    <row r="2" spans="1:8" ht="62.5" x14ac:dyDescent="0.75">
      <c r="A2" s="131" t="s">
        <v>710</v>
      </c>
      <c r="H2" s="25" t="s">
        <v>711</v>
      </c>
    </row>
    <row r="4" spans="1:8" ht="65" x14ac:dyDescent="0.35">
      <c r="A4" s="126" t="s">
        <v>535</v>
      </c>
      <c r="B4" s="126" t="s">
        <v>712</v>
      </c>
      <c r="C4" s="126" t="s">
        <v>713</v>
      </c>
    </row>
    <row r="5" spans="1:8" x14ac:dyDescent="0.35">
      <c r="A5" s="124" t="s">
        <v>538</v>
      </c>
      <c r="B5" s="124">
        <v>20.228185653686523</v>
      </c>
      <c r="C5" s="124">
        <v>0.30000001192092896</v>
      </c>
    </row>
    <row r="6" spans="1:8" x14ac:dyDescent="0.35">
      <c r="A6" s="124" t="s">
        <v>41</v>
      </c>
      <c r="B6" s="124">
        <v>21.613388061523438</v>
      </c>
      <c r="C6" s="124">
        <v>0</v>
      </c>
    </row>
    <row r="7" spans="1:8" x14ac:dyDescent="0.35">
      <c r="A7" s="124" t="s">
        <v>3</v>
      </c>
      <c r="B7" s="124"/>
      <c r="C7" s="124">
        <v>0</v>
      </c>
    </row>
    <row r="8" spans="1:8" x14ac:dyDescent="0.35">
      <c r="A8" s="124" t="s">
        <v>50</v>
      </c>
      <c r="B8" s="124">
        <v>5.7883749008178711</v>
      </c>
      <c r="C8" s="124">
        <v>0.3333333432674408</v>
      </c>
    </row>
    <row r="9" spans="1:8" x14ac:dyDescent="0.35">
      <c r="A9" s="124" t="s">
        <v>55</v>
      </c>
      <c r="B9" s="124">
        <v>14.908625602722168</v>
      </c>
      <c r="C9" s="124">
        <v>0.73333334922790527</v>
      </c>
    </row>
    <row r="10" spans="1:8" x14ac:dyDescent="0.35">
      <c r="A10" s="124" t="s">
        <v>56</v>
      </c>
      <c r="B10" s="124">
        <v>25.638067245483398</v>
      </c>
      <c r="C10" s="124">
        <v>0.20000000298023224</v>
      </c>
    </row>
    <row r="11" spans="1:8" x14ac:dyDescent="0.35">
      <c r="A11" s="124" t="s">
        <v>45</v>
      </c>
      <c r="B11" s="124">
        <v>1.7999999523162842</v>
      </c>
      <c r="C11" s="124">
        <v>0.3333333432674408</v>
      </c>
    </row>
    <row r="12" spans="1:8" x14ac:dyDescent="0.35">
      <c r="A12" s="124" t="s">
        <v>539</v>
      </c>
      <c r="B12" s="124">
        <v>19.624961853027344</v>
      </c>
      <c r="C12" s="124">
        <v>0.30000001192092896</v>
      </c>
    </row>
    <row r="13" spans="1:8" x14ac:dyDescent="0.35">
      <c r="A13" s="124" t="s">
        <v>43</v>
      </c>
      <c r="B13" s="124">
        <v>8.7918949127197266</v>
      </c>
      <c r="C13" s="124">
        <v>0.40000000596046448</v>
      </c>
    </row>
    <row r="14" spans="1:8" x14ac:dyDescent="0.35">
      <c r="A14" s="124" t="s">
        <v>84</v>
      </c>
      <c r="B14" s="124">
        <v>1.9666666984558105</v>
      </c>
      <c r="C14" s="124">
        <v>0.26666668057441711</v>
      </c>
    </row>
    <row r="15" spans="1:8" x14ac:dyDescent="0.35">
      <c r="A15" s="124" t="s">
        <v>81</v>
      </c>
      <c r="B15" s="124">
        <v>4.0999999046325684</v>
      </c>
      <c r="C15" s="124">
        <v>0.53333336114883423</v>
      </c>
    </row>
    <row r="16" spans="1:8" x14ac:dyDescent="0.35">
      <c r="A16" s="124" t="s">
        <v>49</v>
      </c>
      <c r="B16" s="124">
        <v>30.379743576049805</v>
      </c>
      <c r="C16" s="124">
        <v>0.56666672229766846</v>
      </c>
    </row>
    <row r="17" spans="1:3" x14ac:dyDescent="0.35">
      <c r="A17" s="124" t="s">
        <v>53</v>
      </c>
      <c r="B17" s="124">
        <v>28.954864501953125</v>
      </c>
      <c r="C17" s="124">
        <v>0.30000001192092896</v>
      </c>
    </row>
    <row r="18" spans="1:3" x14ac:dyDescent="0.35">
      <c r="A18" s="124" t="s">
        <v>528</v>
      </c>
      <c r="B18" s="124"/>
      <c r="C18" s="124">
        <v>0.3333333432674408</v>
      </c>
    </row>
    <row r="19" spans="1:3" x14ac:dyDescent="0.35">
      <c r="A19" s="124" t="s">
        <v>78</v>
      </c>
      <c r="B19" s="124">
        <v>47.045528411865234</v>
      </c>
      <c r="C19" s="124">
        <v>0.38333335518836975</v>
      </c>
    </row>
    <row r="20" spans="1:3" x14ac:dyDescent="0.35">
      <c r="A20" s="124" t="s">
        <v>48</v>
      </c>
      <c r="B20" s="124">
        <v>10.752517700195313</v>
      </c>
      <c r="C20" s="124">
        <v>0.38333335518836975</v>
      </c>
    </row>
    <row r="21" spans="1:3" x14ac:dyDescent="0.35">
      <c r="A21" s="124" t="s">
        <v>54</v>
      </c>
      <c r="B21" s="124">
        <v>14.626899719238281</v>
      </c>
      <c r="C21" s="124">
        <v>0.53333336114883423</v>
      </c>
    </row>
    <row r="22" spans="1:3" x14ac:dyDescent="0.35">
      <c r="A22" s="124" t="s">
        <v>77</v>
      </c>
      <c r="B22" s="124">
        <v>25.58961296081543</v>
      </c>
      <c r="C22" s="124">
        <v>0.78333330154418945</v>
      </c>
    </row>
    <row r="23" spans="1:3" x14ac:dyDescent="0.35">
      <c r="A23" s="124" t="s">
        <v>83</v>
      </c>
      <c r="B23" s="124">
        <v>4.7276263236999512</v>
      </c>
      <c r="C23" s="124">
        <v>0.20000000298023224</v>
      </c>
    </row>
    <row r="24" spans="1:3" x14ac:dyDescent="0.35">
      <c r="A24" s="124" t="s">
        <v>540</v>
      </c>
      <c r="B24" s="124">
        <v>31.263895034790039</v>
      </c>
      <c r="C24" s="124">
        <v>0.20000000298023224</v>
      </c>
    </row>
    <row r="25" spans="1:3" x14ac:dyDescent="0.35">
      <c r="A25" s="124" t="s">
        <v>44</v>
      </c>
      <c r="B25" s="124">
        <v>27.665817260742188</v>
      </c>
      <c r="C25" s="124">
        <v>0</v>
      </c>
    </row>
    <row r="26" spans="1:3" x14ac:dyDescent="0.35">
      <c r="A26" s="124" t="s">
        <v>85</v>
      </c>
      <c r="B26" s="124">
        <v>10.160810470581055</v>
      </c>
      <c r="C26" s="124">
        <v>0.3333333432674408</v>
      </c>
    </row>
    <row r="27" spans="1:3" x14ac:dyDescent="0.35">
      <c r="A27" s="124" t="s">
        <v>46</v>
      </c>
      <c r="B27" s="124">
        <v>2.5648000240325928</v>
      </c>
      <c r="C27" s="124">
        <v>0.3333333432674408</v>
      </c>
    </row>
    <row r="28" spans="1:3" x14ac:dyDescent="0.35">
      <c r="A28" s="124" t="s">
        <v>82</v>
      </c>
      <c r="B28" s="124">
        <v>2.440000057220459</v>
      </c>
      <c r="C28" s="124">
        <v>0.3333333432674408</v>
      </c>
    </row>
    <row r="29" spans="1:3" x14ac:dyDescent="0.35">
      <c r="A29" s="124" t="s">
        <v>79</v>
      </c>
      <c r="B29" s="124">
        <v>3.3137614727020264</v>
      </c>
      <c r="C29" s="124">
        <v>0.48333334922790527</v>
      </c>
    </row>
    <row r="30" spans="1:3" x14ac:dyDescent="0.35">
      <c r="A30" s="124" t="s">
        <v>40</v>
      </c>
      <c r="B30" s="124">
        <v>31.018827438354492</v>
      </c>
      <c r="C30" s="124">
        <v>0.3333333432674408</v>
      </c>
    </row>
    <row r="31" spans="1:3" x14ac:dyDescent="0.35">
      <c r="A31" s="124" t="s">
        <v>541</v>
      </c>
      <c r="B31" s="124"/>
      <c r="C31" s="124">
        <v>0.1666666716337204</v>
      </c>
    </row>
    <row r="32" spans="1:3" x14ac:dyDescent="0.35">
      <c r="A32" s="124" t="s">
        <v>542</v>
      </c>
      <c r="B32" s="124">
        <v>0.22795605659484863</v>
      </c>
      <c r="C32" s="124">
        <v>0.30000001192092896</v>
      </c>
    </row>
    <row r="33" spans="1:3" x14ac:dyDescent="0.35">
      <c r="A33" s="124" t="s">
        <v>543</v>
      </c>
      <c r="B33" s="124">
        <v>1.6290901899337769</v>
      </c>
      <c r="C33" s="124">
        <v>0</v>
      </c>
    </row>
    <row r="34" spans="1:3" x14ac:dyDescent="0.35">
      <c r="A34" s="124" t="s">
        <v>544</v>
      </c>
      <c r="B34" s="124"/>
      <c r="C34" s="124">
        <v>0</v>
      </c>
    </row>
    <row r="35" spans="1:3" x14ac:dyDescent="0.35">
      <c r="A35" s="124" t="s">
        <v>545</v>
      </c>
      <c r="B35" s="124">
        <v>10.578161239624023</v>
      </c>
      <c r="C35" s="124">
        <v>0.63333338499069214</v>
      </c>
    </row>
    <row r="36" spans="1:3" x14ac:dyDescent="0.35">
      <c r="A36" s="124" t="s">
        <v>546</v>
      </c>
      <c r="B36" s="124">
        <v>0.29919028282165527</v>
      </c>
      <c r="C36" s="124">
        <v>0.53333336114883423</v>
      </c>
    </row>
    <row r="37" spans="1:3" x14ac:dyDescent="0.35">
      <c r="A37" s="124" t="s">
        <v>547</v>
      </c>
      <c r="B37" s="124">
        <v>0.89460587501525879</v>
      </c>
      <c r="C37" s="124">
        <v>0</v>
      </c>
    </row>
    <row r="38" spans="1:3" x14ac:dyDescent="0.35">
      <c r="A38" s="124" t="s">
        <v>548</v>
      </c>
      <c r="B38" s="124">
        <v>0.38441470265388489</v>
      </c>
      <c r="C38" s="124">
        <v>0.30000001192092896</v>
      </c>
    </row>
    <row r="39" spans="1:3" x14ac:dyDescent="0.35">
      <c r="A39" s="124" t="s">
        <v>549</v>
      </c>
      <c r="B39" s="124">
        <v>15.392966270446777</v>
      </c>
      <c r="C39" s="124">
        <v>0.3333333432674408</v>
      </c>
    </row>
    <row r="40" spans="1:3" x14ac:dyDescent="0.35">
      <c r="A40" s="124" t="s">
        <v>550</v>
      </c>
      <c r="B40" s="124">
        <v>2.9151561260223389</v>
      </c>
      <c r="C40" s="124">
        <v>0</v>
      </c>
    </row>
    <row r="41" spans="1:3" x14ac:dyDescent="0.35">
      <c r="A41" s="124" t="s">
        <v>551</v>
      </c>
      <c r="B41" s="124">
        <v>0.41801139712333679</v>
      </c>
      <c r="C41" s="124">
        <v>0</v>
      </c>
    </row>
    <row r="42" spans="1:3" x14ac:dyDescent="0.35">
      <c r="A42" s="124" t="s">
        <v>552</v>
      </c>
      <c r="B42" s="124">
        <v>0.20381414890289307</v>
      </c>
      <c r="C42" s="124">
        <v>0</v>
      </c>
    </row>
    <row r="43" spans="1:3" x14ac:dyDescent="0.35">
      <c r="A43" s="124" t="s">
        <v>553</v>
      </c>
      <c r="B43" s="124"/>
      <c r="C43" s="124">
        <v>0</v>
      </c>
    </row>
    <row r="44" spans="1:3" x14ac:dyDescent="0.35">
      <c r="A44" s="124" t="s">
        <v>554</v>
      </c>
      <c r="B44" s="124"/>
      <c r="C44" s="124">
        <v>0.40000000596046448</v>
      </c>
    </row>
    <row r="45" spans="1:3" x14ac:dyDescent="0.35">
      <c r="A45" s="124" t="s">
        <v>555</v>
      </c>
      <c r="B45" s="124">
        <v>0.15843373537063599</v>
      </c>
      <c r="C45" s="124">
        <v>0.20000000298023224</v>
      </c>
    </row>
    <row r="46" spans="1:3" x14ac:dyDescent="0.35">
      <c r="A46" s="124" t="s">
        <v>556</v>
      </c>
      <c r="B46" s="124">
        <v>0.16437315940856934</v>
      </c>
      <c r="C46" s="124">
        <v>0</v>
      </c>
    </row>
    <row r="47" spans="1:3" x14ac:dyDescent="0.35">
      <c r="A47" s="124" t="s">
        <v>557</v>
      </c>
      <c r="B47" s="124">
        <v>1.9728682041168213</v>
      </c>
      <c r="C47" s="124">
        <v>0</v>
      </c>
    </row>
    <row r="48" spans="1:3" x14ac:dyDescent="0.35">
      <c r="A48" s="124" t="s">
        <v>558</v>
      </c>
      <c r="B48" s="124"/>
      <c r="C48" s="124">
        <v>0.38333335518836975</v>
      </c>
    </row>
    <row r="49" spans="1:3" x14ac:dyDescent="0.35">
      <c r="A49" s="124" t="s">
        <v>559</v>
      </c>
      <c r="B49" s="124">
        <v>3.6725978851318359</v>
      </c>
      <c r="C49" s="124">
        <v>0.48333334922790527</v>
      </c>
    </row>
    <row r="50" spans="1:3" x14ac:dyDescent="0.35">
      <c r="A50" s="124" t="s">
        <v>560</v>
      </c>
      <c r="B50" s="124">
        <v>2.5180392265319824</v>
      </c>
      <c r="C50" s="124">
        <v>0.20000000298023224</v>
      </c>
    </row>
    <row r="51" spans="1:3" x14ac:dyDescent="0.35">
      <c r="A51" s="124" t="s">
        <v>561</v>
      </c>
      <c r="B51" s="124"/>
      <c r="C51" s="124">
        <v>0</v>
      </c>
    </row>
    <row r="52" spans="1:3" x14ac:dyDescent="0.35">
      <c r="A52" s="124" t="s">
        <v>562</v>
      </c>
      <c r="B52" s="124">
        <v>3.4426867961883545</v>
      </c>
      <c r="C52" s="124">
        <v>0.15000000596046448</v>
      </c>
    </row>
    <row r="53" spans="1:3" x14ac:dyDescent="0.35">
      <c r="A53" s="124" t="s">
        <v>563</v>
      </c>
      <c r="B53" s="124"/>
      <c r="C53" s="124">
        <v>0.10000000149011612</v>
      </c>
    </row>
    <row r="54" spans="1:3" x14ac:dyDescent="0.35">
      <c r="A54" s="124" t="s">
        <v>564</v>
      </c>
      <c r="B54" s="124">
        <v>0.92957961559295654</v>
      </c>
      <c r="C54" s="124">
        <v>0.20000000298023224</v>
      </c>
    </row>
    <row r="55" spans="1:3" x14ac:dyDescent="0.35">
      <c r="A55" s="124" t="s">
        <v>565</v>
      </c>
      <c r="B55" s="124">
        <v>0.32257121801376343</v>
      </c>
      <c r="C55" s="124">
        <v>0.20000000298023224</v>
      </c>
    </row>
    <row r="56" spans="1:3" x14ac:dyDescent="0.35">
      <c r="A56" s="124" t="s">
        <v>566</v>
      </c>
      <c r="B56" s="124">
        <v>1.2895104885101318</v>
      </c>
      <c r="C56" s="124">
        <v>0</v>
      </c>
    </row>
    <row r="57" spans="1:3" x14ac:dyDescent="0.35">
      <c r="A57" s="124" t="s">
        <v>567</v>
      </c>
      <c r="B57" s="124"/>
      <c r="C57" s="124">
        <v>0</v>
      </c>
    </row>
    <row r="58" spans="1:3" x14ac:dyDescent="0.35">
      <c r="A58" s="124" t="s">
        <v>568</v>
      </c>
      <c r="B58" s="124"/>
      <c r="C58" s="124">
        <v>0.20000000298023224</v>
      </c>
    </row>
    <row r="59" spans="1:3" x14ac:dyDescent="0.35">
      <c r="A59" s="124" t="s">
        <v>569</v>
      </c>
      <c r="B59" s="124"/>
      <c r="C59" s="124">
        <v>0</v>
      </c>
    </row>
    <row r="60" spans="1:3" x14ac:dyDescent="0.35">
      <c r="A60" s="124" t="s">
        <v>570</v>
      </c>
      <c r="B60" s="124">
        <v>3.2678015232086182</v>
      </c>
      <c r="C60" s="124">
        <v>0</v>
      </c>
    </row>
    <row r="61" spans="1:3" x14ac:dyDescent="0.35">
      <c r="A61" s="124" t="s">
        <v>571</v>
      </c>
      <c r="B61" s="124"/>
      <c r="C61" s="124">
        <v>0</v>
      </c>
    </row>
    <row r="62" spans="1:3" x14ac:dyDescent="0.35">
      <c r="A62" s="124" t="s">
        <v>572</v>
      </c>
      <c r="B62" s="124"/>
      <c r="C62" s="124">
        <v>0.10000000149011612</v>
      </c>
    </row>
    <row r="63" spans="1:3" x14ac:dyDescent="0.35">
      <c r="A63" s="124" t="s">
        <v>573</v>
      </c>
      <c r="B63" s="124">
        <v>0.47711628675460815</v>
      </c>
      <c r="C63" s="124">
        <v>0.10000000149011612</v>
      </c>
    </row>
    <row r="64" spans="1:3" x14ac:dyDescent="0.35">
      <c r="A64" s="124" t="s">
        <v>574</v>
      </c>
      <c r="B64" s="124">
        <v>0.39914622902870178</v>
      </c>
      <c r="C64" s="124">
        <v>0.20000000298023224</v>
      </c>
    </row>
    <row r="65" spans="1:3" x14ac:dyDescent="0.35">
      <c r="A65" s="124" t="s">
        <v>575</v>
      </c>
      <c r="B65" s="124"/>
      <c r="C65" s="124">
        <v>0</v>
      </c>
    </row>
    <row r="66" spans="1:3" x14ac:dyDescent="0.35">
      <c r="A66" s="124" t="s">
        <v>576</v>
      </c>
      <c r="B66" s="124">
        <v>4.3697986602783203</v>
      </c>
      <c r="C66" s="124">
        <v>0.5</v>
      </c>
    </row>
    <row r="67" spans="1:3" x14ac:dyDescent="0.35">
      <c r="A67" s="124" t="s">
        <v>577</v>
      </c>
      <c r="B67" s="124"/>
      <c r="C67" s="124">
        <v>0</v>
      </c>
    </row>
    <row r="68" spans="1:3" x14ac:dyDescent="0.35">
      <c r="A68" s="124" t="s">
        <v>578</v>
      </c>
      <c r="B68" s="124"/>
      <c r="C68" s="124">
        <v>0.3333333432674408</v>
      </c>
    </row>
    <row r="69" spans="1:3" x14ac:dyDescent="0.35">
      <c r="A69" s="124" t="s">
        <v>579</v>
      </c>
      <c r="B69" s="124">
        <v>0.45986485481262207</v>
      </c>
      <c r="C69" s="124">
        <v>0.10000000149011612</v>
      </c>
    </row>
    <row r="70" spans="1:3" x14ac:dyDescent="0.35">
      <c r="A70" s="124" t="s">
        <v>580</v>
      </c>
      <c r="B70" s="124">
        <v>1.0216187238693237</v>
      </c>
      <c r="C70" s="124">
        <v>0.15000000596046448</v>
      </c>
    </row>
    <row r="71" spans="1:3" x14ac:dyDescent="0.35">
      <c r="A71" s="124" t="s">
        <v>581</v>
      </c>
      <c r="B71" s="124"/>
      <c r="C71" s="124">
        <v>0.20000000298023224</v>
      </c>
    </row>
    <row r="72" spans="1:3" x14ac:dyDescent="0.35">
      <c r="A72" s="124" t="s">
        <v>582</v>
      </c>
      <c r="B72" s="124">
        <v>9.0306684374809265E-2</v>
      </c>
      <c r="C72" s="124">
        <v>0.10000000149011612</v>
      </c>
    </row>
    <row r="73" spans="1:3" x14ac:dyDescent="0.35">
      <c r="A73" s="124" t="s">
        <v>583</v>
      </c>
      <c r="B73" s="124">
        <v>4.6140847206115723</v>
      </c>
      <c r="C73" s="124">
        <v>0.66666674613952637</v>
      </c>
    </row>
    <row r="74" spans="1:3" x14ac:dyDescent="0.35">
      <c r="A74" s="124" t="s">
        <v>584</v>
      </c>
      <c r="B74" s="124"/>
      <c r="C74" s="124">
        <v>0</v>
      </c>
    </row>
    <row r="75" spans="1:3" x14ac:dyDescent="0.35">
      <c r="A75" s="124" t="s">
        <v>585</v>
      </c>
      <c r="B75" s="124">
        <v>0.65647029876708984</v>
      </c>
      <c r="C75" s="124">
        <v>0</v>
      </c>
    </row>
    <row r="76" spans="1:3" x14ac:dyDescent="0.35">
      <c r="A76" s="124" t="s">
        <v>586</v>
      </c>
      <c r="B76" s="124"/>
      <c r="C76" s="124">
        <v>0.20000000298023224</v>
      </c>
    </row>
    <row r="77" spans="1:3" x14ac:dyDescent="0.35">
      <c r="A77" s="124" t="s">
        <v>587</v>
      </c>
      <c r="B77" s="124">
        <v>0.90555554628372192</v>
      </c>
      <c r="C77" s="124">
        <v>0.40000000596046448</v>
      </c>
    </row>
    <row r="78" spans="1:3" x14ac:dyDescent="0.35">
      <c r="A78" s="124" t="s">
        <v>588</v>
      </c>
      <c r="B78" s="124">
        <v>4.4957984238862991E-2</v>
      </c>
      <c r="C78" s="124">
        <v>0.3333333432674408</v>
      </c>
    </row>
    <row r="79" spans="1:3" x14ac:dyDescent="0.35">
      <c r="A79" s="124" t="s">
        <v>589</v>
      </c>
      <c r="B79" s="124">
        <v>1.6692690849304199</v>
      </c>
      <c r="C79" s="124">
        <v>0.10000000149011612</v>
      </c>
    </row>
    <row r="80" spans="1:3" x14ac:dyDescent="0.35">
      <c r="A80" s="124" t="s">
        <v>590</v>
      </c>
      <c r="B80" s="124"/>
      <c r="C80" s="124">
        <v>0</v>
      </c>
    </row>
    <row r="81" spans="1:3" x14ac:dyDescent="0.35">
      <c r="A81" s="124" t="s">
        <v>591</v>
      </c>
      <c r="B81" s="124">
        <v>0.2203727513551712</v>
      </c>
      <c r="C81" s="124">
        <v>0.43333333730697632</v>
      </c>
    </row>
    <row r="82" spans="1:3" x14ac:dyDescent="0.35">
      <c r="A82" s="124" t="s">
        <v>592</v>
      </c>
      <c r="B82" s="124"/>
      <c r="C82" s="124">
        <v>0.40000000596046448</v>
      </c>
    </row>
    <row r="83" spans="1:3" x14ac:dyDescent="0.35">
      <c r="A83" s="124" t="s">
        <v>593</v>
      </c>
      <c r="B83" s="124"/>
      <c r="C83" s="124">
        <v>0.20000000298023224</v>
      </c>
    </row>
    <row r="84" spans="1:3" x14ac:dyDescent="0.35">
      <c r="A84" s="124" t="s">
        <v>594</v>
      </c>
      <c r="B84" s="124">
        <v>0.60721331834793091</v>
      </c>
      <c r="C84" s="124">
        <v>0</v>
      </c>
    </row>
    <row r="85" spans="1:3" x14ac:dyDescent="0.35">
      <c r="A85" s="124" t="s">
        <v>595</v>
      </c>
      <c r="B85" s="124">
        <v>4.8561630249023438</v>
      </c>
      <c r="C85" s="124">
        <v>0.30000001192092896</v>
      </c>
    </row>
    <row r="86" spans="1:3" x14ac:dyDescent="0.35">
      <c r="A86" s="124" t="s">
        <v>596</v>
      </c>
      <c r="B86" s="124">
        <v>6.5901885032653809</v>
      </c>
      <c r="C86" s="124">
        <v>0.10000000149011612</v>
      </c>
    </row>
    <row r="87" spans="1:3" x14ac:dyDescent="0.35">
      <c r="A87" s="124" t="s">
        <v>597</v>
      </c>
      <c r="B87" s="124">
        <v>2.3533415794372559</v>
      </c>
      <c r="C87" s="124">
        <v>0</v>
      </c>
    </row>
    <row r="88" spans="1:3" x14ac:dyDescent="0.35">
      <c r="A88" s="124" t="s">
        <v>598</v>
      </c>
      <c r="B88" s="124"/>
      <c r="C88" s="124">
        <v>0.48333334922790527</v>
      </c>
    </row>
    <row r="89" spans="1:3" x14ac:dyDescent="0.35">
      <c r="A89" s="124" t="s">
        <v>599</v>
      </c>
      <c r="B89" s="124"/>
      <c r="C89" s="124">
        <v>0.10000000149011612</v>
      </c>
    </row>
    <row r="90" spans="1:3" x14ac:dyDescent="0.35">
      <c r="A90" s="124" t="s">
        <v>600</v>
      </c>
      <c r="B90" s="124">
        <v>0.44672432541847229</v>
      </c>
      <c r="C90" s="124">
        <v>0.10000000149011612</v>
      </c>
    </row>
    <row r="91" spans="1:3" x14ac:dyDescent="0.35">
      <c r="A91" s="124" t="s">
        <v>601</v>
      </c>
      <c r="B91" s="124">
        <v>4.1537461280822754</v>
      </c>
      <c r="C91" s="124">
        <v>0</v>
      </c>
    </row>
    <row r="92" spans="1:3" x14ac:dyDescent="0.35">
      <c r="A92" s="124" t="s">
        <v>602</v>
      </c>
      <c r="B92" s="124"/>
      <c r="C92" s="124">
        <v>0.10000000149011612</v>
      </c>
    </row>
    <row r="93" spans="1:3" x14ac:dyDescent="0.35">
      <c r="A93" s="124" t="s">
        <v>603</v>
      </c>
      <c r="B93" s="124"/>
      <c r="C93" s="124">
        <v>0.10000000149011612</v>
      </c>
    </row>
    <row r="94" spans="1:3" x14ac:dyDescent="0.35">
      <c r="A94" s="124" t="s">
        <v>604</v>
      </c>
      <c r="B94" s="124">
        <v>0.27261903882026672</v>
      </c>
      <c r="C94" s="124">
        <v>0.43333333730697632</v>
      </c>
    </row>
    <row r="95" spans="1:3" x14ac:dyDescent="0.35">
      <c r="A95" s="124" t="s">
        <v>605</v>
      </c>
      <c r="B95" s="124"/>
      <c r="C95" s="124">
        <v>0.53333336114883423</v>
      </c>
    </row>
    <row r="96" spans="1:3" x14ac:dyDescent="0.35">
      <c r="A96" s="124" t="s">
        <v>606</v>
      </c>
      <c r="B96" s="124"/>
      <c r="C96" s="124">
        <v>0</v>
      </c>
    </row>
    <row r="97" spans="1:3" x14ac:dyDescent="0.35">
      <c r="A97" s="124" t="s">
        <v>607</v>
      </c>
      <c r="B97" s="124"/>
      <c r="C97" s="124">
        <v>0</v>
      </c>
    </row>
    <row r="98" spans="1:3" x14ac:dyDescent="0.35">
      <c r="A98" s="124" t="s">
        <v>608</v>
      </c>
      <c r="B98" s="124"/>
      <c r="C98" s="124">
        <v>0.20000000298023224</v>
      </c>
    </row>
    <row r="99" spans="1:3" x14ac:dyDescent="0.35">
      <c r="A99" s="124" t="s">
        <v>609</v>
      </c>
      <c r="B99" s="124"/>
      <c r="C99" s="124">
        <v>0</v>
      </c>
    </row>
    <row r="100" spans="1:3" x14ac:dyDescent="0.35">
      <c r="A100" s="124" t="s">
        <v>610</v>
      </c>
      <c r="B100" s="124"/>
      <c r="C100" s="124">
        <v>0.20000000298023224</v>
      </c>
    </row>
    <row r="101" spans="1:3" x14ac:dyDescent="0.35">
      <c r="A101" s="124" t="s">
        <v>611</v>
      </c>
      <c r="B101" s="124"/>
      <c r="C101" s="124">
        <v>0.43333333730697632</v>
      </c>
    </row>
    <row r="102" spans="1:3" x14ac:dyDescent="0.35">
      <c r="A102" s="124" t="s">
        <v>612</v>
      </c>
      <c r="B102" s="124">
        <v>8.8756856918334961</v>
      </c>
      <c r="C102" s="124">
        <v>5.000000074505806E-2</v>
      </c>
    </row>
    <row r="103" spans="1:3" x14ac:dyDescent="0.35">
      <c r="A103" s="124" t="s">
        <v>613</v>
      </c>
      <c r="B103" s="124">
        <v>1.5906517505645752</v>
      </c>
      <c r="C103" s="124">
        <v>0.40000000596046448</v>
      </c>
    </row>
    <row r="104" spans="1:3" x14ac:dyDescent="0.35">
      <c r="A104" s="124" t="s">
        <v>614</v>
      </c>
      <c r="B104" s="124">
        <v>1.5340662002563477</v>
      </c>
      <c r="C104" s="124">
        <v>0</v>
      </c>
    </row>
    <row r="105" spans="1:3" x14ac:dyDescent="0.35">
      <c r="A105" s="124" t="s">
        <v>615</v>
      </c>
      <c r="B105" s="124"/>
      <c r="C105" s="124">
        <v>0.63333338499069214</v>
      </c>
    </row>
    <row r="106" spans="1:3" x14ac:dyDescent="0.35">
      <c r="A106" s="124" t="s">
        <v>616</v>
      </c>
      <c r="B106" s="124"/>
      <c r="C106" s="124">
        <v>0</v>
      </c>
    </row>
    <row r="107" spans="1:3" x14ac:dyDescent="0.35">
      <c r="A107" s="124" t="s">
        <v>617</v>
      </c>
      <c r="B107" s="124">
        <v>3.13185715675354</v>
      </c>
      <c r="C107" s="124">
        <v>0.3333333432674408</v>
      </c>
    </row>
    <row r="108" spans="1:3" x14ac:dyDescent="0.35">
      <c r="A108" s="124" t="s">
        <v>618</v>
      </c>
      <c r="B108" s="124">
        <v>0.56773728132247925</v>
      </c>
      <c r="C108" s="124">
        <v>0.23333334922790527</v>
      </c>
    </row>
    <row r="109" spans="1:3" x14ac:dyDescent="0.35">
      <c r="A109" s="124" t="s">
        <v>619</v>
      </c>
      <c r="B109" s="124">
        <v>0.16540586948394775</v>
      </c>
      <c r="C109" s="124">
        <v>0.53333336114883423</v>
      </c>
    </row>
    <row r="110" spans="1:3" x14ac:dyDescent="0.35">
      <c r="A110" s="124" t="s">
        <v>620</v>
      </c>
      <c r="B110" s="124">
        <v>0.61399763822555542</v>
      </c>
      <c r="C110" s="124">
        <v>0.5</v>
      </c>
    </row>
    <row r="111" spans="1:3" x14ac:dyDescent="0.35">
      <c r="A111" s="124" t="s">
        <v>621</v>
      </c>
      <c r="B111" s="124">
        <v>1.2312296628952026</v>
      </c>
      <c r="C111" s="124">
        <v>0.5</v>
      </c>
    </row>
    <row r="112" spans="1:3" x14ac:dyDescent="0.35">
      <c r="A112" s="124" t="s">
        <v>622</v>
      </c>
      <c r="B112" s="124"/>
      <c r="C112" s="124">
        <v>0.10000000149011612</v>
      </c>
    </row>
    <row r="113" spans="1:3" x14ac:dyDescent="0.35">
      <c r="A113" s="124" t="s">
        <v>623</v>
      </c>
      <c r="B113" s="124"/>
      <c r="C113" s="124">
        <v>0.63333338499069214</v>
      </c>
    </row>
    <row r="114" spans="1:3" x14ac:dyDescent="0.35">
      <c r="A114" s="124" t="s">
        <v>624</v>
      </c>
      <c r="B114" s="124">
        <v>8.1992874145507813</v>
      </c>
      <c r="C114" s="124">
        <v>0.53333336114883423</v>
      </c>
    </row>
    <row r="115" spans="1:3" x14ac:dyDescent="0.35">
      <c r="A115" s="124" t="s">
        <v>625</v>
      </c>
      <c r="B115" s="124">
        <v>1.1684966087341309</v>
      </c>
      <c r="C115" s="124">
        <v>0</v>
      </c>
    </row>
    <row r="116" spans="1:3" x14ac:dyDescent="0.35">
      <c r="A116" s="124" t="s">
        <v>626</v>
      </c>
      <c r="B116" s="124">
        <v>0.41626277565956116</v>
      </c>
      <c r="C116" s="124">
        <v>0.40000000596046448</v>
      </c>
    </row>
    <row r="117" spans="1:3" x14ac:dyDescent="0.35">
      <c r="A117" s="124" t="s">
        <v>627</v>
      </c>
      <c r="B117" s="124">
        <v>0.68865436315536499</v>
      </c>
      <c r="C117" s="124">
        <v>0.15000000596046448</v>
      </c>
    </row>
    <row r="118" spans="1:3" x14ac:dyDescent="0.35">
      <c r="A118" s="124" t="s">
        <v>628</v>
      </c>
      <c r="B118" s="124"/>
      <c r="C118" s="124">
        <v>0.30000001192092896</v>
      </c>
    </row>
    <row r="119" spans="1:3" x14ac:dyDescent="0.35">
      <c r="A119" s="124" t="s">
        <v>629</v>
      </c>
      <c r="B119" s="124"/>
      <c r="C119" s="124">
        <v>0</v>
      </c>
    </row>
    <row r="120" spans="1:3" x14ac:dyDescent="0.35">
      <c r="A120" s="124" t="s">
        <v>630</v>
      </c>
      <c r="B120" s="124">
        <v>1.8562420606613159</v>
      </c>
      <c r="C120" s="124">
        <v>0</v>
      </c>
    </row>
    <row r="121" spans="1:3" x14ac:dyDescent="0.35">
      <c r="A121" s="124" t="s">
        <v>631</v>
      </c>
      <c r="B121" s="124">
        <v>0.60162502527236938</v>
      </c>
      <c r="C121" s="124">
        <v>0.15000000596046448</v>
      </c>
    </row>
    <row r="122" spans="1:3" x14ac:dyDescent="0.35">
      <c r="A122" s="124" t="s">
        <v>632</v>
      </c>
      <c r="B122" s="124">
        <v>3.0512428283691406</v>
      </c>
      <c r="C122" s="124">
        <v>0.20000000298023224</v>
      </c>
    </row>
    <row r="123" spans="1:3" x14ac:dyDescent="0.35">
      <c r="A123" s="124" t="s">
        <v>633</v>
      </c>
      <c r="B123" s="124">
        <v>1.209019660949707</v>
      </c>
      <c r="C123" s="124">
        <v>0</v>
      </c>
    </row>
    <row r="124" spans="1:3" x14ac:dyDescent="0.35">
      <c r="A124" s="124" t="s">
        <v>634</v>
      </c>
      <c r="B124" s="124"/>
      <c r="C124" s="124">
        <v>0.10000000149011612</v>
      </c>
    </row>
    <row r="125" spans="1:3" x14ac:dyDescent="0.35">
      <c r="A125" s="124" t="s">
        <v>635</v>
      </c>
      <c r="B125" s="124">
        <v>22.052518844604492</v>
      </c>
      <c r="C125" s="124">
        <v>0.40000000596046448</v>
      </c>
    </row>
    <row r="126" spans="1:3" x14ac:dyDescent="0.35">
      <c r="A126" s="124" t="s">
        <v>636</v>
      </c>
      <c r="B126" s="124">
        <v>28.027273178100586</v>
      </c>
      <c r="C126" s="124">
        <v>0</v>
      </c>
    </row>
    <row r="127" spans="1:3" x14ac:dyDescent="0.35">
      <c r="A127" s="124" t="s">
        <v>637</v>
      </c>
      <c r="B127" s="124"/>
      <c r="C127" s="124">
        <v>0</v>
      </c>
    </row>
    <row r="128" spans="1:3" x14ac:dyDescent="0.35">
      <c r="A128" s="124" t="s">
        <v>638</v>
      </c>
      <c r="B128" s="124"/>
      <c r="C128" s="124">
        <v>0</v>
      </c>
    </row>
    <row r="129" spans="1:3" x14ac:dyDescent="0.35">
      <c r="A129" s="124" t="s">
        <v>639</v>
      </c>
      <c r="B129" s="124">
        <v>5.4359912872314453</v>
      </c>
      <c r="C129" s="124">
        <v>0.10000000149011612</v>
      </c>
    </row>
    <row r="130" spans="1:3" x14ac:dyDescent="0.35">
      <c r="A130" s="124" t="s">
        <v>640</v>
      </c>
      <c r="B130" s="124">
        <v>0.36062201857566833</v>
      </c>
      <c r="C130" s="124">
        <v>0</v>
      </c>
    </row>
    <row r="131" spans="1:3" x14ac:dyDescent="0.35">
      <c r="A131" s="124" t="s">
        <v>641</v>
      </c>
      <c r="B131" s="124">
        <v>0.8137931227684021</v>
      </c>
      <c r="C131" s="124">
        <v>0.20000000298023224</v>
      </c>
    </row>
    <row r="132" spans="1:3" x14ac:dyDescent="0.35">
      <c r="A132" s="124" t="s">
        <v>642</v>
      </c>
      <c r="B132" s="124">
        <v>1.1907042264938354</v>
      </c>
      <c r="C132" s="124">
        <v>0.23333334922790527</v>
      </c>
    </row>
    <row r="133" spans="1:3" x14ac:dyDescent="0.35">
      <c r="A133" s="124" t="s">
        <v>643</v>
      </c>
      <c r="B133" s="124">
        <v>1.2517315149307251</v>
      </c>
      <c r="C133" s="124">
        <v>0.10000000149011612</v>
      </c>
    </row>
    <row r="134" spans="1:3" x14ac:dyDescent="0.35">
      <c r="A134" s="124" t="s">
        <v>644</v>
      </c>
      <c r="B134" s="124">
        <v>0.94663846492767334</v>
      </c>
      <c r="C134" s="124">
        <v>0.10000000149011612</v>
      </c>
    </row>
    <row r="135" spans="1:3" x14ac:dyDescent="0.35">
      <c r="A135" s="124" t="s">
        <v>645</v>
      </c>
      <c r="B135" s="124"/>
      <c r="C135" s="124">
        <v>0.45000001788139343</v>
      </c>
    </row>
    <row r="136" spans="1:3" x14ac:dyDescent="0.35">
      <c r="A136" s="124" t="s">
        <v>646</v>
      </c>
      <c r="B136" s="124">
        <v>0.97291529178619385</v>
      </c>
      <c r="C136" s="124">
        <v>0.20000000298023224</v>
      </c>
    </row>
    <row r="137" spans="1:3" x14ac:dyDescent="0.35">
      <c r="A137" s="124" t="s">
        <v>647</v>
      </c>
      <c r="B137" s="124">
        <v>11.134468078613281</v>
      </c>
      <c r="C137" s="124">
        <v>0.30000001192092896</v>
      </c>
    </row>
    <row r="138" spans="1:3" x14ac:dyDescent="0.35">
      <c r="A138" s="124" t="s">
        <v>648</v>
      </c>
      <c r="B138" s="124">
        <v>1.74068284034729</v>
      </c>
      <c r="C138" s="124">
        <v>0.25</v>
      </c>
    </row>
    <row r="139" spans="1:3" x14ac:dyDescent="0.35">
      <c r="A139" s="124" t="s">
        <v>649</v>
      </c>
      <c r="B139" s="124">
        <v>11.754487037658691</v>
      </c>
      <c r="C139" s="124">
        <v>0.38333335518836975</v>
      </c>
    </row>
    <row r="140" spans="1:3" x14ac:dyDescent="0.35">
      <c r="A140" s="124" t="s">
        <v>650</v>
      </c>
      <c r="B140" s="124">
        <v>4.398433119058609E-2</v>
      </c>
      <c r="C140" s="124">
        <v>0</v>
      </c>
    </row>
    <row r="141" spans="1:3" x14ac:dyDescent="0.35">
      <c r="A141" s="124" t="s">
        <v>651</v>
      </c>
      <c r="B141" s="124"/>
      <c r="C141" s="124">
        <v>0</v>
      </c>
    </row>
    <row r="142" spans="1:3" x14ac:dyDescent="0.35">
      <c r="A142" s="124" t="s">
        <v>652</v>
      </c>
      <c r="B142" s="124"/>
      <c r="C142" s="124">
        <v>0</v>
      </c>
    </row>
    <row r="143" spans="1:3" x14ac:dyDescent="0.35">
      <c r="A143" s="124" t="s">
        <v>653</v>
      </c>
      <c r="B143" s="124"/>
      <c r="C143" s="124">
        <v>0.43333333730697632</v>
      </c>
    </row>
    <row r="144" spans="1:3" x14ac:dyDescent="0.35">
      <c r="A144" s="124" t="s">
        <v>654</v>
      </c>
      <c r="B144" s="124"/>
      <c r="C144" s="124">
        <v>0</v>
      </c>
    </row>
    <row r="145" spans="1:3" x14ac:dyDescent="0.35">
      <c r="A145" s="124" t="s">
        <v>655</v>
      </c>
      <c r="B145" s="124">
        <v>1.483359694480896</v>
      </c>
      <c r="C145" s="124">
        <v>0</v>
      </c>
    </row>
    <row r="146" spans="1:3" x14ac:dyDescent="0.35">
      <c r="A146" s="124" t="s">
        <v>656</v>
      </c>
      <c r="B146" s="124">
        <v>5.631861686706543</v>
      </c>
      <c r="C146" s="124">
        <v>0.15000000596046448</v>
      </c>
    </row>
    <row r="147" spans="1:3" x14ac:dyDescent="0.35">
      <c r="A147" s="124" t="s">
        <v>657</v>
      </c>
      <c r="B147" s="124">
        <v>0.92633849382400513</v>
      </c>
      <c r="C147" s="124">
        <v>0.60000002384185791</v>
      </c>
    </row>
    <row r="148" spans="1:3" x14ac:dyDescent="0.35">
      <c r="A148" s="124" t="s">
        <v>658</v>
      </c>
      <c r="B148" s="124"/>
      <c r="C148" s="124">
        <v>0.20000000298023224</v>
      </c>
    </row>
    <row r="149" spans="1:3" x14ac:dyDescent="0.35">
      <c r="A149" s="124" t="s">
        <v>659</v>
      </c>
      <c r="B149" s="124">
        <v>0.88307106494903564</v>
      </c>
      <c r="C149" s="124">
        <v>0.10000000149011612</v>
      </c>
    </row>
    <row r="150" spans="1:3" x14ac:dyDescent="0.35">
      <c r="A150" s="124" t="s">
        <v>660</v>
      </c>
      <c r="B150" s="124">
        <v>4.0277779102325439E-2</v>
      </c>
      <c r="C150" s="124">
        <v>0.75000005960464478</v>
      </c>
    </row>
    <row r="151" spans="1:3" x14ac:dyDescent="0.35">
      <c r="A151" s="124" t="s">
        <v>661</v>
      </c>
      <c r="B151" s="124">
        <v>0.77896827459335327</v>
      </c>
      <c r="C151" s="124">
        <v>0.10000000149011612</v>
      </c>
    </row>
    <row r="152" spans="1:3" x14ac:dyDescent="0.35">
      <c r="A152" s="124" t="s">
        <v>662</v>
      </c>
      <c r="B152" s="124">
        <v>0.67729216814041138</v>
      </c>
      <c r="C152" s="124">
        <v>0</v>
      </c>
    </row>
    <row r="153" spans="1:3" x14ac:dyDescent="0.35">
      <c r="A153" s="124" t="s">
        <v>663</v>
      </c>
      <c r="B153" s="124">
        <v>1.6507062911987305</v>
      </c>
      <c r="C153" s="124">
        <v>0</v>
      </c>
    </row>
    <row r="154" spans="1:3" x14ac:dyDescent="0.35">
      <c r="A154" s="124" t="s">
        <v>664</v>
      </c>
      <c r="B154" s="124">
        <v>2.0220253467559814</v>
      </c>
      <c r="C154" s="124">
        <v>0.36666667461395264</v>
      </c>
    </row>
    <row r="155" spans="1:3" x14ac:dyDescent="0.35">
      <c r="A155" s="124" t="s">
        <v>665</v>
      </c>
      <c r="B155" s="124">
        <v>0.32883945107460022</v>
      </c>
      <c r="C155" s="124">
        <v>0.15000000596046448</v>
      </c>
    </row>
    <row r="156" spans="1:3" x14ac:dyDescent="0.35">
      <c r="A156" s="124" t="s">
        <v>666</v>
      </c>
      <c r="B156" s="124">
        <v>6.06072998046875</v>
      </c>
      <c r="C156" s="124">
        <v>0.63333338499069214</v>
      </c>
    </row>
    <row r="157" spans="1:3" x14ac:dyDescent="0.35">
      <c r="A157" s="124" t="s">
        <v>667</v>
      </c>
      <c r="B157" s="124"/>
      <c r="C157" s="124">
        <v>0.20000000298023224</v>
      </c>
    </row>
    <row r="158" spans="1:3" x14ac:dyDescent="0.35">
      <c r="A158" s="124" t="s">
        <v>80</v>
      </c>
      <c r="B158" s="124">
        <v>1.8219177722930908</v>
      </c>
      <c r="C158" s="124">
        <v>0.48333334922790527</v>
      </c>
    </row>
    <row r="159" spans="1:3" x14ac:dyDescent="0.35">
      <c r="A159" s="124" t="s">
        <v>668</v>
      </c>
      <c r="B159" s="124">
        <v>16.75384521484375</v>
      </c>
      <c r="C159" s="124">
        <v>0.23333334922790527</v>
      </c>
    </row>
    <row r="160" spans="1:3" x14ac:dyDescent="0.35">
      <c r="A160" s="124" t="s">
        <v>669</v>
      </c>
      <c r="B160" s="124">
        <v>0.38062572479248047</v>
      </c>
      <c r="C160" s="124">
        <v>0.63333332538604736</v>
      </c>
    </row>
    <row r="161" spans="1:3" x14ac:dyDescent="0.35">
      <c r="A161" s="124" t="s">
        <v>670</v>
      </c>
      <c r="B161" s="124"/>
      <c r="C161" s="124">
        <v>0</v>
      </c>
    </row>
    <row r="162" spans="1:3" x14ac:dyDescent="0.35">
      <c r="A162" s="124" t="s">
        <v>671</v>
      </c>
      <c r="B162" s="124"/>
      <c r="C162" s="124">
        <v>0</v>
      </c>
    </row>
    <row r="163" spans="1:3" x14ac:dyDescent="0.35">
      <c r="A163" s="124" t="s">
        <v>672</v>
      </c>
      <c r="B163" s="124">
        <v>3.4302856922149658</v>
      </c>
      <c r="C163" s="124">
        <v>0.63333338499069214</v>
      </c>
    </row>
    <row r="164" spans="1:3" x14ac:dyDescent="0.35">
      <c r="A164" s="124" t="s">
        <v>673</v>
      </c>
      <c r="B164" s="124"/>
      <c r="C164" s="124">
        <v>0.30000001192092896</v>
      </c>
    </row>
    <row r="165" spans="1:3" x14ac:dyDescent="0.35">
      <c r="A165" s="124" t="s">
        <v>674</v>
      </c>
      <c r="B165" s="124">
        <v>2.8374652862548828</v>
      </c>
      <c r="C165" s="124">
        <v>0.10000000149011612</v>
      </c>
    </row>
    <row r="166" spans="1:3" x14ac:dyDescent="0.35">
      <c r="A166" s="124" t="s">
        <v>675</v>
      </c>
      <c r="B166" s="124">
        <v>1.449636697769165</v>
      </c>
      <c r="C166" s="124">
        <v>0</v>
      </c>
    </row>
    <row r="167" spans="1:3" x14ac:dyDescent="0.35">
      <c r="A167" s="124" t="s">
        <v>676</v>
      </c>
      <c r="B167" s="124"/>
      <c r="C167" s="124">
        <v>0</v>
      </c>
    </row>
    <row r="168" spans="1:3" x14ac:dyDescent="0.35">
      <c r="A168" s="124" t="s">
        <v>677</v>
      </c>
      <c r="B168" s="124">
        <v>0.97450655698776245</v>
      </c>
      <c r="C168" s="124">
        <v>0.10000000149011612</v>
      </c>
    </row>
    <row r="169" spans="1:3" x14ac:dyDescent="0.35">
      <c r="A169" s="124" t="s">
        <v>678</v>
      </c>
      <c r="B169" s="124"/>
      <c r="C169" s="124">
        <v>0.20000000298023224</v>
      </c>
    </row>
    <row r="170" spans="1:3" x14ac:dyDescent="0.35">
      <c r="A170" s="124" t="s">
        <v>679</v>
      </c>
      <c r="B170" s="124">
        <v>1.495913028717041</v>
      </c>
      <c r="C170" s="124">
        <v>0</v>
      </c>
    </row>
    <row r="171" spans="1:3" x14ac:dyDescent="0.35">
      <c r="A171" s="124" t="s">
        <v>680</v>
      </c>
      <c r="B171" s="124">
        <v>12.70799446105957</v>
      </c>
      <c r="C171" s="124">
        <v>0.5</v>
      </c>
    </row>
    <row r="172" spans="1:3" x14ac:dyDescent="0.35">
      <c r="A172" s="124" t="s">
        <v>681</v>
      </c>
      <c r="B172" s="124"/>
      <c r="C172" s="124">
        <v>0.20000000298023224</v>
      </c>
    </row>
    <row r="173" spans="1:3" x14ac:dyDescent="0.35">
      <c r="A173" s="124" t="s">
        <v>682</v>
      </c>
      <c r="B173" s="124"/>
      <c r="C173" s="124">
        <v>0.63333338499069214</v>
      </c>
    </row>
    <row r="174" spans="1:3" x14ac:dyDescent="0.35">
      <c r="A174" s="124" t="s">
        <v>683</v>
      </c>
      <c r="B174" s="124"/>
      <c r="C174" s="124">
        <v>0.30000001192092896</v>
      </c>
    </row>
    <row r="175" spans="1:3" x14ac:dyDescent="0.35">
      <c r="A175" s="124" t="s">
        <v>684</v>
      </c>
      <c r="B175" s="124"/>
      <c r="C175" s="124">
        <v>0.10000000149011612</v>
      </c>
    </row>
    <row r="176" spans="1:3" x14ac:dyDescent="0.35">
      <c r="A176" s="124" t="s">
        <v>685</v>
      </c>
      <c r="B176" s="124">
        <v>1.9823740720748901</v>
      </c>
      <c r="C176" s="124">
        <v>0.20000000298023224</v>
      </c>
    </row>
    <row r="177" spans="1:3" x14ac:dyDescent="0.35">
      <c r="A177" s="124" t="s">
        <v>686</v>
      </c>
      <c r="B177" s="124">
        <v>2.4702723026275635</v>
      </c>
      <c r="C177" s="124">
        <v>5.000000074505806E-2</v>
      </c>
    </row>
    <row r="178" spans="1:3" x14ac:dyDescent="0.35">
      <c r="A178" s="124" t="s">
        <v>687</v>
      </c>
      <c r="B178" s="124">
        <v>9.8569726943969727</v>
      </c>
      <c r="C178" s="124">
        <v>0</v>
      </c>
    </row>
    <row r="179" spans="1:3" x14ac:dyDescent="0.35">
      <c r="A179" s="124" t="s">
        <v>688</v>
      </c>
      <c r="B179" s="124"/>
      <c r="C179" s="124">
        <v>0</v>
      </c>
    </row>
    <row r="180" spans="1:3" x14ac:dyDescent="0.35">
      <c r="A180" s="124" t="s">
        <v>689</v>
      </c>
      <c r="B180" s="124"/>
      <c r="C180" s="124">
        <v>0.43333333730697632</v>
      </c>
    </row>
    <row r="181" spans="1:3" x14ac:dyDescent="0.35">
      <c r="A181" s="124" t="s">
        <v>690</v>
      </c>
      <c r="B181" s="124">
        <v>1.4412993192672729</v>
      </c>
      <c r="C181" s="124">
        <v>0.40000000596046448</v>
      </c>
    </row>
    <row r="182" spans="1:3" x14ac:dyDescent="0.35">
      <c r="A182" s="124" t="s">
        <v>691</v>
      </c>
      <c r="B182" s="124">
        <v>2.2696471214294434</v>
      </c>
      <c r="C182" s="124">
        <v>0</v>
      </c>
    </row>
    <row r="183" spans="1:3" x14ac:dyDescent="0.35">
      <c r="A183" s="124" t="s">
        <v>692</v>
      </c>
      <c r="B183" s="124">
        <v>0.97023344039916992</v>
      </c>
      <c r="C183" s="124">
        <v>0</v>
      </c>
    </row>
    <row r="184" spans="1:3" x14ac:dyDescent="0.35">
      <c r="A184" s="124" t="s">
        <v>693</v>
      </c>
      <c r="B184" s="124">
        <v>0.61772149801254272</v>
      </c>
      <c r="C184" s="124">
        <v>0.48333334922790527</v>
      </c>
    </row>
    <row r="185" spans="1:3" x14ac:dyDescent="0.35">
      <c r="A185" s="124" t="s">
        <v>694</v>
      </c>
      <c r="B185" s="124">
        <v>0.24844016134738922</v>
      </c>
      <c r="C185" s="124">
        <v>0.15000000596046448</v>
      </c>
    </row>
    <row r="186" spans="1:3" x14ac:dyDescent="0.35">
      <c r="A186" s="124" t="s">
        <v>695</v>
      </c>
      <c r="B186" s="124">
        <v>1.3323554992675781</v>
      </c>
      <c r="C186" s="124">
        <v>0.53333336114883423</v>
      </c>
    </row>
    <row r="187" spans="1:3" x14ac:dyDescent="0.35">
      <c r="A187" s="124" t="s">
        <v>696</v>
      </c>
      <c r="B187" s="124"/>
      <c r="C187" s="124">
        <v>0.43333333730697632</v>
      </c>
    </row>
    <row r="188" spans="1:3" x14ac:dyDescent="0.35">
      <c r="A188" s="124" t="s">
        <v>697</v>
      </c>
      <c r="B188" s="124">
        <v>1.2012839317321777</v>
      </c>
      <c r="C188" s="124">
        <v>0.63333338499069214</v>
      </c>
    </row>
    <row r="189" spans="1:3" x14ac:dyDescent="0.35">
      <c r="A189" s="124" t="s">
        <v>698</v>
      </c>
      <c r="B189" s="124">
        <v>0.20773717761039734</v>
      </c>
      <c r="C189" s="124">
        <v>0.3333333432674408</v>
      </c>
    </row>
    <row r="190" spans="1:3" x14ac:dyDescent="0.35">
      <c r="A190" s="124" t="s">
        <v>699</v>
      </c>
      <c r="B190" s="124"/>
      <c r="C190" s="124">
        <v>0.63333338499069214</v>
      </c>
    </row>
    <row r="191" spans="1:3" x14ac:dyDescent="0.35">
      <c r="A191" s="124" t="s">
        <v>700</v>
      </c>
      <c r="B191" s="124">
        <v>0.89539986848831177</v>
      </c>
      <c r="C191" s="124">
        <v>0</v>
      </c>
    </row>
    <row r="192" spans="1:3" x14ac:dyDescent="0.35">
      <c r="A192" s="124" t="s">
        <v>143</v>
      </c>
      <c r="B192" s="124">
        <v>4.1119952201843262</v>
      </c>
      <c r="C192" s="124">
        <v>0.63333338499069214</v>
      </c>
    </row>
    <row r="193" spans="1:3" x14ac:dyDescent="0.35">
      <c r="A193" s="124" t="s">
        <v>701</v>
      </c>
      <c r="B193" s="124"/>
      <c r="C193" s="124">
        <v>0.20000000298023224</v>
      </c>
    </row>
    <row r="194" spans="1:3" x14ac:dyDescent="0.35">
      <c r="A194" s="124" t="s">
        <v>702</v>
      </c>
      <c r="B194" s="124">
        <v>0.56085503101348877</v>
      </c>
      <c r="C194" s="124">
        <v>0.3333333432674408</v>
      </c>
    </row>
    <row r="195" spans="1:3" x14ac:dyDescent="0.35">
      <c r="A195" s="124" t="s">
        <v>703</v>
      </c>
      <c r="B195" s="124">
        <v>5.9665107727050781</v>
      </c>
      <c r="C195" s="124">
        <v>0</v>
      </c>
    </row>
    <row r="196" spans="1:3" x14ac:dyDescent="0.35">
      <c r="A196" s="124" t="s">
        <v>704</v>
      </c>
      <c r="B196" s="124"/>
      <c r="C196" s="124">
        <v>0.53333336114883423</v>
      </c>
    </row>
    <row r="197" spans="1:3" x14ac:dyDescent="0.35">
      <c r="A197" s="124" t="s">
        <v>705</v>
      </c>
      <c r="B197" s="124">
        <v>2.4526314735412598</v>
      </c>
      <c r="C197" s="124">
        <v>0.10000000149011612</v>
      </c>
    </row>
    <row r="198" spans="1:3" x14ac:dyDescent="0.35">
      <c r="A198" s="124" t="s">
        <v>706</v>
      </c>
      <c r="B198" s="124"/>
      <c r="C198" s="124">
        <v>0.36666667461395264</v>
      </c>
    </row>
    <row r="199" spans="1:3" x14ac:dyDescent="0.35">
      <c r="A199" s="124" t="s">
        <v>707</v>
      </c>
      <c r="B199" s="124">
        <v>0.28773072361946106</v>
      </c>
      <c r="C199" s="124">
        <v>0.15000000596046448</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6029-6B6E-4AB9-BCED-DDADF1D36686}">
  <dimension ref="A1:H199"/>
  <sheetViews>
    <sheetView topLeftCell="A16" zoomScale="70" zoomScaleNormal="70" workbookViewId="0">
      <selection activeCell="F7" sqref="F7"/>
    </sheetView>
  </sheetViews>
  <sheetFormatPr defaultColWidth="12.54296875" defaultRowHeight="15.5" x14ac:dyDescent="0.35"/>
  <cols>
    <col min="1" max="16384" width="12.54296875" style="11"/>
  </cols>
  <sheetData>
    <row r="1" spans="1:8" x14ac:dyDescent="0.35">
      <c r="A1" s="11" t="s">
        <v>714</v>
      </c>
    </row>
    <row r="2" spans="1:8" x14ac:dyDescent="0.35">
      <c r="A2" s="124" t="s">
        <v>715</v>
      </c>
    </row>
    <row r="4" spans="1:8" ht="65" x14ac:dyDescent="0.75">
      <c r="A4" s="126" t="s">
        <v>535</v>
      </c>
      <c r="B4" s="126" t="s">
        <v>712</v>
      </c>
      <c r="C4" s="126" t="s">
        <v>716</v>
      </c>
      <c r="F4" s="132" t="s">
        <v>717</v>
      </c>
      <c r="H4" s="133"/>
    </row>
    <row r="5" spans="1:8" x14ac:dyDescent="0.35">
      <c r="A5" s="124" t="s">
        <v>538</v>
      </c>
      <c r="B5" s="124">
        <v>20.228185653686523</v>
      </c>
      <c r="C5" s="124">
        <v>0.25</v>
      </c>
    </row>
    <row r="6" spans="1:8" x14ac:dyDescent="0.35">
      <c r="A6" s="124" t="s">
        <v>41</v>
      </c>
      <c r="B6" s="124">
        <v>21.613388061523438</v>
      </c>
      <c r="C6" s="124">
        <v>0</v>
      </c>
    </row>
    <row r="7" spans="1:8" x14ac:dyDescent="0.35">
      <c r="A7" s="124" t="s">
        <v>3</v>
      </c>
      <c r="B7" s="124"/>
      <c r="C7" s="124"/>
    </row>
    <row r="8" spans="1:8" x14ac:dyDescent="0.35">
      <c r="A8" s="124" t="s">
        <v>50</v>
      </c>
      <c r="B8" s="124">
        <v>5.7883749008178711</v>
      </c>
      <c r="C8" s="124">
        <v>0.4166666567325592</v>
      </c>
    </row>
    <row r="9" spans="1:8" x14ac:dyDescent="0.35">
      <c r="A9" s="124" t="s">
        <v>55</v>
      </c>
      <c r="B9" s="124">
        <v>14.908625602722168</v>
      </c>
      <c r="C9" s="124">
        <v>0.91666662693023682</v>
      </c>
    </row>
    <row r="10" spans="1:8" x14ac:dyDescent="0.35">
      <c r="A10" s="124" t="s">
        <v>56</v>
      </c>
      <c r="B10" s="124">
        <v>25.638067245483398</v>
      </c>
      <c r="C10" s="124">
        <v>0.25</v>
      </c>
    </row>
    <row r="11" spans="1:8" x14ac:dyDescent="0.35">
      <c r="A11" s="124" t="s">
        <v>45</v>
      </c>
      <c r="B11" s="124">
        <v>1.7999999523162842</v>
      </c>
      <c r="C11" s="124">
        <v>0.4166666567325592</v>
      </c>
    </row>
    <row r="12" spans="1:8" x14ac:dyDescent="0.35">
      <c r="A12" s="124" t="s">
        <v>539</v>
      </c>
      <c r="B12" s="124">
        <v>19.624961853027344</v>
      </c>
      <c r="C12" s="124">
        <v>0.5</v>
      </c>
    </row>
    <row r="13" spans="1:8" x14ac:dyDescent="0.35">
      <c r="A13" s="124" t="s">
        <v>43</v>
      </c>
      <c r="B13" s="124">
        <v>8.7918949127197266</v>
      </c>
      <c r="C13" s="124">
        <v>0.5</v>
      </c>
    </row>
    <row r="14" spans="1:8" x14ac:dyDescent="0.35">
      <c r="A14" s="124" t="s">
        <v>84</v>
      </c>
      <c r="B14" s="124">
        <v>1.9666666984558105</v>
      </c>
      <c r="C14" s="124">
        <v>0.3333333432674408</v>
      </c>
    </row>
    <row r="15" spans="1:8" x14ac:dyDescent="0.35">
      <c r="A15" s="124" t="s">
        <v>81</v>
      </c>
      <c r="B15" s="124">
        <v>4.0999999046325684</v>
      </c>
      <c r="C15" s="124">
        <v>0.4166666567325592</v>
      </c>
    </row>
    <row r="16" spans="1:8" x14ac:dyDescent="0.35">
      <c r="A16" s="124" t="s">
        <v>49</v>
      </c>
      <c r="B16" s="124">
        <v>30.379743576049805</v>
      </c>
      <c r="C16" s="124">
        <v>0.83333337306976318</v>
      </c>
    </row>
    <row r="17" spans="1:3" x14ac:dyDescent="0.35">
      <c r="A17" s="124" t="s">
        <v>53</v>
      </c>
      <c r="B17" s="124">
        <v>28.954864501953125</v>
      </c>
      <c r="C17" s="124">
        <v>0.5</v>
      </c>
    </row>
    <row r="18" spans="1:3" x14ac:dyDescent="0.35">
      <c r="A18" s="124" t="s">
        <v>528</v>
      </c>
      <c r="B18" s="124"/>
      <c r="C18" s="124">
        <v>0.4166666567325592</v>
      </c>
    </row>
    <row r="19" spans="1:3" x14ac:dyDescent="0.35">
      <c r="A19" s="124" t="s">
        <v>78</v>
      </c>
      <c r="B19" s="124">
        <v>47.045528411865234</v>
      </c>
      <c r="C19" s="124">
        <v>0.4166666567325592</v>
      </c>
    </row>
    <row r="20" spans="1:3" x14ac:dyDescent="0.35">
      <c r="A20" s="124" t="s">
        <v>48</v>
      </c>
      <c r="B20" s="124">
        <v>10.752517700195313</v>
      </c>
      <c r="C20" s="124">
        <v>0.4166666567325592</v>
      </c>
    </row>
    <row r="21" spans="1:3" x14ac:dyDescent="0.35">
      <c r="A21" s="124" t="s">
        <v>54</v>
      </c>
      <c r="B21" s="124">
        <v>14.626899719238281</v>
      </c>
      <c r="C21" s="124">
        <v>0.4166666567325592</v>
      </c>
    </row>
    <row r="22" spans="1:3" x14ac:dyDescent="0.35">
      <c r="A22" s="124" t="s">
        <v>77</v>
      </c>
      <c r="B22" s="124">
        <v>25.58961296081543</v>
      </c>
      <c r="C22" s="124">
        <v>0.91666662693023682</v>
      </c>
    </row>
    <row r="23" spans="1:3" x14ac:dyDescent="0.35">
      <c r="A23" s="124" t="s">
        <v>83</v>
      </c>
      <c r="B23" s="124">
        <v>4.7276263236999512</v>
      </c>
      <c r="C23" s="124">
        <v>0.25</v>
      </c>
    </row>
    <row r="24" spans="1:3" x14ac:dyDescent="0.35">
      <c r="A24" s="124" t="s">
        <v>540</v>
      </c>
      <c r="B24" s="124">
        <v>31.263895034790039</v>
      </c>
      <c r="C24" s="124">
        <v>0.25</v>
      </c>
    </row>
    <row r="25" spans="1:3" x14ac:dyDescent="0.35">
      <c r="A25" s="124" t="s">
        <v>44</v>
      </c>
      <c r="B25" s="124">
        <v>27.665817260742188</v>
      </c>
      <c r="C25" s="124">
        <v>0</v>
      </c>
    </row>
    <row r="26" spans="1:3" x14ac:dyDescent="0.35">
      <c r="A26" s="124" t="s">
        <v>85</v>
      </c>
      <c r="B26" s="124">
        <v>10.160810470581055</v>
      </c>
      <c r="C26" s="124">
        <v>0.4166666567325592</v>
      </c>
    </row>
    <row r="27" spans="1:3" x14ac:dyDescent="0.35">
      <c r="A27" s="124" t="s">
        <v>46</v>
      </c>
      <c r="B27" s="124">
        <v>2.5648000240325928</v>
      </c>
      <c r="C27" s="124">
        <v>0.4166666567325592</v>
      </c>
    </row>
    <row r="28" spans="1:3" x14ac:dyDescent="0.35">
      <c r="A28" s="124" t="s">
        <v>82</v>
      </c>
      <c r="B28" s="124">
        <v>2.440000057220459</v>
      </c>
      <c r="C28" s="124">
        <v>0.4166666567325592</v>
      </c>
    </row>
    <row r="29" spans="1:3" x14ac:dyDescent="0.35">
      <c r="A29" s="124" t="s">
        <v>79</v>
      </c>
      <c r="B29" s="124">
        <v>3.3137614727020264</v>
      </c>
      <c r="C29" s="124">
        <v>0.4166666567325592</v>
      </c>
    </row>
    <row r="30" spans="1:3" x14ac:dyDescent="0.35">
      <c r="A30" s="124" t="s">
        <v>40</v>
      </c>
      <c r="B30" s="124">
        <v>31.018827438354492</v>
      </c>
      <c r="C30" s="124">
        <v>0.4166666567325592</v>
      </c>
    </row>
    <row r="31" spans="1:3" x14ac:dyDescent="0.35">
      <c r="A31" s="124" t="s">
        <v>541</v>
      </c>
      <c r="B31" s="124"/>
      <c r="C31" s="124">
        <v>8.3333335816860199E-2</v>
      </c>
    </row>
    <row r="32" spans="1:3" x14ac:dyDescent="0.35">
      <c r="A32" s="124" t="s">
        <v>542</v>
      </c>
      <c r="B32" s="124">
        <v>0.22795605659484863</v>
      </c>
      <c r="C32" s="124">
        <v>0.25</v>
      </c>
    </row>
    <row r="33" spans="1:3" x14ac:dyDescent="0.35">
      <c r="A33" s="124" t="s">
        <v>543</v>
      </c>
      <c r="B33" s="124">
        <v>1.6290901899337769</v>
      </c>
      <c r="C33" s="124">
        <v>0</v>
      </c>
    </row>
    <row r="34" spans="1:3" x14ac:dyDescent="0.35">
      <c r="A34" s="124" t="s">
        <v>544</v>
      </c>
      <c r="B34" s="124"/>
      <c r="C34" s="124">
        <v>0</v>
      </c>
    </row>
    <row r="35" spans="1:3" x14ac:dyDescent="0.35">
      <c r="A35" s="124" t="s">
        <v>545</v>
      </c>
      <c r="B35" s="124">
        <v>10.578161239624023</v>
      </c>
      <c r="C35" s="124">
        <v>0.4166666567325592</v>
      </c>
    </row>
    <row r="36" spans="1:3" x14ac:dyDescent="0.35">
      <c r="A36" s="124" t="s">
        <v>546</v>
      </c>
      <c r="B36" s="124">
        <v>0.29919028282165527</v>
      </c>
      <c r="C36" s="124">
        <v>0.4166666567325592</v>
      </c>
    </row>
    <row r="37" spans="1:3" x14ac:dyDescent="0.35">
      <c r="A37" s="124" t="s">
        <v>547</v>
      </c>
      <c r="B37" s="124">
        <v>0.89460587501525879</v>
      </c>
      <c r="C37" s="124">
        <v>0</v>
      </c>
    </row>
    <row r="38" spans="1:3" x14ac:dyDescent="0.35">
      <c r="A38" s="124" t="s">
        <v>548</v>
      </c>
      <c r="B38" s="124">
        <v>0.38441470265388489</v>
      </c>
      <c r="C38" s="124">
        <v>0.5</v>
      </c>
    </row>
    <row r="39" spans="1:3" x14ac:dyDescent="0.35">
      <c r="A39" s="124" t="s">
        <v>549</v>
      </c>
      <c r="B39" s="124">
        <v>15.392966270446777</v>
      </c>
      <c r="C39" s="124">
        <v>0.4166666567325592</v>
      </c>
    </row>
    <row r="40" spans="1:3" x14ac:dyDescent="0.35">
      <c r="A40" s="124" t="s">
        <v>550</v>
      </c>
      <c r="B40" s="124">
        <v>2.9151561260223389</v>
      </c>
      <c r="C40" s="124">
        <v>0</v>
      </c>
    </row>
    <row r="41" spans="1:3" x14ac:dyDescent="0.35">
      <c r="A41" s="124" t="s">
        <v>551</v>
      </c>
      <c r="B41" s="124">
        <v>0.41801139712333679</v>
      </c>
      <c r="C41" s="124">
        <v>0</v>
      </c>
    </row>
    <row r="42" spans="1:3" x14ac:dyDescent="0.35">
      <c r="A42" s="124" t="s">
        <v>552</v>
      </c>
      <c r="B42" s="124">
        <v>0.20381414890289307</v>
      </c>
      <c r="C42" s="124">
        <v>0</v>
      </c>
    </row>
    <row r="43" spans="1:3" x14ac:dyDescent="0.35">
      <c r="A43" s="124" t="s">
        <v>553</v>
      </c>
      <c r="B43" s="124"/>
      <c r="C43" s="124">
        <v>0</v>
      </c>
    </row>
    <row r="44" spans="1:3" x14ac:dyDescent="0.35">
      <c r="A44" s="124" t="s">
        <v>554</v>
      </c>
      <c r="B44" s="124"/>
      <c r="C44" s="124">
        <v>0.5</v>
      </c>
    </row>
    <row r="45" spans="1:3" x14ac:dyDescent="0.35">
      <c r="A45" s="124" t="s">
        <v>555</v>
      </c>
      <c r="B45" s="124">
        <v>0.15843373537063599</v>
      </c>
      <c r="C45" s="124">
        <v>0</v>
      </c>
    </row>
    <row r="46" spans="1:3" x14ac:dyDescent="0.35">
      <c r="A46" s="124" t="s">
        <v>556</v>
      </c>
      <c r="B46" s="124">
        <v>0.16437315940856934</v>
      </c>
      <c r="C46" s="124">
        <v>0</v>
      </c>
    </row>
    <row r="47" spans="1:3" x14ac:dyDescent="0.35">
      <c r="A47" s="124" t="s">
        <v>557</v>
      </c>
      <c r="B47" s="124">
        <v>1.9728682041168213</v>
      </c>
      <c r="C47" s="124">
        <v>0</v>
      </c>
    </row>
    <row r="48" spans="1:3" x14ac:dyDescent="0.35">
      <c r="A48" s="124" t="s">
        <v>558</v>
      </c>
      <c r="B48" s="124"/>
      <c r="C48" s="124">
        <v>0.4166666567325592</v>
      </c>
    </row>
    <row r="49" spans="1:3" x14ac:dyDescent="0.35">
      <c r="A49" s="124" t="s">
        <v>559</v>
      </c>
      <c r="B49" s="124">
        <v>3.6725978851318359</v>
      </c>
      <c r="C49" s="124">
        <v>0.4166666567325592</v>
      </c>
    </row>
    <row r="50" spans="1:3" x14ac:dyDescent="0.35">
      <c r="A50" s="124" t="s">
        <v>560</v>
      </c>
      <c r="B50" s="124">
        <v>2.5180392265319824</v>
      </c>
      <c r="C50" s="124">
        <v>0</v>
      </c>
    </row>
    <row r="51" spans="1:3" x14ac:dyDescent="0.35">
      <c r="A51" s="124" t="s">
        <v>561</v>
      </c>
      <c r="B51" s="124"/>
      <c r="C51" s="124">
        <v>0</v>
      </c>
    </row>
    <row r="52" spans="1:3" x14ac:dyDescent="0.35">
      <c r="A52" s="124" t="s">
        <v>562</v>
      </c>
      <c r="B52" s="124">
        <v>3.4426867961883545</v>
      </c>
      <c r="C52" s="124">
        <v>0</v>
      </c>
    </row>
    <row r="53" spans="1:3" x14ac:dyDescent="0.35">
      <c r="A53" s="124" t="s">
        <v>563</v>
      </c>
      <c r="B53" s="124"/>
      <c r="C53" s="124">
        <v>0</v>
      </c>
    </row>
    <row r="54" spans="1:3" x14ac:dyDescent="0.35">
      <c r="A54" s="124" t="s">
        <v>564</v>
      </c>
      <c r="B54" s="124">
        <v>0.92957961559295654</v>
      </c>
      <c r="C54" s="124">
        <v>0</v>
      </c>
    </row>
    <row r="55" spans="1:3" x14ac:dyDescent="0.35">
      <c r="A55" s="124" t="s">
        <v>565</v>
      </c>
      <c r="B55" s="124">
        <v>0.32257121801376343</v>
      </c>
      <c r="C55" s="124">
        <v>0</v>
      </c>
    </row>
    <row r="56" spans="1:3" x14ac:dyDescent="0.35">
      <c r="A56" s="124" t="s">
        <v>566</v>
      </c>
      <c r="B56" s="124">
        <v>1.2895104885101318</v>
      </c>
      <c r="C56" s="124">
        <v>0</v>
      </c>
    </row>
    <row r="57" spans="1:3" x14ac:dyDescent="0.35">
      <c r="A57" s="124" t="s">
        <v>567</v>
      </c>
      <c r="B57" s="124"/>
      <c r="C57" s="124">
        <v>0</v>
      </c>
    </row>
    <row r="58" spans="1:3" x14ac:dyDescent="0.35">
      <c r="A58" s="124" t="s">
        <v>568</v>
      </c>
      <c r="B58" s="124"/>
      <c r="C58" s="124">
        <v>0</v>
      </c>
    </row>
    <row r="59" spans="1:3" x14ac:dyDescent="0.35">
      <c r="A59" s="124" t="s">
        <v>569</v>
      </c>
      <c r="B59" s="124"/>
      <c r="C59" s="124">
        <v>0</v>
      </c>
    </row>
    <row r="60" spans="1:3" x14ac:dyDescent="0.35">
      <c r="A60" s="124" t="s">
        <v>570</v>
      </c>
      <c r="B60" s="124">
        <v>3.2678015232086182</v>
      </c>
      <c r="C60" s="124">
        <v>0</v>
      </c>
    </row>
    <row r="61" spans="1:3" x14ac:dyDescent="0.35">
      <c r="A61" s="124" t="s">
        <v>571</v>
      </c>
      <c r="B61" s="124"/>
      <c r="C61" s="124">
        <v>0</v>
      </c>
    </row>
    <row r="62" spans="1:3" x14ac:dyDescent="0.35">
      <c r="A62" s="124" t="s">
        <v>572</v>
      </c>
      <c r="B62" s="124"/>
      <c r="C62" s="124">
        <v>0</v>
      </c>
    </row>
    <row r="63" spans="1:3" x14ac:dyDescent="0.35">
      <c r="A63" s="124" t="s">
        <v>573</v>
      </c>
      <c r="B63" s="124">
        <v>0.47711628675460815</v>
      </c>
      <c r="C63" s="124">
        <v>0</v>
      </c>
    </row>
    <row r="64" spans="1:3" x14ac:dyDescent="0.35">
      <c r="A64" s="124" t="s">
        <v>574</v>
      </c>
      <c r="B64" s="124">
        <v>0.39914622902870178</v>
      </c>
      <c r="C64" s="124">
        <v>0</v>
      </c>
    </row>
    <row r="65" spans="1:3" x14ac:dyDescent="0.35">
      <c r="A65" s="124" t="s">
        <v>575</v>
      </c>
      <c r="B65" s="124"/>
      <c r="C65" s="124">
        <v>0</v>
      </c>
    </row>
    <row r="66" spans="1:3" x14ac:dyDescent="0.35">
      <c r="A66" s="124" t="s">
        <v>576</v>
      </c>
      <c r="B66" s="124">
        <v>4.3697986602783203</v>
      </c>
      <c r="C66" s="124">
        <v>0.25</v>
      </c>
    </row>
    <row r="67" spans="1:3" x14ac:dyDescent="0.35">
      <c r="A67" s="124" t="s">
        <v>577</v>
      </c>
      <c r="B67" s="124"/>
      <c r="C67" s="124">
        <v>0</v>
      </c>
    </row>
    <row r="68" spans="1:3" x14ac:dyDescent="0.35">
      <c r="A68" s="124" t="s">
        <v>578</v>
      </c>
      <c r="B68" s="124"/>
      <c r="C68" s="124">
        <v>0.4166666567325592</v>
      </c>
    </row>
    <row r="69" spans="1:3" x14ac:dyDescent="0.35">
      <c r="A69" s="124" t="s">
        <v>579</v>
      </c>
      <c r="B69" s="124">
        <v>0.45986485481262207</v>
      </c>
      <c r="C69" s="124">
        <v>0</v>
      </c>
    </row>
    <row r="70" spans="1:3" x14ac:dyDescent="0.35">
      <c r="A70" s="124" t="s">
        <v>580</v>
      </c>
      <c r="B70" s="124">
        <v>1.0216187238693237</v>
      </c>
      <c r="C70" s="124">
        <v>0</v>
      </c>
    </row>
    <row r="71" spans="1:3" x14ac:dyDescent="0.35">
      <c r="A71" s="124" t="s">
        <v>581</v>
      </c>
      <c r="B71" s="124"/>
      <c r="C71" s="124">
        <v>0</v>
      </c>
    </row>
    <row r="72" spans="1:3" x14ac:dyDescent="0.35">
      <c r="A72" s="124" t="s">
        <v>582</v>
      </c>
      <c r="B72" s="124">
        <v>9.0306684374809265E-2</v>
      </c>
      <c r="C72" s="124">
        <v>0</v>
      </c>
    </row>
    <row r="73" spans="1:3" x14ac:dyDescent="0.35">
      <c r="A73" s="124" t="s">
        <v>583</v>
      </c>
      <c r="B73" s="124">
        <v>4.6140847206115723</v>
      </c>
      <c r="C73" s="124">
        <v>0.83333337306976318</v>
      </c>
    </row>
    <row r="74" spans="1:3" x14ac:dyDescent="0.35">
      <c r="A74" s="124" t="s">
        <v>584</v>
      </c>
      <c r="B74" s="124"/>
      <c r="C74" s="124">
        <v>0</v>
      </c>
    </row>
    <row r="75" spans="1:3" x14ac:dyDescent="0.35">
      <c r="A75" s="124" t="s">
        <v>585</v>
      </c>
      <c r="B75" s="124">
        <v>0.65647029876708984</v>
      </c>
      <c r="C75" s="124">
        <v>0</v>
      </c>
    </row>
    <row r="76" spans="1:3" x14ac:dyDescent="0.35">
      <c r="A76" s="124" t="s">
        <v>586</v>
      </c>
      <c r="B76" s="124"/>
      <c r="C76" s="124">
        <v>0</v>
      </c>
    </row>
    <row r="77" spans="1:3" x14ac:dyDescent="0.35">
      <c r="A77" s="124" t="s">
        <v>587</v>
      </c>
      <c r="B77" s="124">
        <v>0.90555554628372192</v>
      </c>
      <c r="C77" s="124">
        <v>0.5</v>
      </c>
    </row>
    <row r="78" spans="1:3" x14ac:dyDescent="0.35">
      <c r="A78" s="124" t="s">
        <v>588</v>
      </c>
      <c r="B78" s="124">
        <v>4.4957984238862991E-2</v>
      </c>
      <c r="C78" s="124">
        <v>0.1666666716337204</v>
      </c>
    </row>
    <row r="79" spans="1:3" x14ac:dyDescent="0.35">
      <c r="A79" s="124" t="s">
        <v>589</v>
      </c>
      <c r="B79" s="124">
        <v>1.6692690849304199</v>
      </c>
      <c r="C79" s="124">
        <v>0</v>
      </c>
    </row>
    <row r="80" spans="1:3" x14ac:dyDescent="0.35">
      <c r="A80" s="124" t="s">
        <v>590</v>
      </c>
      <c r="B80" s="124"/>
      <c r="C80" s="124">
        <v>0</v>
      </c>
    </row>
    <row r="81" spans="1:3" x14ac:dyDescent="0.35">
      <c r="A81" s="124" t="s">
        <v>591</v>
      </c>
      <c r="B81" s="124">
        <v>0.2203727513551712</v>
      </c>
      <c r="C81" s="124">
        <v>0.4166666567325592</v>
      </c>
    </row>
    <row r="82" spans="1:3" x14ac:dyDescent="0.35">
      <c r="A82" s="124" t="s">
        <v>592</v>
      </c>
      <c r="B82" s="124"/>
      <c r="C82" s="124">
        <v>0.5</v>
      </c>
    </row>
    <row r="83" spans="1:3" x14ac:dyDescent="0.35">
      <c r="A83" s="124" t="s">
        <v>593</v>
      </c>
      <c r="B83" s="124"/>
      <c r="C83" s="124">
        <v>0</v>
      </c>
    </row>
    <row r="84" spans="1:3" x14ac:dyDescent="0.35">
      <c r="A84" s="124" t="s">
        <v>594</v>
      </c>
      <c r="B84" s="124">
        <v>0.60721331834793091</v>
      </c>
      <c r="C84" s="124">
        <v>0</v>
      </c>
    </row>
    <row r="85" spans="1:3" x14ac:dyDescent="0.35">
      <c r="A85" s="124" t="s">
        <v>595</v>
      </c>
      <c r="B85" s="124">
        <v>4.8561630249023438</v>
      </c>
      <c r="C85" s="124">
        <v>0</v>
      </c>
    </row>
    <row r="86" spans="1:3" x14ac:dyDescent="0.35">
      <c r="A86" s="124" t="s">
        <v>596</v>
      </c>
      <c r="B86" s="124">
        <v>6.5901885032653809</v>
      </c>
      <c r="C86" s="124">
        <v>0</v>
      </c>
    </row>
    <row r="87" spans="1:3" x14ac:dyDescent="0.35">
      <c r="A87" s="124" t="s">
        <v>597</v>
      </c>
      <c r="B87" s="124">
        <v>2.3533415794372559</v>
      </c>
      <c r="C87" s="124">
        <v>0</v>
      </c>
    </row>
    <row r="88" spans="1:3" x14ac:dyDescent="0.35">
      <c r="A88" s="124" t="s">
        <v>598</v>
      </c>
      <c r="B88" s="124"/>
      <c r="C88" s="124">
        <v>0.4166666567325592</v>
      </c>
    </row>
    <row r="89" spans="1:3" x14ac:dyDescent="0.35">
      <c r="A89" s="124" t="s">
        <v>599</v>
      </c>
      <c r="B89" s="124"/>
      <c r="C89" s="124">
        <v>0</v>
      </c>
    </row>
    <row r="90" spans="1:3" x14ac:dyDescent="0.35">
      <c r="A90" s="124" t="s">
        <v>600</v>
      </c>
      <c r="B90" s="124">
        <v>0.44672432541847229</v>
      </c>
      <c r="C90" s="124">
        <v>0</v>
      </c>
    </row>
    <row r="91" spans="1:3" x14ac:dyDescent="0.35">
      <c r="A91" s="124" t="s">
        <v>601</v>
      </c>
      <c r="B91" s="124">
        <v>4.1537461280822754</v>
      </c>
      <c r="C91" s="124">
        <v>0</v>
      </c>
    </row>
    <row r="92" spans="1:3" x14ac:dyDescent="0.35">
      <c r="A92" s="124" t="s">
        <v>602</v>
      </c>
      <c r="B92" s="124"/>
      <c r="C92" s="124">
        <v>0</v>
      </c>
    </row>
    <row r="93" spans="1:3" x14ac:dyDescent="0.35">
      <c r="A93" s="124" t="s">
        <v>603</v>
      </c>
      <c r="B93" s="124"/>
      <c r="C93" s="124">
        <v>0</v>
      </c>
    </row>
    <row r="94" spans="1:3" x14ac:dyDescent="0.35">
      <c r="A94" s="124" t="s">
        <v>604</v>
      </c>
      <c r="B94" s="124">
        <v>0.27261903882026672</v>
      </c>
      <c r="C94" s="124">
        <v>0.4166666567325592</v>
      </c>
    </row>
    <row r="95" spans="1:3" x14ac:dyDescent="0.35">
      <c r="A95" s="124" t="s">
        <v>605</v>
      </c>
      <c r="B95" s="124"/>
      <c r="C95" s="124">
        <v>0.4166666567325592</v>
      </c>
    </row>
    <row r="96" spans="1:3" x14ac:dyDescent="0.35">
      <c r="A96" s="124" t="s">
        <v>606</v>
      </c>
      <c r="B96" s="124"/>
      <c r="C96" s="124">
        <v>0</v>
      </c>
    </row>
    <row r="97" spans="1:3" x14ac:dyDescent="0.35">
      <c r="A97" s="124" t="s">
        <v>607</v>
      </c>
      <c r="B97" s="124"/>
      <c r="C97" s="124">
        <v>0</v>
      </c>
    </row>
    <row r="98" spans="1:3" x14ac:dyDescent="0.35">
      <c r="A98" s="124" t="s">
        <v>608</v>
      </c>
      <c r="B98" s="124"/>
      <c r="C98" s="124">
        <v>0</v>
      </c>
    </row>
    <row r="99" spans="1:3" x14ac:dyDescent="0.35">
      <c r="A99" s="124" t="s">
        <v>609</v>
      </c>
      <c r="B99" s="124"/>
      <c r="C99" s="124">
        <v>0</v>
      </c>
    </row>
    <row r="100" spans="1:3" x14ac:dyDescent="0.35">
      <c r="A100" s="124" t="s">
        <v>610</v>
      </c>
      <c r="B100" s="124"/>
      <c r="C100" s="124">
        <v>0</v>
      </c>
    </row>
    <row r="101" spans="1:3" x14ac:dyDescent="0.35">
      <c r="A101" s="124" t="s">
        <v>611</v>
      </c>
      <c r="B101" s="124"/>
      <c r="C101" s="124">
        <v>0.1666666716337204</v>
      </c>
    </row>
    <row r="102" spans="1:3" x14ac:dyDescent="0.35">
      <c r="A102" s="124" t="s">
        <v>612</v>
      </c>
      <c r="B102" s="124">
        <v>8.8756856918334961</v>
      </c>
      <c r="C102" s="124">
        <v>0</v>
      </c>
    </row>
    <row r="103" spans="1:3" x14ac:dyDescent="0.35">
      <c r="A103" s="124" t="s">
        <v>613</v>
      </c>
      <c r="B103" s="124">
        <v>1.5906517505645752</v>
      </c>
      <c r="C103" s="124">
        <v>0.5</v>
      </c>
    </row>
    <row r="104" spans="1:3" x14ac:dyDescent="0.35">
      <c r="A104" s="124" t="s">
        <v>614</v>
      </c>
      <c r="B104" s="124">
        <v>1.5340662002563477</v>
      </c>
      <c r="C104" s="124">
        <v>0</v>
      </c>
    </row>
    <row r="105" spans="1:3" x14ac:dyDescent="0.35">
      <c r="A105" s="124" t="s">
        <v>615</v>
      </c>
      <c r="B105" s="124"/>
      <c r="C105" s="124">
        <v>0.4166666567325592</v>
      </c>
    </row>
    <row r="106" spans="1:3" x14ac:dyDescent="0.35">
      <c r="A106" s="124" t="s">
        <v>616</v>
      </c>
      <c r="B106" s="124"/>
      <c r="C106" s="124">
        <v>0</v>
      </c>
    </row>
    <row r="107" spans="1:3" x14ac:dyDescent="0.35">
      <c r="A107" s="124" t="s">
        <v>617</v>
      </c>
      <c r="B107" s="124">
        <v>3.13185715675354</v>
      </c>
      <c r="C107" s="124">
        <v>0.4166666567325592</v>
      </c>
    </row>
    <row r="108" spans="1:3" x14ac:dyDescent="0.35">
      <c r="A108" s="124" t="s">
        <v>618</v>
      </c>
      <c r="B108" s="124">
        <v>0.56773728132247925</v>
      </c>
      <c r="C108" s="124">
        <v>0.1666666716337204</v>
      </c>
    </row>
    <row r="109" spans="1:3" x14ac:dyDescent="0.35">
      <c r="A109" s="124" t="s">
        <v>619</v>
      </c>
      <c r="B109" s="124">
        <v>0.16540586948394775</v>
      </c>
      <c r="C109" s="124">
        <v>0.4166666567325592</v>
      </c>
    </row>
    <row r="110" spans="1:3" x14ac:dyDescent="0.35">
      <c r="A110" s="124" t="s">
        <v>620</v>
      </c>
      <c r="B110" s="124">
        <v>0.61399763822555542</v>
      </c>
      <c r="C110" s="124">
        <v>0.5</v>
      </c>
    </row>
    <row r="111" spans="1:3" x14ac:dyDescent="0.35">
      <c r="A111" s="124" t="s">
        <v>621</v>
      </c>
      <c r="B111" s="124">
        <v>1.2312296628952026</v>
      </c>
      <c r="C111" s="124">
        <v>0.25</v>
      </c>
    </row>
    <row r="112" spans="1:3" x14ac:dyDescent="0.35">
      <c r="A112" s="124" t="s">
        <v>622</v>
      </c>
      <c r="B112" s="124"/>
      <c r="C112" s="124">
        <v>0</v>
      </c>
    </row>
    <row r="113" spans="1:3" x14ac:dyDescent="0.35">
      <c r="A113" s="124" t="s">
        <v>623</v>
      </c>
      <c r="B113" s="124"/>
      <c r="C113" s="124">
        <v>0.4166666567325592</v>
      </c>
    </row>
    <row r="114" spans="1:3" x14ac:dyDescent="0.35">
      <c r="A114" s="124" t="s">
        <v>624</v>
      </c>
      <c r="B114" s="124">
        <v>8.1992874145507813</v>
      </c>
      <c r="C114" s="124">
        <v>0.4166666567325592</v>
      </c>
    </row>
    <row r="115" spans="1:3" x14ac:dyDescent="0.35">
      <c r="A115" s="124" t="s">
        <v>625</v>
      </c>
      <c r="B115" s="124">
        <v>1.1684966087341309</v>
      </c>
      <c r="C115" s="124">
        <v>0</v>
      </c>
    </row>
    <row r="116" spans="1:3" x14ac:dyDescent="0.35">
      <c r="A116" s="124" t="s">
        <v>626</v>
      </c>
      <c r="B116" s="124">
        <v>0.41626277565956116</v>
      </c>
      <c r="C116" s="124">
        <v>0.5</v>
      </c>
    </row>
    <row r="117" spans="1:3" x14ac:dyDescent="0.35">
      <c r="A117" s="124" t="s">
        <v>627</v>
      </c>
      <c r="B117" s="124">
        <v>0.68865436315536499</v>
      </c>
      <c r="C117" s="124">
        <v>0</v>
      </c>
    </row>
    <row r="118" spans="1:3" x14ac:dyDescent="0.35">
      <c r="A118" s="124" t="s">
        <v>628</v>
      </c>
      <c r="B118" s="124"/>
      <c r="C118" s="124">
        <v>0</v>
      </c>
    </row>
    <row r="119" spans="1:3" x14ac:dyDescent="0.35">
      <c r="A119" s="124" t="s">
        <v>629</v>
      </c>
      <c r="B119" s="124"/>
      <c r="C119" s="124">
        <v>0</v>
      </c>
    </row>
    <row r="120" spans="1:3" x14ac:dyDescent="0.35">
      <c r="A120" s="124" t="s">
        <v>630</v>
      </c>
      <c r="B120" s="124">
        <v>1.8562420606613159</v>
      </c>
      <c r="C120" s="124">
        <v>0</v>
      </c>
    </row>
    <row r="121" spans="1:3" x14ac:dyDescent="0.35">
      <c r="A121" s="124" t="s">
        <v>631</v>
      </c>
      <c r="B121" s="124">
        <v>0.60162502527236938</v>
      </c>
      <c r="C121" s="124">
        <v>0</v>
      </c>
    </row>
    <row r="122" spans="1:3" x14ac:dyDescent="0.35">
      <c r="A122" s="124" t="s">
        <v>632</v>
      </c>
      <c r="B122" s="124">
        <v>3.0512428283691406</v>
      </c>
      <c r="C122" s="124">
        <v>0</v>
      </c>
    </row>
    <row r="123" spans="1:3" x14ac:dyDescent="0.35">
      <c r="A123" s="124" t="s">
        <v>633</v>
      </c>
      <c r="B123" s="124">
        <v>1.209019660949707</v>
      </c>
      <c r="C123" s="124">
        <v>0</v>
      </c>
    </row>
    <row r="124" spans="1:3" x14ac:dyDescent="0.35">
      <c r="A124" s="124" t="s">
        <v>634</v>
      </c>
      <c r="B124" s="124"/>
      <c r="C124" s="124">
        <v>0</v>
      </c>
    </row>
    <row r="125" spans="1:3" x14ac:dyDescent="0.35">
      <c r="A125" s="124" t="s">
        <v>635</v>
      </c>
      <c r="B125" s="124">
        <v>22.052518844604492</v>
      </c>
      <c r="C125" s="124">
        <v>0.5</v>
      </c>
    </row>
    <row r="126" spans="1:3" x14ac:dyDescent="0.35">
      <c r="A126" s="124" t="s">
        <v>636</v>
      </c>
      <c r="B126" s="124">
        <v>28.027273178100586</v>
      </c>
      <c r="C126" s="124">
        <v>0</v>
      </c>
    </row>
    <row r="127" spans="1:3" x14ac:dyDescent="0.35">
      <c r="A127" s="124" t="s">
        <v>637</v>
      </c>
      <c r="B127" s="124"/>
      <c r="C127" s="124">
        <v>0</v>
      </c>
    </row>
    <row r="128" spans="1:3" x14ac:dyDescent="0.35">
      <c r="A128" s="124" t="s">
        <v>638</v>
      </c>
      <c r="B128" s="124"/>
      <c r="C128" s="124">
        <v>0</v>
      </c>
    </row>
    <row r="129" spans="1:3" x14ac:dyDescent="0.35">
      <c r="A129" s="124" t="s">
        <v>639</v>
      </c>
      <c r="B129" s="124">
        <v>5.4359912872314453</v>
      </c>
      <c r="C129" s="124">
        <v>0</v>
      </c>
    </row>
    <row r="130" spans="1:3" x14ac:dyDescent="0.35">
      <c r="A130" s="124" t="s">
        <v>640</v>
      </c>
      <c r="B130" s="124">
        <v>0.36062201857566833</v>
      </c>
      <c r="C130" s="124">
        <v>0</v>
      </c>
    </row>
    <row r="131" spans="1:3" x14ac:dyDescent="0.35">
      <c r="A131" s="124" t="s">
        <v>641</v>
      </c>
      <c r="B131" s="124">
        <v>0.8137931227684021</v>
      </c>
      <c r="C131" s="124">
        <v>0</v>
      </c>
    </row>
    <row r="132" spans="1:3" x14ac:dyDescent="0.35">
      <c r="A132" s="124" t="s">
        <v>642</v>
      </c>
      <c r="B132" s="124">
        <v>1.1907042264938354</v>
      </c>
      <c r="C132" s="124">
        <v>0.1666666716337204</v>
      </c>
    </row>
    <row r="133" spans="1:3" x14ac:dyDescent="0.35">
      <c r="A133" s="124" t="s">
        <v>643</v>
      </c>
      <c r="B133" s="124">
        <v>1.2517315149307251</v>
      </c>
      <c r="C133" s="124">
        <v>0</v>
      </c>
    </row>
    <row r="134" spans="1:3" x14ac:dyDescent="0.35">
      <c r="A134" s="124" t="s">
        <v>644</v>
      </c>
      <c r="B134" s="124">
        <v>0.94663846492767334</v>
      </c>
      <c r="C134" s="124">
        <v>0</v>
      </c>
    </row>
    <row r="135" spans="1:3" x14ac:dyDescent="0.35">
      <c r="A135" s="124" t="s">
        <v>645</v>
      </c>
      <c r="B135" s="124"/>
      <c r="C135" s="124">
        <v>0.5</v>
      </c>
    </row>
    <row r="136" spans="1:3" x14ac:dyDescent="0.35">
      <c r="A136" s="124" t="s">
        <v>646</v>
      </c>
      <c r="B136" s="124">
        <v>0.97291529178619385</v>
      </c>
      <c r="C136" s="124">
        <v>0</v>
      </c>
    </row>
    <row r="137" spans="1:3" x14ac:dyDescent="0.35">
      <c r="A137" s="124" t="s">
        <v>647</v>
      </c>
      <c r="B137" s="124">
        <v>11.134468078613281</v>
      </c>
      <c r="C137" s="124">
        <v>0.5</v>
      </c>
    </row>
    <row r="138" spans="1:3" x14ac:dyDescent="0.35">
      <c r="A138" s="124" t="s">
        <v>648</v>
      </c>
      <c r="B138" s="124">
        <v>1.74068284034729</v>
      </c>
      <c r="C138" s="124">
        <v>0</v>
      </c>
    </row>
    <row r="139" spans="1:3" x14ac:dyDescent="0.35">
      <c r="A139" s="124" t="s">
        <v>649</v>
      </c>
      <c r="B139" s="124">
        <v>11.754487037658691</v>
      </c>
      <c r="C139" s="124">
        <v>0.4166666567325592</v>
      </c>
    </row>
    <row r="140" spans="1:3" x14ac:dyDescent="0.35">
      <c r="A140" s="124" t="s">
        <v>650</v>
      </c>
      <c r="B140" s="124">
        <v>4.398433119058609E-2</v>
      </c>
      <c r="C140" s="124">
        <v>0</v>
      </c>
    </row>
    <row r="141" spans="1:3" x14ac:dyDescent="0.35">
      <c r="A141" s="124" t="s">
        <v>651</v>
      </c>
      <c r="B141" s="124"/>
      <c r="C141" s="124">
        <v>0</v>
      </c>
    </row>
    <row r="142" spans="1:3" x14ac:dyDescent="0.35">
      <c r="A142" s="124" t="s">
        <v>652</v>
      </c>
      <c r="B142" s="124"/>
      <c r="C142" s="124">
        <v>0</v>
      </c>
    </row>
    <row r="143" spans="1:3" x14ac:dyDescent="0.35">
      <c r="A143" s="124" t="s">
        <v>653</v>
      </c>
      <c r="B143" s="124"/>
      <c r="C143" s="124">
        <v>0.4166666567325592</v>
      </c>
    </row>
    <row r="144" spans="1:3" x14ac:dyDescent="0.35">
      <c r="A144" s="124" t="s">
        <v>654</v>
      </c>
      <c r="B144" s="124"/>
      <c r="C144" s="124">
        <v>0</v>
      </c>
    </row>
    <row r="145" spans="1:3" x14ac:dyDescent="0.35">
      <c r="A145" s="124" t="s">
        <v>655</v>
      </c>
      <c r="B145" s="124">
        <v>1.483359694480896</v>
      </c>
      <c r="C145" s="124">
        <v>0</v>
      </c>
    </row>
    <row r="146" spans="1:3" x14ac:dyDescent="0.35">
      <c r="A146" s="124" t="s">
        <v>656</v>
      </c>
      <c r="B146" s="124">
        <v>5.631861686706543</v>
      </c>
      <c r="C146" s="124">
        <v>0</v>
      </c>
    </row>
    <row r="147" spans="1:3" x14ac:dyDescent="0.35">
      <c r="A147" s="124" t="s">
        <v>657</v>
      </c>
      <c r="B147" s="124">
        <v>0.92633849382400513</v>
      </c>
      <c r="C147" s="124">
        <v>0.5</v>
      </c>
    </row>
    <row r="148" spans="1:3" x14ac:dyDescent="0.35">
      <c r="A148" s="124" t="s">
        <v>658</v>
      </c>
      <c r="B148" s="124"/>
      <c r="C148" s="124">
        <v>0</v>
      </c>
    </row>
    <row r="149" spans="1:3" x14ac:dyDescent="0.35">
      <c r="A149" s="124" t="s">
        <v>659</v>
      </c>
      <c r="B149" s="124">
        <v>0.88307106494903564</v>
      </c>
      <c r="C149" s="124">
        <v>0</v>
      </c>
    </row>
    <row r="150" spans="1:3" x14ac:dyDescent="0.35">
      <c r="A150" s="124" t="s">
        <v>660</v>
      </c>
      <c r="B150" s="124">
        <v>4.0277779102325439E-2</v>
      </c>
      <c r="C150" s="124">
        <v>1</v>
      </c>
    </row>
    <row r="151" spans="1:3" x14ac:dyDescent="0.35">
      <c r="A151" s="124" t="s">
        <v>661</v>
      </c>
      <c r="B151" s="124">
        <v>0.77896827459335327</v>
      </c>
      <c r="C151" s="124">
        <v>0</v>
      </c>
    </row>
    <row r="152" spans="1:3" x14ac:dyDescent="0.35">
      <c r="A152" s="124" t="s">
        <v>662</v>
      </c>
      <c r="B152" s="124">
        <v>0.67729216814041138</v>
      </c>
      <c r="C152" s="124">
        <v>0</v>
      </c>
    </row>
    <row r="153" spans="1:3" x14ac:dyDescent="0.35">
      <c r="A153" s="124" t="s">
        <v>663</v>
      </c>
      <c r="B153" s="124">
        <v>1.6507062911987305</v>
      </c>
      <c r="C153" s="124">
        <v>0</v>
      </c>
    </row>
    <row r="154" spans="1:3" x14ac:dyDescent="0.35">
      <c r="A154" s="124" t="s">
        <v>664</v>
      </c>
      <c r="B154" s="124">
        <v>2.0220253467559814</v>
      </c>
      <c r="C154" s="124">
        <v>0.3333333432674408</v>
      </c>
    </row>
    <row r="155" spans="1:3" x14ac:dyDescent="0.35">
      <c r="A155" s="124" t="s">
        <v>665</v>
      </c>
      <c r="B155" s="124">
        <v>0.32883945107460022</v>
      </c>
      <c r="C155" s="124">
        <v>0</v>
      </c>
    </row>
    <row r="156" spans="1:3" x14ac:dyDescent="0.35">
      <c r="A156" s="124" t="s">
        <v>666</v>
      </c>
      <c r="B156" s="124">
        <v>6.06072998046875</v>
      </c>
      <c r="C156" s="124">
        <v>0.4166666567325592</v>
      </c>
    </row>
    <row r="157" spans="1:3" x14ac:dyDescent="0.35">
      <c r="A157" s="124" t="s">
        <v>667</v>
      </c>
      <c r="B157" s="124"/>
      <c r="C157" s="124">
        <v>0</v>
      </c>
    </row>
    <row r="158" spans="1:3" x14ac:dyDescent="0.35">
      <c r="A158" s="124" t="s">
        <v>80</v>
      </c>
      <c r="B158" s="124">
        <v>1.8219177722930908</v>
      </c>
      <c r="C158" s="124">
        <v>0.4166666567325592</v>
      </c>
    </row>
    <row r="159" spans="1:3" x14ac:dyDescent="0.35">
      <c r="A159" s="124" t="s">
        <v>668</v>
      </c>
      <c r="B159" s="124">
        <v>16.75384521484375</v>
      </c>
      <c r="C159" s="124">
        <v>0.1666666716337204</v>
      </c>
    </row>
    <row r="160" spans="1:3" x14ac:dyDescent="0.35">
      <c r="A160" s="124" t="s">
        <v>669</v>
      </c>
      <c r="B160" s="124">
        <v>0.38062572479248047</v>
      </c>
      <c r="C160" s="124">
        <v>0.91666662693023682</v>
      </c>
    </row>
    <row r="161" spans="1:3" x14ac:dyDescent="0.35">
      <c r="A161" s="124" t="s">
        <v>670</v>
      </c>
      <c r="B161" s="124"/>
      <c r="C161" s="124">
        <v>0</v>
      </c>
    </row>
    <row r="162" spans="1:3" x14ac:dyDescent="0.35">
      <c r="A162" s="124" t="s">
        <v>671</v>
      </c>
      <c r="B162" s="124"/>
      <c r="C162" s="124">
        <v>0</v>
      </c>
    </row>
    <row r="163" spans="1:3" x14ac:dyDescent="0.35">
      <c r="A163" s="124" t="s">
        <v>672</v>
      </c>
      <c r="B163" s="124">
        <v>3.4302856922149658</v>
      </c>
      <c r="C163" s="124">
        <v>0.4166666567325592</v>
      </c>
    </row>
    <row r="164" spans="1:3" x14ac:dyDescent="0.35">
      <c r="A164" s="124" t="s">
        <v>673</v>
      </c>
      <c r="B164" s="124"/>
      <c r="C164" s="124">
        <v>0</v>
      </c>
    </row>
    <row r="165" spans="1:3" x14ac:dyDescent="0.35">
      <c r="A165" s="124" t="s">
        <v>674</v>
      </c>
      <c r="B165" s="124">
        <v>2.8374652862548828</v>
      </c>
      <c r="C165" s="124">
        <v>0</v>
      </c>
    </row>
    <row r="166" spans="1:3" x14ac:dyDescent="0.35">
      <c r="A166" s="124" t="s">
        <v>675</v>
      </c>
      <c r="B166" s="124">
        <v>1.449636697769165</v>
      </c>
      <c r="C166" s="124">
        <v>0</v>
      </c>
    </row>
    <row r="167" spans="1:3" x14ac:dyDescent="0.35">
      <c r="A167" s="124" t="s">
        <v>676</v>
      </c>
      <c r="B167" s="124"/>
      <c r="C167" s="124">
        <v>0</v>
      </c>
    </row>
    <row r="168" spans="1:3" x14ac:dyDescent="0.35">
      <c r="A168" s="124" t="s">
        <v>677</v>
      </c>
      <c r="B168" s="124">
        <v>0.97450655698776245</v>
      </c>
      <c r="C168" s="124">
        <v>0</v>
      </c>
    </row>
    <row r="169" spans="1:3" x14ac:dyDescent="0.35">
      <c r="A169" s="124" t="s">
        <v>678</v>
      </c>
      <c r="B169" s="124"/>
      <c r="C169" s="124">
        <v>0</v>
      </c>
    </row>
    <row r="170" spans="1:3" x14ac:dyDescent="0.35">
      <c r="A170" s="124" t="s">
        <v>679</v>
      </c>
      <c r="B170" s="124">
        <v>1.495913028717041</v>
      </c>
      <c r="C170" s="124">
        <v>0</v>
      </c>
    </row>
    <row r="171" spans="1:3" x14ac:dyDescent="0.35">
      <c r="A171" s="124" t="s">
        <v>680</v>
      </c>
      <c r="B171" s="124">
        <v>12.70799446105957</v>
      </c>
      <c r="C171" s="124">
        <v>0.5</v>
      </c>
    </row>
    <row r="172" spans="1:3" x14ac:dyDescent="0.35">
      <c r="A172" s="124" t="s">
        <v>681</v>
      </c>
      <c r="B172" s="124"/>
      <c r="C172" s="124">
        <v>0</v>
      </c>
    </row>
    <row r="173" spans="1:3" x14ac:dyDescent="0.35">
      <c r="A173" s="124" t="s">
        <v>682</v>
      </c>
      <c r="B173" s="124"/>
      <c r="C173" s="124">
        <v>0.4166666567325592</v>
      </c>
    </row>
    <row r="174" spans="1:3" x14ac:dyDescent="0.35">
      <c r="A174" s="124" t="s">
        <v>683</v>
      </c>
      <c r="B174" s="124"/>
      <c r="C174" s="124">
        <v>0</v>
      </c>
    </row>
    <row r="175" spans="1:3" x14ac:dyDescent="0.35">
      <c r="A175" s="124" t="s">
        <v>684</v>
      </c>
      <c r="B175" s="124"/>
      <c r="C175" s="124">
        <v>0</v>
      </c>
    </row>
    <row r="176" spans="1:3" x14ac:dyDescent="0.35">
      <c r="A176" s="124" t="s">
        <v>685</v>
      </c>
      <c r="B176" s="124">
        <v>1.9823740720748901</v>
      </c>
      <c r="C176" s="124">
        <v>0</v>
      </c>
    </row>
    <row r="177" spans="1:3" x14ac:dyDescent="0.35">
      <c r="A177" s="124" t="s">
        <v>686</v>
      </c>
      <c r="B177" s="124">
        <v>2.4702723026275635</v>
      </c>
      <c r="C177" s="124">
        <v>0</v>
      </c>
    </row>
    <row r="178" spans="1:3" x14ac:dyDescent="0.35">
      <c r="A178" s="124" t="s">
        <v>687</v>
      </c>
      <c r="B178" s="124">
        <v>9.8569726943969727</v>
      </c>
      <c r="C178" s="124">
        <v>0</v>
      </c>
    </row>
    <row r="179" spans="1:3" x14ac:dyDescent="0.35">
      <c r="A179" s="124" t="s">
        <v>688</v>
      </c>
      <c r="B179" s="124"/>
      <c r="C179" s="124">
        <v>0</v>
      </c>
    </row>
    <row r="180" spans="1:3" x14ac:dyDescent="0.35">
      <c r="A180" s="124" t="s">
        <v>689</v>
      </c>
      <c r="B180" s="124"/>
      <c r="C180" s="124">
        <v>0.4166666567325592</v>
      </c>
    </row>
    <row r="181" spans="1:3" x14ac:dyDescent="0.35">
      <c r="A181" s="124" t="s">
        <v>690</v>
      </c>
      <c r="B181" s="124">
        <v>1.4412993192672729</v>
      </c>
      <c r="C181" s="124">
        <v>0.5</v>
      </c>
    </row>
    <row r="182" spans="1:3" x14ac:dyDescent="0.35">
      <c r="A182" s="124" t="s">
        <v>691</v>
      </c>
      <c r="B182" s="124">
        <v>2.2696471214294434</v>
      </c>
      <c r="C182" s="124">
        <v>0</v>
      </c>
    </row>
    <row r="183" spans="1:3" x14ac:dyDescent="0.35">
      <c r="A183" s="124" t="s">
        <v>692</v>
      </c>
      <c r="B183" s="124">
        <v>0.97023344039916992</v>
      </c>
      <c r="C183" s="124">
        <v>0</v>
      </c>
    </row>
    <row r="184" spans="1:3" x14ac:dyDescent="0.35">
      <c r="A184" s="124" t="s">
        <v>693</v>
      </c>
      <c r="B184" s="124">
        <v>0.61772149801254272</v>
      </c>
      <c r="C184" s="124">
        <v>0.4166666567325592</v>
      </c>
    </row>
    <row r="185" spans="1:3" x14ac:dyDescent="0.35">
      <c r="A185" s="124" t="s">
        <v>694</v>
      </c>
      <c r="B185" s="124">
        <v>0.24844016134738922</v>
      </c>
      <c r="C185" s="124">
        <v>0</v>
      </c>
    </row>
    <row r="186" spans="1:3" x14ac:dyDescent="0.35">
      <c r="A186" s="124" t="s">
        <v>695</v>
      </c>
      <c r="B186" s="124">
        <v>1.3323554992675781</v>
      </c>
      <c r="C186" s="124">
        <v>0.4166666567325592</v>
      </c>
    </row>
    <row r="187" spans="1:3" x14ac:dyDescent="0.35">
      <c r="A187" s="124" t="s">
        <v>696</v>
      </c>
      <c r="B187" s="124"/>
      <c r="C187" s="124">
        <v>0.1666666716337204</v>
      </c>
    </row>
    <row r="188" spans="1:3" x14ac:dyDescent="0.35">
      <c r="A188" s="124" t="s">
        <v>697</v>
      </c>
      <c r="B188" s="124">
        <v>1.2012839317321777</v>
      </c>
      <c r="C188" s="124">
        <v>0.4166666567325592</v>
      </c>
    </row>
    <row r="189" spans="1:3" x14ac:dyDescent="0.35">
      <c r="A189" s="124" t="s">
        <v>698</v>
      </c>
      <c r="B189" s="124">
        <v>0.20773717761039734</v>
      </c>
      <c r="C189" s="124">
        <v>0.1666666716337204</v>
      </c>
    </row>
    <row r="190" spans="1:3" x14ac:dyDescent="0.35">
      <c r="A190" s="124" t="s">
        <v>699</v>
      </c>
      <c r="B190" s="124"/>
      <c r="C190" s="124">
        <v>0.66666668653488159</v>
      </c>
    </row>
    <row r="191" spans="1:3" x14ac:dyDescent="0.35">
      <c r="A191" s="124" t="s">
        <v>700</v>
      </c>
      <c r="B191" s="124">
        <v>0.89539986848831177</v>
      </c>
      <c r="C191" s="124">
        <v>0</v>
      </c>
    </row>
    <row r="192" spans="1:3" x14ac:dyDescent="0.35">
      <c r="A192" s="124" t="s">
        <v>143</v>
      </c>
      <c r="B192" s="124">
        <v>4.1119952201843262</v>
      </c>
      <c r="C192" s="124">
        <v>0.4166666567325592</v>
      </c>
    </row>
    <row r="193" spans="1:3" x14ac:dyDescent="0.35">
      <c r="A193" s="124" t="s">
        <v>701</v>
      </c>
      <c r="B193" s="124"/>
      <c r="C193" s="124">
        <v>0</v>
      </c>
    </row>
    <row r="194" spans="1:3" x14ac:dyDescent="0.35">
      <c r="A194" s="124" t="s">
        <v>702</v>
      </c>
      <c r="B194" s="124">
        <v>0.56085503101348877</v>
      </c>
      <c r="C194" s="124">
        <v>0.1666666716337204</v>
      </c>
    </row>
    <row r="195" spans="1:3" x14ac:dyDescent="0.35">
      <c r="A195" s="124" t="s">
        <v>703</v>
      </c>
      <c r="B195" s="124">
        <v>5.9665107727050781</v>
      </c>
      <c r="C195" s="124">
        <v>0</v>
      </c>
    </row>
    <row r="196" spans="1:3" x14ac:dyDescent="0.35">
      <c r="A196" s="124" t="s">
        <v>704</v>
      </c>
      <c r="B196" s="124"/>
      <c r="C196" s="124">
        <v>0.4166666567325592</v>
      </c>
    </row>
    <row r="197" spans="1:3" x14ac:dyDescent="0.35">
      <c r="A197" s="124" t="s">
        <v>705</v>
      </c>
      <c r="B197" s="124">
        <v>2.4526314735412598</v>
      </c>
      <c r="C197" s="124">
        <v>0</v>
      </c>
    </row>
    <row r="198" spans="1:3" x14ac:dyDescent="0.35">
      <c r="A198" s="124" t="s">
        <v>706</v>
      </c>
      <c r="B198" s="124"/>
      <c r="C198" s="124">
        <v>0.3333333432674408</v>
      </c>
    </row>
    <row r="199" spans="1:3" x14ac:dyDescent="0.35">
      <c r="A199" s="124" t="s">
        <v>707</v>
      </c>
      <c r="B199" s="124">
        <v>0.28773072361946106</v>
      </c>
      <c r="C199" s="124">
        <v>0</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5136-E694-4AD0-9652-85AEB6911434}">
  <dimension ref="A2:H199"/>
  <sheetViews>
    <sheetView topLeftCell="A20" zoomScale="60" zoomScaleNormal="60" workbookViewId="0">
      <selection activeCell="Q13" sqref="Q13"/>
    </sheetView>
  </sheetViews>
  <sheetFormatPr defaultColWidth="12.54296875" defaultRowHeight="15.5" x14ac:dyDescent="0.35"/>
  <cols>
    <col min="1" max="16384" width="12.54296875" style="11"/>
  </cols>
  <sheetData>
    <row r="2" spans="1:8" x14ac:dyDescent="0.35">
      <c r="A2" s="124" t="s">
        <v>718</v>
      </c>
    </row>
    <row r="4" spans="1:8" ht="78" x14ac:dyDescent="0.75">
      <c r="A4" s="126" t="s">
        <v>535</v>
      </c>
      <c r="B4" s="126" t="s">
        <v>712</v>
      </c>
      <c r="C4" s="126" t="s">
        <v>719</v>
      </c>
      <c r="H4" s="25" t="s">
        <v>720</v>
      </c>
    </row>
    <row r="5" spans="1:8" x14ac:dyDescent="0.35">
      <c r="A5" s="124" t="s">
        <v>538</v>
      </c>
      <c r="B5" s="124">
        <v>20.228185653686523</v>
      </c>
      <c r="C5" s="124">
        <v>0.5</v>
      </c>
    </row>
    <row r="6" spans="1:8" x14ac:dyDescent="0.35">
      <c r="A6" s="124" t="s">
        <v>41</v>
      </c>
      <c r="B6" s="124">
        <v>21.613388061523438</v>
      </c>
      <c r="C6" s="124">
        <v>0</v>
      </c>
    </row>
    <row r="7" spans="1:8" x14ac:dyDescent="0.35">
      <c r="A7" s="124" t="s">
        <v>3</v>
      </c>
      <c r="B7" s="124"/>
      <c r="C7" s="124"/>
    </row>
    <row r="8" spans="1:8" x14ac:dyDescent="0.35">
      <c r="A8" s="124" t="s">
        <v>50</v>
      </c>
      <c r="B8" s="124">
        <v>5.7883749008178711</v>
      </c>
      <c r="C8" s="124">
        <v>0</v>
      </c>
    </row>
    <row r="9" spans="1:8" x14ac:dyDescent="0.35">
      <c r="A9" s="124" t="s">
        <v>55</v>
      </c>
      <c r="B9" s="124">
        <v>14.908625602722168</v>
      </c>
      <c r="C9" s="124">
        <v>0.5</v>
      </c>
    </row>
    <row r="10" spans="1:8" x14ac:dyDescent="0.35">
      <c r="A10" s="124" t="s">
        <v>56</v>
      </c>
      <c r="B10" s="124">
        <v>25.638067245483398</v>
      </c>
      <c r="C10" s="124">
        <v>0</v>
      </c>
    </row>
    <row r="11" spans="1:8" x14ac:dyDescent="0.35">
      <c r="A11" s="124" t="s">
        <v>45</v>
      </c>
      <c r="B11" s="124">
        <v>1.7999999523162842</v>
      </c>
      <c r="C11" s="124">
        <v>0</v>
      </c>
    </row>
    <row r="12" spans="1:8" x14ac:dyDescent="0.35">
      <c r="A12" s="124" t="s">
        <v>539</v>
      </c>
      <c r="B12" s="124">
        <v>19.624961853027344</v>
      </c>
      <c r="C12" s="124">
        <v>0</v>
      </c>
    </row>
    <row r="13" spans="1:8" x14ac:dyDescent="0.35">
      <c r="A13" s="124" t="s">
        <v>43</v>
      </c>
      <c r="B13" s="124">
        <v>8.7918949127197266</v>
      </c>
      <c r="C13" s="124">
        <v>0</v>
      </c>
    </row>
    <row r="14" spans="1:8" x14ac:dyDescent="0.35">
      <c r="A14" s="124" t="s">
        <v>84</v>
      </c>
      <c r="B14" s="124">
        <v>1.9666667</v>
      </c>
      <c r="C14" s="124">
        <v>0</v>
      </c>
    </row>
    <row r="15" spans="1:8" x14ac:dyDescent="0.35">
      <c r="A15" s="124" t="s">
        <v>81</v>
      </c>
      <c r="B15" s="124">
        <v>4.0999999046325684</v>
      </c>
      <c r="C15" s="124">
        <v>0.5</v>
      </c>
    </row>
    <row r="16" spans="1:8" x14ac:dyDescent="0.35">
      <c r="A16" s="124" t="s">
        <v>49</v>
      </c>
      <c r="B16" s="124">
        <v>30.379743576049805</v>
      </c>
      <c r="C16" s="124">
        <v>0</v>
      </c>
    </row>
    <row r="17" spans="1:3" x14ac:dyDescent="0.35">
      <c r="A17" s="124" t="s">
        <v>53</v>
      </c>
      <c r="B17" s="124">
        <v>28.954864501953125</v>
      </c>
      <c r="C17" s="124">
        <v>0</v>
      </c>
    </row>
    <row r="18" spans="1:3" x14ac:dyDescent="0.35">
      <c r="A18" s="124" t="s">
        <v>528</v>
      </c>
      <c r="B18" s="124"/>
      <c r="C18" s="124">
        <v>0</v>
      </c>
    </row>
    <row r="19" spans="1:3" x14ac:dyDescent="0.35">
      <c r="A19" s="124" t="s">
        <v>78</v>
      </c>
      <c r="B19" s="124">
        <v>47.045528411865234</v>
      </c>
      <c r="C19" s="124">
        <v>0.125</v>
      </c>
    </row>
    <row r="20" spans="1:3" x14ac:dyDescent="0.35">
      <c r="A20" s="124" t="s">
        <v>48</v>
      </c>
      <c r="B20" s="124">
        <v>10.752517700195313</v>
      </c>
      <c r="C20" s="124">
        <v>0.125</v>
      </c>
    </row>
    <row r="21" spans="1:3" x14ac:dyDescent="0.35">
      <c r="A21" s="124" t="s">
        <v>54</v>
      </c>
      <c r="B21" s="124">
        <v>14.626899719238281</v>
      </c>
      <c r="C21" s="124">
        <v>0.5</v>
      </c>
    </row>
    <row r="22" spans="1:3" x14ac:dyDescent="0.35">
      <c r="A22" s="124" t="s">
        <v>77</v>
      </c>
      <c r="B22" s="124">
        <v>25.58961296081543</v>
      </c>
      <c r="C22" s="124">
        <v>0.375</v>
      </c>
    </row>
    <row r="23" spans="1:3" x14ac:dyDescent="0.35">
      <c r="A23" s="124" t="s">
        <v>83</v>
      </c>
      <c r="B23" s="124">
        <v>4.7276263236999512</v>
      </c>
      <c r="C23" s="124">
        <v>0</v>
      </c>
    </row>
    <row r="24" spans="1:3" x14ac:dyDescent="0.35">
      <c r="A24" s="124" t="s">
        <v>540</v>
      </c>
      <c r="B24" s="124">
        <v>31.263895034790039</v>
      </c>
      <c r="C24" s="124">
        <v>0</v>
      </c>
    </row>
    <row r="25" spans="1:3" x14ac:dyDescent="0.35">
      <c r="A25" s="124" t="s">
        <v>44</v>
      </c>
      <c r="B25" s="124">
        <v>27.665817260742188</v>
      </c>
      <c r="C25" s="124">
        <v>0</v>
      </c>
    </row>
    <row r="26" spans="1:3" x14ac:dyDescent="0.35">
      <c r="A26" s="124" t="s">
        <v>85</v>
      </c>
      <c r="B26" s="124">
        <v>10.160810470581055</v>
      </c>
      <c r="C26" s="124">
        <v>0</v>
      </c>
    </row>
    <row r="27" spans="1:3" x14ac:dyDescent="0.35">
      <c r="A27" s="124" t="s">
        <v>46</v>
      </c>
      <c r="B27" s="124">
        <v>2.5648000240325928</v>
      </c>
      <c r="C27" s="124">
        <v>0</v>
      </c>
    </row>
    <row r="28" spans="1:3" x14ac:dyDescent="0.35">
      <c r="A28" s="124" t="s">
        <v>82</v>
      </c>
      <c r="B28" s="124">
        <v>2.440000057220459</v>
      </c>
      <c r="C28" s="124">
        <v>0</v>
      </c>
    </row>
    <row r="29" spans="1:3" x14ac:dyDescent="0.35">
      <c r="A29" s="124" t="s">
        <v>79</v>
      </c>
      <c r="B29" s="124">
        <v>3.3137614727020264</v>
      </c>
      <c r="C29" s="124">
        <v>0.625</v>
      </c>
    </row>
    <row r="30" spans="1:3" x14ac:dyDescent="0.35">
      <c r="A30" s="124" t="s">
        <v>40</v>
      </c>
      <c r="B30" s="124">
        <v>31.018827438354492</v>
      </c>
      <c r="C30" s="124">
        <v>0</v>
      </c>
    </row>
    <row r="31" spans="1:3" x14ac:dyDescent="0.35">
      <c r="A31" s="124" t="s">
        <v>541</v>
      </c>
      <c r="B31" s="124"/>
      <c r="C31" s="124">
        <v>0.5</v>
      </c>
    </row>
    <row r="32" spans="1:3" x14ac:dyDescent="0.35">
      <c r="A32" s="124" t="s">
        <v>542</v>
      </c>
      <c r="B32" s="124">
        <v>0.22795605659484863</v>
      </c>
      <c r="C32" s="124">
        <v>0.5</v>
      </c>
    </row>
    <row r="33" spans="1:3" x14ac:dyDescent="0.35">
      <c r="A33" s="124" t="s">
        <v>543</v>
      </c>
      <c r="B33" s="124">
        <v>1.6290901899337769</v>
      </c>
      <c r="C33" s="124">
        <v>0</v>
      </c>
    </row>
    <row r="34" spans="1:3" x14ac:dyDescent="0.35">
      <c r="A34" s="124" t="s">
        <v>544</v>
      </c>
      <c r="B34" s="124"/>
      <c r="C34" s="124">
        <v>0</v>
      </c>
    </row>
    <row r="35" spans="1:3" x14ac:dyDescent="0.35">
      <c r="A35" s="124" t="s">
        <v>545</v>
      </c>
      <c r="B35" s="124">
        <v>10.578161239624023</v>
      </c>
      <c r="C35" s="124">
        <v>1</v>
      </c>
    </row>
    <row r="36" spans="1:3" x14ac:dyDescent="0.35">
      <c r="A36" s="124" t="s">
        <v>546</v>
      </c>
      <c r="B36" s="124">
        <v>0.29919028282165527</v>
      </c>
      <c r="C36" s="124">
        <v>0.5</v>
      </c>
    </row>
    <row r="37" spans="1:3" x14ac:dyDescent="0.35">
      <c r="A37" s="124" t="s">
        <v>547</v>
      </c>
      <c r="B37" s="124">
        <v>0.89460587501525879</v>
      </c>
      <c r="C37" s="124">
        <v>0</v>
      </c>
    </row>
    <row r="38" spans="1:3" x14ac:dyDescent="0.35">
      <c r="A38" s="124" t="s">
        <v>548</v>
      </c>
      <c r="B38" s="124">
        <v>0.38441470265388489</v>
      </c>
      <c r="C38" s="124">
        <v>0</v>
      </c>
    </row>
    <row r="39" spans="1:3" x14ac:dyDescent="0.35">
      <c r="A39" s="124" t="s">
        <v>549</v>
      </c>
      <c r="B39" s="124">
        <v>15.392966270446777</v>
      </c>
      <c r="C39" s="124">
        <v>0</v>
      </c>
    </row>
    <row r="40" spans="1:3" x14ac:dyDescent="0.35">
      <c r="A40" s="124" t="s">
        <v>550</v>
      </c>
      <c r="B40" s="124">
        <v>2.9151561260223389</v>
      </c>
      <c r="C40" s="124">
        <v>0</v>
      </c>
    </row>
    <row r="41" spans="1:3" x14ac:dyDescent="0.35">
      <c r="A41" s="124" t="s">
        <v>551</v>
      </c>
      <c r="B41" s="124">
        <v>0.41801139712333679</v>
      </c>
      <c r="C41" s="124">
        <v>0</v>
      </c>
    </row>
    <row r="42" spans="1:3" x14ac:dyDescent="0.35">
      <c r="A42" s="124" t="s">
        <v>552</v>
      </c>
      <c r="B42" s="124">
        <v>0.20381414890289307</v>
      </c>
      <c r="C42" s="124">
        <v>0</v>
      </c>
    </row>
    <row r="43" spans="1:3" x14ac:dyDescent="0.35">
      <c r="A43" s="124" t="s">
        <v>553</v>
      </c>
      <c r="B43" s="124"/>
      <c r="C43" s="124">
        <v>0</v>
      </c>
    </row>
    <row r="44" spans="1:3" x14ac:dyDescent="0.35">
      <c r="A44" s="124" t="s">
        <v>554</v>
      </c>
      <c r="B44" s="124"/>
      <c r="C44" s="124">
        <v>0.5</v>
      </c>
    </row>
    <row r="45" spans="1:3" x14ac:dyDescent="0.35">
      <c r="A45" s="124" t="s">
        <v>555</v>
      </c>
      <c r="B45" s="124">
        <v>0.15843373537063599</v>
      </c>
      <c r="C45" s="124">
        <v>0.75</v>
      </c>
    </row>
    <row r="46" spans="1:3" x14ac:dyDescent="0.35">
      <c r="A46" s="124" t="s">
        <v>556</v>
      </c>
      <c r="B46" s="124">
        <v>0.16437315940856934</v>
      </c>
      <c r="C46" s="124">
        <v>0</v>
      </c>
    </row>
    <row r="47" spans="1:3" x14ac:dyDescent="0.35">
      <c r="A47" s="124" t="s">
        <v>557</v>
      </c>
      <c r="B47" s="124">
        <v>1.9728682041168213</v>
      </c>
      <c r="C47" s="124">
        <v>0</v>
      </c>
    </row>
    <row r="48" spans="1:3" x14ac:dyDescent="0.35">
      <c r="A48" s="124" t="s">
        <v>558</v>
      </c>
      <c r="B48" s="124"/>
      <c r="C48" s="124">
        <v>0.125</v>
      </c>
    </row>
    <row r="49" spans="1:3" x14ac:dyDescent="0.35">
      <c r="A49" s="124" t="s">
        <v>559</v>
      </c>
      <c r="B49" s="124">
        <v>3.6725978851318359</v>
      </c>
      <c r="C49" s="124">
        <v>0.625</v>
      </c>
    </row>
    <row r="50" spans="1:3" x14ac:dyDescent="0.35">
      <c r="A50" s="124" t="s">
        <v>560</v>
      </c>
      <c r="B50" s="124">
        <v>2.5180392265319824</v>
      </c>
      <c r="C50" s="124">
        <v>0.75</v>
      </c>
    </row>
    <row r="51" spans="1:3" x14ac:dyDescent="0.35">
      <c r="A51" s="124" t="s">
        <v>561</v>
      </c>
      <c r="B51" s="124"/>
      <c r="C51" s="124">
        <v>0</v>
      </c>
    </row>
    <row r="52" spans="1:3" x14ac:dyDescent="0.35">
      <c r="A52" s="124" t="s">
        <v>562</v>
      </c>
      <c r="B52" s="124">
        <v>3.4426867961883545</v>
      </c>
      <c r="C52" s="124">
        <v>0.625</v>
      </c>
    </row>
    <row r="53" spans="1:3" x14ac:dyDescent="0.35">
      <c r="A53" s="124" t="s">
        <v>563</v>
      </c>
      <c r="B53" s="124"/>
      <c r="C53" s="124">
        <v>0.5</v>
      </c>
    </row>
    <row r="54" spans="1:3" x14ac:dyDescent="0.35">
      <c r="A54" s="124" t="s">
        <v>564</v>
      </c>
      <c r="B54" s="124">
        <v>0.92957961559295654</v>
      </c>
      <c r="C54" s="124">
        <v>0.75</v>
      </c>
    </row>
    <row r="55" spans="1:3" x14ac:dyDescent="0.35">
      <c r="A55" s="124" t="s">
        <v>565</v>
      </c>
      <c r="B55" s="124">
        <v>0.32257121801376343</v>
      </c>
      <c r="C55" s="124">
        <v>0.75</v>
      </c>
    </row>
    <row r="56" spans="1:3" x14ac:dyDescent="0.35">
      <c r="A56" s="124" t="s">
        <v>566</v>
      </c>
      <c r="B56" s="124">
        <v>1.2895104885101318</v>
      </c>
      <c r="C56" s="124">
        <v>0</v>
      </c>
    </row>
    <row r="57" spans="1:3" x14ac:dyDescent="0.35">
      <c r="A57" s="124" t="s">
        <v>567</v>
      </c>
      <c r="B57" s="124"/>
      <c r="C57" s="124">
        <v>0</v>
      </c>
    </row>
    <row r="58" spans="1:3" x14ac:dyDescent="0.35">
      <c r="A58" s="124" t="s">
        <v>568</v>
      </c>
      <c r="B58" s="124"/>
      <c r="C58" s="124">
        <v>0.75</v>
      </c>
    </row>
    <row r="59" spans="1:3" x14ac:dyDescent="0.35">
      <c r="A59" s="124" t="s">
        <v>569</v>
      </c>
      <c r="B59" s="124"/>
      <c r="C59" s="124">
        <v>0</v>
      </c>
    </row>
    <row r="60" spans="1:3" x14ac:dyDescent="0.35">
      <c r="A60" s="124" t="s">
        <v>570</v>
      </c>
      <c r="B60" s="124">
        <v>3.2678015232086182</v>
      </c>
      <c r="C60" s="124">
        <v>0</v>
      </c>
    </row>
    <row r="61" spans="1:3" x14ac:dyDescent="0.35">
      <c r="A61" s="124" t="s">
        <v>571</v>
      </c>
      <c r="B61" s="124"/>
      <c r="C61" s="124">
        <v>0</v>
      </c>
    </row>
    <row r="62" spans="1:3" x14ac:dyDescent="0.35">
      <c r="A62" s="124" t="s">
        <v>572</v>
      </c>
      <c r="B62" s="124"/>
      <c r="C62" s="124">
        <v>0.5</v>
      </c>
    </row>
    <row r="63" spans="1:3" x14ac:dyDescent="0.35">
      <c r="A63" s="124" t="s">
        <v>573</v>
      </c>
      <c r="B63" s="124">
        <v>0.47711628675460815</v>
      </c>
      <c r="C63" s="124">
        <v>0.5</v>
      </c>
    </row>
    <row r="64" spans="1:3" x14ac:dyDescent="0.35">
      <c r="A64" s="124" t="s">
        <v>574</v>
      </c>
      <c r="B64" s="124">
        <v>0.39914622902870178</v>
      </c>
      <c r="C64" s="124">
        <v>0.75</v>
      </c>
    </row>
    <row r="65" spans="1:3" x14ac:dyDescent="0.35">
      <c r="A65" s="124" t="s">
        <v>575</v>
      </c>
      <c r="B65" s="124"/>
      <c r="C65" s="124">
        <v>0</v>
      </c>
    </row>
    <row r="66" spans="1:3" x14ac:dyDescent="0.35">
      <c r="A66" s="124" t="s">
        <v>576</v>
      </c>
      <c r="B66" s="124">
        <v>4.3697986602783203</v>
      </c>
      <c r="C66" s="124">
        <v>1</v>
      </c>
    </row>
    <row r="67" spans="1:3" x14ac:dyDescent="0.35">
      <c r="A67" s="124" t="s">
        <v>577</v>
      </c>
      <c r="B67" s="124"/>
      <c r="C67" s="124">
        <v>0</v>
      </c>
    </row>
    <row r="68" spans="1:3" x14ac:dyDescent="0.35">
      <c r="A68" s="124" t="s">
        <v>578</v>
      </c>
      <c r="B68" s="124"/>
      <c r="C68" s="124">
        <v>0</v>
      </c>
    </row>
    <row r="69" spans="1:3" x14ac:dyDescent="0.35">
      <c r="A69" s="124" t="s">
        <v>579</v>
      </c>
      <c r="B69" s="124">
        <v>0.45986485481262207</v>
      </c>
      <c r="C69" s="124">
        <v>0.5</v>
      </c>
    </row>
    <row r="70" spans="1:3" x14ac:dyDescent="0.35">
      <c r="A70" s="124" t="s">
        <v>580</v>
      </c>
      <c r="B70" s="124">
        <v>1.0216187238693237</v>
      </c>
      <c r="C70" s="124">
        <v>0.625</v>
      </c>
    </row>
    <row r="71" spans="1:3" x14ac:dyDescent="0.35">
      <c r="A71" s="124" t="s">
        <v>581</v>
      </c>
      <c r="B71" s="124"/>
      <c r="C71" s="124">
        <v>0.75</v>
      </c>
    </row>
    <row r="72" spans="1:3" x14ac:dyDescent="0.35">
      <c r="A72" s="124" t="s">
        <v>582</v>
      </c>
      <c r="B72" s="124">
        <v>9.0306684374809265E-2</v>
      </c>
      <c r="C72" s="124">
        <v>0.5</v>
      </c>
    </row>
    <row r="73" spans="1:3" x14ac:dyDescent="0.35">
      <c r="A73" s="124" t="s">
        <v>583</v>
      </c>
      <c r="B73" s="124">
        <v>4.6140847206115723</v>
      </c>
      <c r="C73" s="124">
        <v>0.5</v>
      </c>
    </row>
    <row r="74" spans="1:3" x14ac:dyDescent="0.35">
      <c r="A74" s="124" t="s">
        <v>584</v>
      </c>
      <c r="B74" s="124"/>
      <c r="C74" s="124">
        <v>0</v>
      </c>
    </row>
    <row r="75" spans="1:3" x14ac:dyDescent="0.35">
      <c r="A75" s="124" t="s">
        <v>585</v>
      </c>
      <c r="B75" s="124">
        <v>0.65647029876708984</v>
      </c>
      <c r="C75" s="124">
        <v>0</v>
      </c>
    </row>
    <row r="76" spans="1:3" x14ac:dyDescent="0.35">
      <c r="A76" s="124" t="s">
        <v>586</v>
      </c>
      <c r="B76" s="124"/>
      <c r="C76" s="124">
        <v>0.75</v>
      </c>
    </row>
    <row r="77" spans="1:3" x14ac:dyDescent="0.35">
      <c r="A77" s="124" t="s">
        <v>587</v>
      </c>
      <c r="B77" s="124">
        <v>0.90555554628372192</v>
      </c>
      <c r="C77" s="124">
        <v>0</v>
      </c>
    </row>
    <row r="78" spans="1:3" x14ac:dyDescent="0.35">
      <c r="A78" s="124" t="s">
        <v>588</v>
      </c>
      <c r="B78" s="124">
        <v>4.4957984238862991E-2</v>
      </c>
      <c r="C78" s="124">
        <v>0.75</v>
      </c>
    </row>
    <row r="79" spans="1:3" x14ac:dyDescent="0.35">
      <c r="A79" s="124" t="s">
        <v>589</v>
      </c>
      <c r="B79" s="124">
        <v>1.6692690849304199</v>
      </c>
      <c r="C79" s="124">
        <v>0.5</v>
      </c>
    </row>
    <row r="80" spans="1:3" x14ac:dyDescent="0.35">
      <c r="A80" s="124" t="s">
        <v>590</v>
      </c>
      <c r="B80" s="124"/>
      <c r="C80" s="124">
        <v>0</v>
      </c>
    </row>
    <row r="81" spans="1:3" x14ac:dyDescent="0.35">
      <c r="A81" s="124" t="s">
        <v>591</v>
      </c>
      <c r="B81" s="124">
        <v>0.2203727513551712</v>
      </c>
      <c r="C81" s="124">
        <v>0.5</v>
      </c>
    </row>
    <row r="82" spans="1:3" x14ac:dyDescent="0.35">
      <c r="A82" s="124" t="s">
        <v>592</v>
      </c>
      <c r="B82" s="124"/>
      <c r="C82" s="124">
        <v>0</v>
      </c>
    </row>
    <row r="83" spans="1:3" x14ac:dyDescent="0.35">
      <c r="A83" s="124" t="s">
        <v>593</v>
      </c>
      <c r="B83" s="124"/>
      <c r="C83" s="124">
        <v>0.75</v>
      </c>
    </row>
    <row r="84" spans="1:3" x14ac:dyDescent="0.35">
      <c r="A84" s="124" t="s">
        <v>594</v>
      </c>
      <c r="B84" s="124">
        <v>0.60721331834793091</v>
      </c>
      <c r="C84" s="124">
        <v>0</v>
      </c>
    </row>
    <row r="85" spans="1:3" x14ac:dyDescent="0.35">
      <c r="A85" s="124" t="s">
        <v>595</v>
      </c>
      <c r="B85" s="124">
        <v>4.8561630249023438</v>
      </c>
      <c r="C85" s="124">
        <v>1</v>
      </c>
    </row>
    <row r="86" spans="1:3" x14ac:dyDescent="0.35">
      <c r="A86" s="124" t="s">
        <v>596</v>
      </c>
      <c r="B86" s="124">
        <v>6.5901885032653809</v>
      </c>
      <c r="C86" s="124">
        <v>0.5</v>
      </c>
    </row>
    <row r="87" spans="1:3" x14ac:dyDescent="0.35">
      <c r="A87" s="124" t="s">
        <v>597</v>
      </c>
      <c r="B87" s="124">
        <v>2.3533415794372559</v>
      </c>
      <c r="C87" s="124">
        <v>0</v>
      </c>
    </row>
    <row r="88" spans="1:3" x14ac:dyDescent="0.35">
      <c r="A88" s="124" t="s">
        <v>598</v>
      </c>
      <c r="B88" s="124"/>
      <c r="C88" s="124">
        <v>0.625</v>
      </c>
    </row>
    <row r="89" spans="1:3" x14ac:dyDescent="0.35">
      <c r="A89" s="124" t="s">
        <v>599</v>
      </c>
      <c r="B89" s="124"/>
      <c r="C89" s="124">
        <v>0.5</v>
      </c>
    </row>
    <row r="90" spans="1:3" x14ac:dyDescent="0.35">
      <c r="A90" s="124" t="s">
        <v>600</v>
      </c>
      <c r="B90" s="124">
        <v>0.44672432541847229</v>
      </c>
      <c r="C90" s="124">
        <v>0.5</v>
      </c>
    </row>
    <row r="91" spans="1:3" x14ac:dyDescent="0.35">
      <c r="A91" s="124" t="s">
        <v>601</v>
      </c>
      <c r="B91" s="124">
        <v>4.1537461280822754</v>
      </c>
      <c r="C91" s="124">
        <v>0</v>
      </c>
    </row>
    <row r="92" spans="1:3" x14ac:dyDescent="0.35">
      <c r="A92" s="124" t="s">
        <v>602</v>
      </c>
      <c r="B92" s="124"/>
      <c r="C92" s="124">
        <v>0.5</v>
      </c>
    </row>
    <row r="93" spans="1:3" x14ac:dyDescent="0.35">
      <c r="A93" s="124" t="s">
        <v>603</v>
      </c>
      <c r="B93" s="124"/>
      <c r="C93" s="124">
        <v>0.5</v>
      </c>
    </row>
    <row r="94" spans="1:3" x14ac:dyDescent="0.35">
      <c r="A94" s="124" t="s">
        <v>604</v>
      </c>
      <c r="B94" s="124">
        <v>0.27261903882026672</v>
      </c>
      <c r="C94" s="124">
        <v>0.5</v>
      </c>
    </row>
    <row r="95" spans="1:3" x14ac:dyDescent="0.35">
      <c r="A95" s="124" t="s">
        <v>605</v>
      </c>
      <c r="B95" s="124"/>
      <c r="C95" s="124">
        <v>0.75</v>
      </c>
    </row>
    <row r="96" spans="1:3" x14ac:dyDescent="0.35">
      <c r="A96" s="124" t="s">
        <v>606</v>
      </c>
      <c r="B96" s="124"/>
      <c r="C96" s="124">
        <v>0</v>
      </c>
    </row>
    <row r="97" spans="1:3" x14ac:dyDescent="0.35">
      <c r="A97" s="124" t="s">
        <v>607</v>
      </c>
      <c r="B97" s="124"/>
      <c r="C97" s="124">
        <v>0</v>
      </c>
    </row>
    <row r="98" spans="1:3" x14ac:dyDescent="0.35">
      <c r="A98" s="124" t="s">
        <v>608</v>
      </c>
      <c r="B98" s="124"/>
      <c r="C98" s="124">
        <v>0.75</v>
      </c>
    </row>
    <row r="99" spans="1:3" x14ac:dyDescent="0.35">
      <c r="A99" s="124" t="s">
        <v>609</v>
      </c>
      <c r="B99" s="124"/>
      <c r="C99" s="124">
        <v>0</v>
      </c>
    </row>
    <row r="100" spans="1:3" x14ac:dyDescent="0.35">
      <c r="A100" s="124" t="s">
        <v>610</v>
      </c>
      <c r="B100" s="124"/>
      <c r="C100" s="124">
        <v>0.75</v>
      </c>
    </row>
    <row r="101" spans="1:3" x14ac:dyDescent="0.35">
      <c r="A101" s="124" t="s">
        <v>611</v>
      </c>
      <c r="B101" s="124"/>
      <c r="C101" s="124">
        <v>1</v>
      </c>
    </row>
    <row r="102" spans="1:3" x14ac:dyDescent="0.35">
      <c r="A102" s="124" t="s">
        <v>612</v>
      </c>
      <c r="B102" s="124">
        <v>8.8756856918334961</v>
      </c>
      <c r="C102" s="124">
        <v>0.125</v>
      </c>
    </row>
    <row r="103" spans="1:3" x14ac:dyDescent="0.35">
      <c r="A103" s="124" t="s">
        <v>613</v>
      </c>
      <c r="B103" s="124">
        <v>1.5906517505645752</v>
      </c>
      <c r="C103" s="124">
        <v>0.5</v>
      </c>
    </row>
    <row r="104" spans="1:3" x14ac:dyDescent="0.35">
      <c r="A104" s="124" t="s">
        <v>614</v>
      </c>
      <c r="B104" s="124">
        <v>1.5340662002563477</v>
      </c>
      <c r="C104" s="124">
        <v>0</v>
      </c>
    </row>
    <row r="105" spans="1:3" x14ac:dyDescent="0.35">
      <c r="A105" s="124" t="s">
        <v>615</v>
      </c>
      <c r="B105" s="124"/>
      <c r="C105" s="124">
        <v>1</v>
      </c>
    </row>
    <row r="106" spans="1:3" x14ac:dyDescent="0.35">
      <c r="A106" s="124" t="s">
        <v>616</v>
      </c>
      <c r="B106" s="124"/>
      <c r="C106" s="124">
        <v>0</v>
      </c>
    </row>
    <row r="107" spans="1:3" x14ac:dyDescent="0.35">
      <c r="A107" s="124" t="s">
        <v>617</v>
      </c>
      <c r="B107" s="124">
        <v>3.13185715675354</v>
      </c>
      <c r="C107" s="124">
        <v>0</v>
      </c>
    </row>
    <row r="108" spans="1:3" x14ac:dyDescent="0.35">
      <c r="A108" s="124" t="s">
        <v>618</v>
      </c>
      <c r="B108" s="124">
        <v>0.56773728132247925</v>
      </c>
      <c r="C108" s="124">
        <v>0.5</v>
      </c>
    </row>
    <row r="109" spans="1:3" x14ac:dyDescent="0.35">
      <c r="A109" s="124" t="s">
        <v>619</v>
      </c>
      <c r="B109" s="124">
        <v>0.16540586948394775</v>
      </c>
      <c r="C109" s="124">
        <v>0.5</v>
      </c>
    </row>
    <row r="110" spans="1:3" x14ac:dyDescent="0.35">
      <c r="A110" s="124" t="s">
        <v>620</v>
      </c>
      <c r="B110" s="124">
        <v>0.61399763822555542</v>
      </c>
      <c r="C110" s="124">
        <v>0.5</v>
      </c>
    </row>
    <row r="111" spans="1:3" x14ac:dyDescent="0.35">
      <c r="A111" s="124" t="s">
        <v>621</v>
      </c>
      <c r="B111" s="124">
        <v>1.2312296628952026</v>
      </c>
      <c r="C111" s="124">
        <v>1</v>
      </c>
    </row>
    <row r="112" spans="1:3" x14ac:dyDescent="0.35">
      <c r="A112" s="124" t="s">
        <v>622</v>
      </c>
      <c r="B112" s="124"/>
      <c r="C112" s="124">
        <v>0.5</v>
      </c>
    </row>
    <row r="113" spans="1:3" x14ac:dyDescent="0.35">
      <c r="A113" s="124" t="s">
        <v>623</v>
      </c>
      <c r="B113" s="124"/>
      <c r="C113" s="124">
        <v>1</v>
      </c>
    </row>
    <row r="114" spans="1:3" x14ac:dyDescent="0.35">
      <c r="A114" s="124" t="s">
        <v>624</v>
      </c>
      <c r="B114" s="124">
        <v>8.1992874145507813</v>
      </c>
      <c r="C114" s="124">
        <v>0.75</v>
      </c>
    </row>
    <row r="115" spans="1:3" x14ac:dyDescent="0.35">
      <c r="A115" s="124" t="s">
        <v>625</v>
      </c>
      <c r="B115" s="124">
        <v>1.1684966087341309</v>
      </c>
      <c r="C115" s="124">
        <v>0</v>
      </c>
    </row>
    <row r="116" spans="1:3" x14ac:dyDescent="0.35">
      <c r="A116" s="124" t="s">
        <v>626</v>
      </c>
      <c r="B116" s="124">
        <v>0.41626277565956116</v>
      </c>
      <c r="C116" s="124">
        <v>0</v>
      </c>
    </row>
    <row r="117" spans="1:3" x14ac:dyDescent="0.35">
      <c r="A117" s="124" t="s">
        <v>627</v>
      </c>
      <c r="B117" s="124">
        <v>0.68865436315536499</v>
      </c>
      <c r="C117" s="124">
        <v>0.625</v>
      </c>
    </row>
    <row r="118" spans="1:3" x14ac:dyDescent="0.35">
      <c r="A118" s="124" t="s">
        <v>628</v>
      </c>
      <c r="B118" s="124"/>
      <c r="C118" s="124">
        <v>1</v>
      </c>
    </row>
    <row r="119" spans="1:3" x14ac:dyDescent="0.35">
      <c r="A119" s="124" t="s">
        <v>629</v>
      </c>
      <c r="B119" s="124"/>
      <c r="C119" s="124">
        <v>0</v>
      </c>
    </row>
    <row r="120" spans="1:3" x14ac:dyDescent="0.35">
      <c r="A120" s="124" t="s">
        <v>630</v>
      </c>
      <c r="B120" s="124">
        <v>1.8562420606613159</v>
      </c>
      <c r="C120" s="124">
        <v>0</v>
      </c>
    </row>
    <row r="121" spans="1:3" x14ac:dyDescent="0.35">
      <c r="A121" s="124" t="s">
        <v>631</v>
      </c>
      <c r="B121" s="124">
        <v>0.60162502527236938</v>
      </c>
      <c r="C121" s="124">
        <v>0.625</v>
      </c>
    </row>
    <row r="122" spans="1:3" x14ac:dyDescent="0.35">
      <c r="A122" s="124" t="s">
        <v>632</v>
      </c>
      <c r="B122" s="124">
        <v>3.0512428283691406</v>
      </c>
      <c r="C122" s="124">
        <v>0.5</v>
      </c>
    </row>
    <row r="123" spans="1:3" x14ac:dyDescent="0.35">
      <c r="A123" s="124" t="s">
        <v>633</v>
      </c>
      <c r="B123" s="124">
        <v>1.209019660949707</v>
      </c>
      <c r="C123" s="124">
        <v>0</v>
      </c>
    </row>
    <row r="124" spans="1:3" x14ac:dyDescent="0.35">
      <c r="A124" s="124" t="s">
        <v>634</v>
      </c>
      <c r="B124" s="124"/>
      <c r="C124" s="124">
        <v>0.5</v>
      </c>
    </row>
    <row r="125" spans="1:3" x14ac:dyDescent="0.35">
      <c r="A125" s="124" t="s">
        <v>635</v>
      </c>
      <c r="B125" s="124">
        <v>22.052518844604492</v>
      </c>
      <c r="C125" s="124">
        <v>0</v>
      </c>
    </row>
    <row r="126" spans="1:3" x14ac:dyDescent="0.35">
      <c r="A126" s="124" t="s">
        <v>636</v>
      </c>
      <c r="B126" s="124">
        <v>28.027273178100586</v>
      </c>
      <c r="C126" s="124">
        <v>0</v>
      </c>
    </row>
    <row r="127" spans="1:3" x14ac:dyDescent="0.35">
      <c r="A127" s="124" t="s">
        <v>637</v>
      </c>
      <c r="B127" s="124"/>
      <c r="C127" s="124">
        <v>0</v>
      </c>
    </row>
    <row r="128" spans="1:3" x14ac:dyDescent="0.35">
      <c r="A128" s="124" t="s">
        <v>638</v>
      </c>
      <c r="B128" s="124"/>
      <c r="C128" s="124">
        <v>0</v>
      </c>
    </row>
    <row r="129" spans="1:3" x14ac:dyDescent="0.35">
      <c r="A129" s="124" t="s">
        <v>639</v>
      </c>
      <c r="B129" s="124">
        <v>5.4359912872314453</v>
      </c>
      <c r="C129" s="124">
        <v>0.5</v>
      </c>
    </row>
    <row r="130" spans="1:3" x14ac:dyDescent="0.35">
      <c r="A130" s="124" t="s">
        <v>640</v>
      </c>
      <c r="B130" s="124">
        <v>0.36062201857566833</v>
      </c>
      <c r="C130" s="124">
        <v>0</v>
      </c>
    </row>
    <row r="131" spans="1:3" x14ac:dyDescent="0.35">
      <c r="A131" s="124" t="s">
        <v>641</v>
      </c>
      <c r="B131" s="124">
        <v>0.8137931227684021</v>
      </c>
      <c r="C131" s="124">
        <v>0.75</v>
      </c>
    </row>
    <row r="132" spans="1:3" x14ac:dyDescent="0.35">
      <c r="A132" s="124" t="s">
        <v>642</v>
      </c>
      <c r="B132" s="124">
        <v>1.1907042264938354</v>
      </c>
      <c r="C132" s="124">
        <v>0.5</v>
      </c>
    </row>
    <row r="133" spans="1:3" x14ac:dyDescent="0.35">
      <c r="A133" s="124" t="s">
        <v>643</v>
      </c>
      <c r="B133" s="124">
        <v>1.2517315149307251</v>
      </c>
      <c r="C133" s="124">
        <v>0.5</v>
      </c>
    </row>
    <row r="134" spans="1:3" x14ac:dyDescent="0.35">
      <c r="A134" s="124" t="s">
        <v>644</v>
      </c>
      <c r="B134" s="124">
        <v>0.94663846492767334</v>
      </c>
      <c r="C134" s="124">
        <v>0.5</v>
      </c>
    </row>
    <row r="135" spans="1:3" x14ac:dyDescent="0.35">
      <c r="A135" s="124" t="s">
        <v>645</v>
      </c>
      <c r="B135" s="124"/>
      <c r="C135" s="124">
        <v>0.625</v>
      </c>
    </row>
    <row r="136" spans="1:3" x14ac:dyDescent="0.35">
      <c r="A136" s="124" t="s">
        <v>646</v>
      </c>
      <c r="B136" s="124">
        <v>0.97291529178619385</v>
      </c>
      <c r="C136" s="124">
        <v>0.75</v>
      </c>
    </row>
    <row r="137" spans="1:3" x14ac:dyDescent="0.35">
      <c r="A137" s="124" t="s">
        <v>647</v>
      </c>
      <c r="B137" s="124">
        <v>11.134468078613281</v>
      </c>
      <c r="C137" s="124">
        <v>0</v>
      </c>
    </row>
    <row r="138" spans="1:3" x14ac:dyDescent="0.35">
      <c r="A138" s="124" t="s">
        <v>648</v>
      </c>
      <c r="B138" s="124">
        <v>1.74068284034729</v>
      </c>
      <c r="C138" s="124">
        <v>0.875</v>
      </c>
    </row>
    <row r="139" spans="1:3" x14ac:dyDescent="0.35">
      <c r="A139" s="124" t="s">
        <v>649</v>
      </c>
      <c r="B139" s="124">
        <v>11.754487037658691</v>
      </c>
      <c r="C139" s="124">
        <v>0.125</v>
      </c>
    </row>
    <row r="140" spans="1:3" x14ac:dyDescent="0.35">
      <c r="A140" s="124" t="s">
        <v>650</v>
      </c>
      <c r="B140" s="124">
        <v>4.398433119058609E-2</v>
      </c>
      <c r="C140" s="124">
        <v>0</v>
      </c>
    </row>
    <row r="141" spans="1:3" x14ac:dyDescent="0.35">
      <c r="A141" s="124" t="s">
        <v>651</v>
      </c>
      <c r="B141" s="124"/>
      <c r="C141" s="124">
        <v>0</v>
      </c>
    </row>
    <row r="142" spans="1:3" x14ac:dyDescent="0.35">
      <c r="A142" s="124" t="s">
        <v>652</v>
      </c>
      <c r="B142" s="124"/>
      <c r="C142" s="124">
        <v>0</v>
      </c>
    </row>
    <row r="143" spans="1:3" x14ac:dyDescent="0.35">
      <c r="A143" s="124" t="s">
        <v>653</v>
      </c>
      <c r="B143" s="124"/>
      <c r="C143" s="124">
        <v>0.5</v>
      </c>
    </row>
    <row r="144" spans="1:3" x14ac:dyDescent="0.35">
      <c r="A144" s="124" t="s">
        <v>654</v>
      </c>
      <c r="B144" s="124"/>
      <c r="C144" s="124">
        <v>0</v>
      </c>
    </row>
    <row r="145" spans="1:3" x14ac:dyDescent="0.35">
      <c r="A145" s="124" t="s">
        <v>655</v>
      </c>
      <c r="B145" s="124">
        <v>1.483359694480896</v>
      </c>
      <c r="C145" s="124">
        <v>0</v>
      </c>
    </row>
    <row r="146" spans="1:3" x14ac:dyDescent="0.35">
      <c r="A146" s="124" t="s">
        <v>656</v>
      </c>
      <c r="B146" s="124">
        <v>5.631861686706543</v>
      </c>
      <c r="C146" s="124">
        <v>0.625</v>
      </c>
    </row>
    <row r="147" spans="1:3" x14ac:dyDescent="0.35">
      <c r="A147" s="124" t="s">
        <v>657</v>
      </c>
      <c r="B147" s="124">
        <v>0.92633849382400513</v>
      </c>
      <c r="C147" s="124">
        <v>0.75</v>
      </c>
    </row>
    <row r="148" spans="1:3" x14ac:dyDescent="0.35">
      <c r="A148" s="124" t="s">
        <v>658</v>
      </c>
      <c r="B148" s="124"/>
      <c r="C148" s="124">
        <v>0.75</v>
      </c>
    </row>
    <row r="149" spans="1:3" x14ac:dyDescent="0.35">
      <c r="A149" s="124" t="s">
        <v>659</v>
      </c>
      <c r="B149" s="124">
        <v>0.88307106494903564</v>
      </c>
      <c r="C149" s="124">
        <v>0.5</v>
      </c>
    </row>
    <row r="150" spans="1:3" x14ac:dyDescent="0.35">
      <c r="A150" s="124" t="s">
        <v>660</v>
      </c>
      <c r="B150" s="124">
        <v>4.0277779102325439E-2</v>
      </c>
      <c r="C150" s="124">
        <v>0.125</v>
      </c>
    </row>
    <row r="151" spans="1:3" x14ac:dyDescent="0.35">
      <c r="A151" s="124" t="s">
        <v>661</v>
      </c>
      <c r="B151" s="124">
        <v>0.77896827459335327</v>
      </c>
      <c r="C151" s="124">
        <v>0.5</v>
      </c>
    </row>
    <row r="152" spans="1:3" x14ac:dyDescent="0.35">
      <c r="A152" s="124" t="s">
        <v>662</v>
      </c>
      <c r="B152" s="124">
        <v>0.67729216814041138</v>
      </c>
      <c r="C152" s="124">
        <v>0</v>
      </c>
    </row>
    <row r="153" spans="1:3" x14ac:dyDescent="0.35">
      <c r="A153" s="124" t="s">
        <v>663</v>
      </c>
      <c r="B153" s="124">
        <v>1.6507062911987305</v>
      </c>
      <c r="C153" s="124">
        <v>0</v>
      </c>
    </row>
    <row r="154" spans="1:3" x14ac:dyDescent="0.35">
      <c r="A154" s="124" t="s">
        <v>664</v>
      </c>
      <c r="B154" s="124">
        <v>2.0220253467559814</v>
      </c>
      <c r="C154" s="124">
        <v>0.5</v>
      </c>
    </row>
    <row r="155" spans="1:3" x14ac:dyDescent="0.35">
      <c r="A155" s="124" t="s">
        <v>665</v>
      </c>
      <c r="B155" s="124">
        <v>0.32883945107460022</v>
      </c>
      <c r="C155" s="124">
        <v>0.625</v>
      </c>
    </row>
    <row r="156" spans="1:3" x14ac:dyDescent="0.35">
      <c r="A156" s="124" t="s">
        <v>666</v>
      </c>
      <c r="B156" s="124">
        <v>6.06072998046875</v>
      </c>
      <c r="C156" s="124">
        <v>1</v>
      </c>
    </row>
    <row r="157" spans="1:3" x14ac:dyDescent="0.35">
      <c r="A157" s="124" t="s">
        <v>667</v>
      </c>
      <c r="B157" s="124"/>
      <c r="C157" s="124">
        <v>0.75</v>
      </c>
    </row>
    <row r="158" spans="1:3" x14ac:dyDescent="0.35">
      <c r="A158" s="124" t="s">
        <v>80</v>
      </c>
      <c r="B158" s="124">
        <v>1.8219177722930908</v>
      </c>
      <c r="C158" s="124">
        <v>0.625</v>
      </c>
    </row>
    <row r="159" spans="1:3" x14ac:dyDescent="0.35">
      <c r="A159" s="124" t="s">
        <v>668</v>
      </c>
      <c r="B159" s="124">
        <v>16.75384521484375</v>
      </c>
      <c r="C159" s="124">
        <v>0.5</v>
      </c>
    </row>
    <row r="160" spans="1:3" x14ac:dyDescent="0.35">
      <c r="A160" s="124" t="s">
        <v>669</v>
      </c>
      <c r="B160" s="124">
        <v>0.38062572479248047</v>
      </c>
      <c r="C160" s="124">
        <v>0</v>
      </c>
    </row>
    <row r="161" spans="1:3" x14ac:dyDescent="0.35">
      <c r="A161" s="124" t="s">
        <v>670</v>
      </c>
      <c r="B161" s="124"/>
      <c r="C161" s="124">
        <v>0</v>
      </c>
    </row>
    <row r="162" spans="1:3" x14ac:dyDescent="0.35">
      <c r="A162" s="124" t="s">
        <v>671</v>
      </c>
      <c r="B162" s="124"/>
      <c r="C162" s="124">
        <v>0</v>
      </c>
    </row>
    <row r="163" spans="1:3" x14ac:dyDescent="0.35">
      <c r="A163" s="124" t="s">
        <v>672</v>
      </c>
      <c r="B163" s="124">
        <v>3.4302856922149658</v>
      </c>
      <c r="C163" s="124">
        <v>1</v>
      </c>
    </row>
    <row r="164" spans="1:3" x14ac:dyDescent="0.35">
      <c r="A164" s="124" t="s">
        <v>673</v>
      </c>
      <c r="B164" s="124"/>
      <c r="C164" s="124">
        <v>1</v>
      </c>
    </row>
    <row r="165" spans="1:3" x14ac:dyDescent="0.35">
      <c r="A165" s="124" t="s">
        <v>674</v>
      </c>
      <c r="B165" s="124">
        <v>2.8374652862548828</v>
      </c>
      <c r="C165" s="124">
        <v>0.5</v>
      </c>
    </row>
    <row r="166" spans="1:3" x14ac:dyDescent="0.35">
      <c r="A166" s="124" t="s">
        <v>675</v>
      </c>
      <c r="B166" s="124">
        <v>1.449636697769165</v>
      </c>
      <c r="C166" s="124">
        <v>0</v>
      </c>
    </row>
    <row r="167" spans="1:3" x14ac:dyDescent="0.35">
      <c r="A167" s="124" t="s">
        <v>676</v>
      </c>
      <c r="B167" s="124"/>
      <c r="C167" s="124">
        <v>0</v>
      </c>
    </row>
    <row r="168" spans="1:3" x14ac:dyDescent="0.35">
      <c r="A168" s="124" t="s">
        <v>677</v>
      </c>
      <c r="B168" s="124">
        <v>0.97450655698776245</v>
      </c>
      <c r="C168" s="124">
        <v>0.5</v>
      </c>
    </row>
    <row r="169" spans="1:3" x14ac:dyDescent="0.35">
      <c r="A169" s="124" t="s">
        <v>678</v>
      </c>
      <c r="B169" s="124"/>
      <c r="C169" s="124">
        <v>0.75</v>
      </c>
    </row>
    <row r="170" spans="1:3" x14ac:dyDescent="0.35">
      <c r="A170" s="124" t="s">
        <v>679</v>
      </c>
      <c r="B170" s="124">
        <v>1.495913028717041</v>
      </c>
      <c r="C170" s="124">
        <v>0</v>
      </c>
    </row>
    <row r="171" spans="1:3" x14ac:dyDescent="0.35">
      <c r="A171" s="124" t="s">
        <v>680</v>
      </c>
      <c r="B171" s="124">
        <v>12.70799446105957</v>
      </c>
      <c r="C171" s="124">
        <v>0.75</v>
      </c>
    </row>
    <row r="172" spans="1:3" x14ac:dyDescent="0.35">
      <c r="A172" s="124" t="s">
        <v>681</v>
      </c>
      <c r="B172" s="124"/>
      <c r="C172" s="124">
        <v>0.75</v>
      </c>
    </row>
    <row r="173" spans="1:3" x14ac:dyDescent="0.35">
      <c r="A173" s="124" t="s">
        <v>682</v>
      </c>
      <c r="B173" s="124"/>
      <c r="C173" s="124">
        <v>1</v>
      </c>
    </row>
    <row r="174" spans="1:3" x14ac:dyDescent="0.35">
      <c r="A174" s="124" t="s">
        <v>683</v>
      </c>
      <c r="B174" s="124"/>
      <c r="C174" s="124">
        <v>1</v>
      </c>
    </row>
    <row r="175" spans="1:3" x14ac:dyDescent="0.35">
      <c r="A175" s="124" t="s">
        <v>684</v>
      </c>
      <c r="B175" s="124"/>
      <c r="C175" s="124">
        <v>0.5</v>
      </c>
    </row>
    <row r="176" spans="1:3" x14ac:dyDescent="0.35">
      <c r="A176" s="124" t="s">
        <v>685</v>
      </c>
      <c r="B176" s="124">
        <v>1.9823740720748901</v>
      </c>
      <c r="C176" s="124">
        <v>0.75</v>
      </c>
    </row>
    <row r="177" spans="1:3" x14ac:dyDescent="0.35">
      <c r="A177" s="124" t="s">
        <v>686</v>
      </c>
      <c r="B177" s="124">
        <v>2.4702723026275635</v>
      </c>
      <c r="C177" s="124">
        <v>0.125</v>
      </c>
    </row>
    <row r="178" spans="1:3" x14ac:dyDescent="0.35">
      <c r="A178" s="124" t="s">
        <v>687</v>
      </c>
      <c r="B178" s="124">
        <v>9.8569726943969727</v>
      </c>
      <c r="C178" s="124">
        <v>0</v>
      </c>
    </row>
    <row r="179" spans="1:3" x14ac:dyDescent="0.35">
      <c r="A179" s="124" t="s">
        <v>688</v>
      </c>
      <c r="B179" s="124"/>
      <c r="C179" s="124">
        <v>0</v>
      </c>
    </row>
    <row r="180" spans="1:3" x14ac:dyDescent="0.35">
      <c r="A180" s="124" t="s">
        <v>689</v>
      </c>
      <c r="B180" s="124"/>
      <c r="C180" s="124">
        <v>0.5</v>
      </c>
    </row>
    <row r="181" spans="1:3" x14ac:dyDescent="0.35">
      <c r="A181" s="124" t="s">
        <v>690</v>
      </c>
      <c r="B181" s="124">
        <v>1.4412993192672729</v>
      </c>
      <c r="C181" s="124">
        <v>0</v>
      </c>
    </row>
    <row r="182" spans="1:3" x14ac:dyDescent="0.35">
      <c r="A182" s="124" t="s">
        <v>691</v>
      </c>
      <c r="B182" s="124">
        <v>2.2696471214294434</v>
      </c>
      <c r="C182" s="124">
        <v>0</v>
      </c>
    </row>
    <row r="183" spans="1:3" x14ac:dyDescent="0.35">
      <c r="A183" s="124" t="s">
        <v>692</v>
      </c>
      <c r="B183" s="124">
        <v>0.97023344039916992</v>
      </c>
      <c r="C183" s="124">
        <v>0</v>
      </c>
    </row>
    <row r="184" spans="1:3" x14ac:dyDescent="0.35">
      <c r="A184" s="124" t="s">
        <v>693</v>
      </c>
      <c r="B184" s="124">
        <v>0.61772149801254272</v>
      </c>
      <c r="C184" s="124">
        <v>0.625</v>
      </c>
    </row>
    <row r="185" spans="1:3" x14ac:dyDescent="0.35">
      <c r="A185" s="124" t="s">
        <v>694</v>
      </c>
      <c r="B185" s="124">
        <v>0.24844016134738922</v>
      </c>
      <c r="C185" s="124">
        <v>0.625</v>
      </c>
    </row>
    <row r="186" spans="1:3" x14ac:dyDescent="0.35">
      <c r="A186" s="124" t="s">
        <v>695</v>
      </c>
      <c r="B186" s="124">
        <v>1.3323554992675781</v>
      </c>
      <c r="C186" s="124">
        <v>0.75</v>
      </c>
    </row>
    <row r="187" spans="1:3" x14ac:dyDescent="0.35">
      <c r="A187" s="124" t="s">
        <v>696</v>
      </c>
      <c r="B187" s="124"/>
      <c r="C187" s="124">
        <v>1</v>
      </c>
    </row>
    <row r="188" spans="1:3" x14ac:dyDescent="0.35">
      <c r="A188" s="124" t="s">
        <v>697</v>
      </c>
      <c r="B188" s="124">
        <v>1.2012839317321777</v>
      </c>
      <c r="C188" s="124">
        <v>1</v>
      </c>
    </row>
    <row r="189" spans="1:3" x14ac:dyDescent="0.35">
      <c r="A189" s="124" t="s">
        <v>698</v>
      </c>
      <c r="B189" s="124">
        <v>0.20773717761039734</v>
      </c>
      <c r="C189" s="124">
        <v>0.5</v>
      </c>
    </row>
    <row r="190" spans="1:3" x14ac:dyDescent="0.35">
      <c r="A190" s="124" t="s">
        <v>699</v>
      </c>
      <c r="B190" s="124"/>
      <c r="C190" s="124">
        <v>0.75</v>
      </c>
    </row>
    <row r="191" spans="1:3" x14ac:dyDescent="0.35">
      <c r="A191" s="124" t="s">
        <v>700</v>
      </c>
      <c r="B191" s="124">
        <v>0.89539986848831177</v>
      </c>
      <c r="C191" s="124">
        <v>0</v>
      </c>
    </row>
    <row r="192" spans="1:3" x14ac:dyDescent="0.35">
      <c r="A192" s="124" t="s">
        <v>143</v>
      </c>
      <c r="B192" s="124">
        <v>4.1119952201843262</v>
      </c>
      <c r="C192" s="124">
        <v>1</v>
      </c>
    </row>
    <row r="193" spans="1:3" x14ac:dyDescent="0.35">
      <c r="A193" s="124" t="s">
        <v>701</v>
      </c>
      <c r="B193" s="124"/>
      <c r="C193" s="124">
        <v>0.75</v>
      </c>
    </row>
    <row r="194" spans="1:3" x14ac:dyDescent="0.35">
      <c r="A194" s="124" t="s">
        <v>702</v>
      </c>
      <c r="B194" s="124">
        <v>0.56085503101348877</v>
      </c>
      <c r="C194" s="124">
        <v>0.75</v>
      </c>
    </row>
    <row r="195" spans="1:3" x14ac:dyDescent="0.35">
      <c r="A195" s="124" t="s">
        <v>703</v>
      </c>
      <c r="B195" s="124">
        <v>5.9665107727050781</v>
      </c>
      <c r="C195" s="124">
        <v>0</v>
      </c>
    </row>
    <row r="196" spans="1:3" x14ac:dyDescent="0.35">
      <c r="A196" s="124" t="s">
        <v>704</v>
      </c>
      <c r="B196" s="124"/>
      <c r="C196" s="124">
        <v>0.75</v>
      </c>
    </row>
    <row r="197" spans="1:3" x14ac:dyDescent="0.35">
      <c r="A197" s="124" t="s">
        <v>705</v>
      </c>
      <c r="B197" s="124">
        <v>2.4526314735412598</v>
      </c>
      <c r="C197" s="124">
        <v>0.5</v>
      </c>
    </row>
    <row r="198" spans="1:3" x14ac:dyDescent="0.35">
      <c r="A198" s="124" t="s">
        <v>706</v>
      </c>
      <c r="B198" s="124"/>
      <c r="C198" s="124">
        <v>0.5</v>
      </c>
    </row>
    <row r="199" spans="1:3" x14ac:dyDescent="0.35">
      <c r="A199" s="124" t="s">
        <v>707</v>
      </c>
      <c r="B199" s="124">
        <v>0.28773072361946106</v>
      </c>
      <c r="C199" s="124">
        <v>0.625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5806-A743-437B-A210-FD7290DE7B44}">
  <dimension ref="F3:G3"/>
  <sheetViews>
    <sheetView topLeftCell="A12" workbookViewId="0">
      <selection activeCell="C1" sqref="C1:D1048576"/>
    </sheetView>
  </sheetViews>
  <sheetFormatPr defaultRowHeight="14.5" x14ac:dyDescent="0.35"/>
  <sheetData>
    <row r="3" spans="6:7" ht="23.5" x14ac:dyDescent="0.55000000000000004">
      <c r="F3" s="12" t="s">
        <v>88</v>
      </c>
      <c r="G3" s="13"/>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B1B7-1C90-4B7E-BC82-C5303CD40455}">
  <dimension ref="B2:M12"/>
  <sheetViews>
    <sheetView zoomScale="40" zoomScaleNormal="40" workbookViewId="0">
      <pane xSplit="1" ySplit="4" topLeftCell="B5" activePane="bottomRight" state="frozen"/>
      <selection activeCell="C14" sqref="C14:C44"/>
      <selection pane="topRight" activeCell="C14" sqref="C14:C44"/>
      <selection pane="bottomLeft" activeCell="C14" sqref="C14:C44"/>
      <selection pane="bottomRight" activeCell="I12" sqref="I12"/>
    </sheetView>
  </sheetViews>
  <sheetFormatPr defaultRowHeight="14.5" x14ac:dyDescent="0.35"/>
  <cols>
    <col min="1" max="1" width="11.26953125" bestFit="1" customWidth="1"/>
    <col min="2" max="3" width="7.7265625" style="155" customWidth="1"/>
    <col min="4" max="4" width="9" style="155" customWidth="1"/>
    <col min="5" max="5" width="9.26953125" style="155" customWidth="1"/>
    <col min="6" max="6" width="8.26953125" style="155" customWidth="1"/>
    <col min="7" max="8" width="7.7265625" style="155" customWidth="1"/>
    <col min="9" max="10" width="9.26953125" customWidth="1"/>
    <col min="11" max="11" width="8" customWidth="1"/>
    <col min="12" max="13" width="7.7265625" customWidth="1"/>
    <col min="14" max="15" width="5.7265625" customWidth="1"/>
  </cols>
  <sheetData>
    <row r="2" spans="2:13" ht="21" customHeight="1" x14ac:dyDescent="0.35">
      <c r="M2" s="41"/>
    </row>
    <row r="3" spans="2:13" s="111" customFormat="1" ht="45.25" customHeight="1" x14ac:dyDescent="0.7">
      <c r="B3" s="155"/>
      <c r="C3" s="204" t="s">
        <v>527</v>
      </c>
      <c r="D3" s="205" t="s">
        <v>721</v>
      </c>
      <c r="E3" s="205"/>
      <c r="F3" s="206"/>
      <c r="G3" s="206"/>
      <c r="H3" s="206"/>
      <c r="I3"/>
      <c r="J3"/>
      <c r="K3"/>
      <c r="L3" s="33" t="s">
        <v>722</v>
      </c>
      <c r="M3"/>
    </row>
    <row r="4" spans="2:13" s="111" customFormat="1" ht="93" customHeight="1" x14ac:dyDescent="0.35">
      <c r="B4" s="155"/>
      <c r="C4" s="207"/>
      <c r="D4" s="207" t="s">
        <v>723</v>
      </c>
      <c r="E4" s="207" t="s">
        <v>724</v>
      </c>
      <c r="F4" s="207" t="s">
        <v>725</v>
      </c>
      <c r="G4" s="207" t="s">
        <v>726</v>
      </c>
      <c r="H4" s="207" t="s">
        <v>727</v>
      </c>
      <c r="I4"/>
      <c r="J4"/>
      <c r="K4"/>
      <c r="L4"/>
      <c r="M4"/>
    </row>
    <row r="5" spans="2:13" x14ac:dyDescent="0.35">
      <c r="C5" s="155" t="s">
        <v>3</v>
      </c>
      <c r="D5" s="166">
        <v>25</v>
      </c>
      <c r="E5" s="166"/>
      <c r="F5" s="166">
        <v>26</v>
      </c>
      <c r="G5" s="166">
        <v>20.399999999999999</v>
      </c>
      <c r="H5" s="166">
        <v>1.9</v>
      </c>
    </row>
    <row r="6" spans="2:13" x14ac:dyDescent="0.35">
      <c r="C6" s="155" t="s">
        <v>55</v>
      </c>
      <c r="D6" s="166">
        <v>7.2</v>
      </c>
      <c r="E6" s="166">
        <v>48.6</v>
      </c>
      <c r="F6" s="166">
        <v>24</v>
      </c>
      <c r="G6" s="166">
        <v>6.8</v>
      </c>
      <c r="H6" s="166">
        <v>2.6</v>
      </c>
    </row>
    <row r="7" spans="2:13" x14ac:dyDescent="0.35">
      <c r="C7" s="155" t="s">
        <v>52</v>
      </c>
      <c r="D7" s="166">
        <v>6</v>
      </c>
      <c r="E7" s="166">
        <v>7.3</v>
      </c>
      <c r="F7" s="166">
        <v>2.4</v>
      </c>
      <c r="G7" s="166">
        <v>3</v>
      </c>
      <c r="H7" s="166">
        <v>0.7</v>
      </c>
    </row>
    <row r="8" spans="2:13" x14ac:dyDescent="0.35">
      <c r="C8" s="155" t="s">
        <v>728</v>
      </c>
      <c r="D8" s="166"/>
      <c r="E8" s="166">
        <v>18.600000000000001</v>
      </c>
      <c r="F8" s="166">
        <v>15.9</v>
      </c>
      <c r="G8" s="166">
        <v>13.9</v>
      </c>
      <c r="H8" s="166">
        <v>1.6</v>
      </c>
    </row>
    <row r="9" spans="2:13" x14ac:dyDescent="0.35">
      <c r="C9" s="155" t="s">
        <v>54</v>
      </c>
      <c r="D9" s="166"/>
      <c r="E9" s="166">
        <v>12</v>
      </c>
      <c r="F9" s="166">
        <v>15</v>
      </c>
      <c r="G9" s="166">
        <v>16</v>
      </c>
      <c r="H9" s="166">
        <v>2.1</v>
      </c>
    </row>
    <row r="10" spans="2:13" x14ac:dyDescent="0.35">
      <c r="C10" s="155" t="s">
        <v>77</v>
      </c>
      <c r="D10" s="166"/>
      <c r="E10" s="166"/>
      <c r="F10" s="166">
        <v>8</v>
      </c>
      <c r="G10" s="166">
        <v>7</v>
      </c>
      <c r="H10" s="166">
        <v>1.4</v>
      </c>
    </row>
    <row r="11" spans="2:13" x14ac:dyDescent="0.35">
      <c r="C11" s="155" t="s">
        <v>44</v>
      </c>
      <c r="D11" s="166"/>
      <c r="E11" s="166">
        <v>42.9</v>
      </c>
      <c r="F11" s="166">
        <v>16.5</v>
      </c>
      <c r="G11" s="166">
        <v>13.5</v>
      </c>
      <c r="H11" s="166">
        <v>3.2</v>
      </c>
    </row>
    <row r="12" spans="2:13" x14ac:dyDescent="0.35">
      <c r="C12" s="155" t="s">
        <v>40</v>
      </c>
      <c r="D12" s="166">
        <v>13</v>
      </c>
      <c r="E12" s="166"/>
      <c r="F12" s="166">
        <v>7.1</v>
      </c>
      <c r="G12" s="166"/>
      <c r="H12" s="166">
        <v>1.9</v>
      </c>
    </row>
  </sheetData>
  <mergeCells count="1">
    <mergeCell ref="D3:H3"/>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87EC-F13E-4F8C-A4B9-6DE86B5AB7C8}">
  <dimension ref="D5"/>
  <sheetViews>
    <sheetView topLeftCell="A3" zoomScale="70" zoomScaleNormal="70" workbookViewId="0">
      <selection activeCell="B1" sqref="B1:D1048576"/>
    </sheetView>
  </sheetViews>
  <sheetFormatPr defaultRowHeight="14.5" x14ac:dyDescent="0.35"/>
  <sheetData>
    <row r="5" spans="4:4" ht="33.5" x14ac:dyDescent="0.75">
      <c r="D5" s="1" t="s">
        <v>729</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7EBD-851B-457C-A78D-FFC093205B0B}">
  <dimension ref="C4"/>
  <sheetViews>
    <sheetView zoomScale="70" zoomScaleNormal="70" workbookViewId="0">
      <selection activeCell="N9" sqref="N9"/>
    </sheetView>
  </sheetViews>
  <sheetFormatPr defaultRowHeight="14.5" x14ac:dyDescent="0.35"/>
  <sheetData>
    <row r="4" spans="3:3" ht="33.5" x14ac:dyDescent="0.75">
      <c r="C4" s="1" t="s">
        <v>730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16919-955F-4635-80A6-F492A36C78C0}">
  <dimension ref="A1:U39"/>
  <sheetViews>
    <sheetView topLeftCell="A4" zoomScale="40" zoomScaleNormal="40" workbookViewId="0">
      <selection activeCell="V10" sqref="V10"/>
    </sheetView>
  </sheetViews>
  <sheetFormatPr defaultColWidth="9.1796875" defaultRowHeight="15.5" x14ac:dyDescent="0.35"/>
  <cols>
    <col min="1" max="1" width="15.453125" style="14" customWidth="1"/>
    <col min="2" max="2" width="29" style="14" customWidth="1"/>
    <col min="3" max="3" width="30.7265625" style="14" customWidth="1"/>
    <col min="4" max="4" width="29" style="14" customWidth="1"/>
    <col min="5" max="16384" width="9.1796875" style="14"/>
  </cols>
  <sheetData>
    <row r="1" spans="1:6" x14ac:dyDescent="0.35">
      <c r="A1"/>
      <c r="B1"/>
      <c r="C1"/>
      <c r="D1"/>
    </row>
    <row r="2" spans="1:6" x14ac:dyDescent="0.35">
      <c r="A2"/>
      <c r="B2"/>
      <c r="C2"/>
      <c r="D2"/>
    </row>
    <row r="3" spans="1:6" x14ac:dyDescent="0.35">
      <c r="A3"/>
      <c r="B3"/>
      <c r="C3"/>
      <c r="D3"/>
    </row>
    <row r="4" spans="1:6" ht="25" x14ac:dyDescent="0.35">
      <c r="A4"/>
      <c r="B4"/>
      <c r="C4"/>
      <c r="D4"/>
      <c r="F4" s="15"/>
    </row>
    <row r="5" spans="1:6" x14ac:dyDescent="0.35">
      <c r="A5"/>
      <c r="B5"/>
      <c r="C5"/>
      <c r="D5"/>
    </row>
    <row r="6" spans="1:6" ht="32.5" x14ac:dyDescent="0.65">
      <c r="A6" s="16" t="s">
        <v>89</v>
      </c>
      <c r="B6" s="17" t="s">
        <v>90</v>
      </c>
      <c r="C6" s="17" t="s">
        <v>91</v>
      </c>
      <c r="D6" s="17" t="s">
        <v>92</v>
      </c>
      <c r="F6" s="18" t="s">
        <v>93</v>
      </c>
    </row>
    <row r="7" spans="1:6" x14ac:dyDescent="0.35">
      <c r="A7" s="14">
        <v>1981</v>
      </c>
      <c r="B7" s="19">
        <v>0.2231125571167529</v>
      </c>
      <c r="C7" s="19">
        <v>5.3834483272546481E-2</v>
      </c>
      <c r="D7" s="19">
        <v>2.0257203749253789E-2</v>
      </c>
    </row>
    <row r="8" spans="1:6" x14ac:dyDescent="0.35">
      <c r="A8" s="14">
        <v>1982</v>
      </c>
      <c r="B8" s="19">
        <v>0.21830440396776046</v>
      </c>
      <c r="C8" s="19">
        <v>4.9668799290322405E-2</v>
      </c>
      <c r="D8" s="19">
        <v>1.7857603789598685E-2</v>
      </c>
    </row>
    <row r="9" spans="1:6" x14ac:dyDescent="0.35">
      <c r="A9" s="14">
        <v>1983</v>
      </c>
      <c r="B9" s="19">
        <v>0.22248414963185287</v>
      </c>
      <c r="C9" s="19">
        <v>3.5048494449681826E-2</v>
      </c>
      <c r="D9" s="19">
        <v>1.8340484075196208E-2</v>
      </c>
    </row>
    <row r="10" spans="1:6" x14ac:dyDescent="0.35">
      <c r="A10" s="14">
        <v>1984</v>
      </c>
      <c r="B10" s="19">
        <v>0.2434277855996036</v>
      </c>
      <c r="C10" s="19">
        <v>6.0479859766122523E-2</v>
      </c>
      <c r="D10" s="19">
        <v>5.9950076476098048E-2</v>
      </c>
    </row>
    <row r="11" spans="1:6" x14ac:dyDescent="0.35">
      <c r="A11" s="14">
        <v>1985</v>
      </c>
      <c r="B11" s="19">
        <v>0.2217317600058763</v>
      </c>
      <c r="C11" s="19">
        <v>4.9183104301746855E-2</v>
      </c>
      <c r="D11" s="19">
        <v>6.1771364703042349E-2</v>
      </c>
    </row>
    <row r="12" spans="1:6" x14ac:dyDescent="0.35">
      <c r="A12" s="14">
        <v>1986</v>
      </c>
      <c r="B12" s="19">
        <v>0.19625847799404955</v>
      </c>
      <c r="C12" s="19">
        <v>5.9383359617256444E-2</v>
      </c>
      <c r="D12" s="19">
        <v>7.3281223202480039E-2</v>
      </c>
    </row>
    <row r="13" spans="1:6" x14ac:dyDescent="0.35">
      <c r="A13" s="14">
        <v>1987</v>
      </c>
      <c r="B13" s="19">
        <v>0.19633423750023107</v>
      </c>
      <c r="C13" s="19">
        <v>4.399002566168999E-2</v>
      </c>
      <c r="D13" s="19">
        <v>7.2665731378574364E-2</v>
      </c>
    </row>
    <row r="14" spans="1:6" x14ac:dyDescent="0.35">
      <c r="A14" s="14">
        <v>1988</v>
      </c>
      <c r="B14" s="19">
        <v>0.1684903418687532</v>
      </c>
      <c r="C14" s="19">
        <v>4.2598733470732723E-2</v>
      </c>
      <c r="D14" s="19">
        <v>7.197989915085741E-2</v>
      </c>
    </row>
    <row r="15" spans="1:6" x14ac:dyDescent="0.35">
      <c r="A15" s="14">
        <v>1989</v>
      </c>
      <c r="B15" s="19">
        <v>0.14278710304871872</v>
      </c>
      <c r="C15" s="19">
        <v>2.6198178446895669E-2</v>
      </c>
      <c r="D15" s="19">
        <v>5.3058853909966834E-2</v>
      </c>
    </row>
    <row r="16" spans="1:6" x14ac:dyDescent="0.35">
      <c r="A16" s="14">
        <v>1990</v>
      </c>
      <c r="B16" s="19">
        <v>0.14458307070998133</v>
      </c>
      <c r="C16" s="19">
        <v>3.6194296605875989E-2</v>
      </c>
      <c r="D16" s="19">
        <v>7.6087644436676635E-2</v>
      </c>
    </row>
    <row r="17" spans="1:21" x14ac:dyDescent="0.35">
      <c r="A17" s="14">
        <v>1991</v>
      </c>
      <c r="B17" s="19">
        <v>0.14094372599174171</v>
      </c>
      <c r="C17" s="19">
        <v>3.4099591482301121E-2</v>
      </c>
      <c r="D17" s="19">
        <v>8.1483605196531431E-2</v>
      </c>
    </row>
    <row r="18" spans="1:21" x14ac:dyDescent="0.35">
      <c r="A18" s="14">
        <v>1992</v>
      </c>
      <c r="B18" s="19">
        <v>0.13769525798884191</v>
      </c>
      <c r="C18" s="19">
        <v>3.316257709950951E-2</v>
      </c>
      <c r="D18" s="19">
        <v>7.8048613994734034E-2</v>
      </c>
    </row>
    <row r="19" spans="1:21" x14ac:dyDescent="0.35">
      <c r="A19" s="14">
        <v>1993</v>
      </c>
      <c r="B19" s="19">
        <v>0.13622742687294062</v>
      </c>
      <c r="C19" s="19">
        <v>3.9906189374868853E-2</v>
      </c>
      <c r="D19" s="19">
        <v>8.2232779758583924E-2</v>
      </c>
    </row>
    <row r="20" spans="1:21" x14ac:dyDescent="0.35">
      <c r="A20" s="14">
        <v>1994</v>
      </c>
      <c r="B20" s="19">
        <v>0.13646759366028391</v>
      </c>
      <c r="C20" s="19">
        <v>3.8497252765463237E-2</v>
      </c>
      <c r="D20" s="19">
        <v>7.7088422306828053E-2</v>
      </c>
    </row>
    <row r="21" spans="1:21" x14ac:dyDescent="0.35">
      <c r="A21" s="14">
        <v>1995</v>
      </c>
      <c r="B21" s="19">
        <v>0.10051019403150983</v>
      </c>
      <c r="C21" s="19">
        <v>3.4192708743382462E-2</v>
      </c>
      <c r="D21" s="19">
        <v>7.0226596266655977E-2</v>
      </c>
    </row>
    <row r="22" spans="1:21" x14ac:dyDescent="0.35">
      <c r="A22" s="14">
        <v>1996</v>
      </c>
      <c r="B22" s="19">
        <v>0.16918138178643405</v>
      </c>
      <c r="C22" s="19">
        <v>4.536841605134613E-2</v>
      </c>
      <c r="D22" s="19">
        <v>5.8780500548104693E-2</v>
      </c>
    </row>
    <row r="23" spans="1:21" x14ac:dyDescent="0.35">
      <c r="A23" s="14">
        <v>1997</v>
      </c>
      <c r="B23" s="19">
        <v>0.18560946954313395</v>
      </c>
      <c r="C23" s="19">
        <v>4.3494408182222034E-2</v>
      </c>
      <c r="D23" s="19">
        <v>5.3665246748911467E-2</v>
      </c>
    </row>
    <row r="24" spans="1:21" x14ac:dyDescent="0.35">
      <c r="A24" s="14">
        <v>1998</v>
      </c>
      <c r="B24" s="19">
        <v>0.22902082196217077</v>
      </c>
      <c r="C24" s="19">
        <v>6.828339144030926E-2</v>
      </c>
      <c r="D24" s="19">
        <v>5.2021057812927839E-2</v>
      </c>
    </row>
    <row r="25" spans="1:21" x14ac:dyDescent="0.35">
      <c r="A25" s="14">
        <v>1999</v>
      </c>
      <c r="B25" s="19">
        <v>0.27359155580997174</v>
      </c>
      <c r="C25" s="19">
        <v>0.10391619271321553</v>
      </c>
      <c r="D25" s="19">
        <v>6.4492339279529687E-2</v>
      </c>
    </row>
    <row r="26" spans="1:21" x14ac:dyDescent="0.35">
      <c r="A26" s="14">
        <v>2000</v>
      </c>
      <c r="B26" s="19">
        <v>0.27490267862992707</v>
      </c>
      <c r="C26" s="19">
        <v>9.536453560817347E-2</v>
      </c>
      <c r="D26" s="19">
        <v>3.9516236106374239E-2</v>
      </c>
    </row>
    <row r="27" spans="1:21" x14ac:dyDescent="0.35">
      <c r="A27" s="14">
        <v>2001</v>
      </c>
      <c r="B27" s="19">
        <v>0.27858040282219754</v>
      </c>
      <c r="C27" s="19">
        <v>0.10265299056529902</v>
      </c>
      <c r="D27" s="19">
        <v>4.3526462198873121E-2</v>
      </c>
    </row>
    <row r="28" spans="1:21" x14ac:dyDescent="0.35">
      <c r="A28" s="14">
        <v>2002</v>
      </c>
      <c r="B28" s="19">
        <v>0.31237248344228741</v>
      </c>
      <c r="C28" s="19">
        <v>0.10904487841957272</v>
      </c>
      <c r="D28" s="19">
        <v>3.6390192581264427E-2</v>
      </c>
    </row>
    <row r="29" spans="1:21" x14ac:dyDescent="0.35">
      <c r="A29" s="14">
        <v>2003</v>
      </c>
      <c r="B29" s="19">
        <v>0.43441917615379211</v>
      </c>
      <c r="C29" s="19">
        <v>0.1896329174664497</v>
      </c>
      <c r="D29" s="19">
        <v>4.2996317046615752E-2</v>
      </c>
      <c r="F29"/>
      <c r="G29"/>
      <c r="H29"/>
      <c r="I29"/>
      <c r="J29"/>
      <c r="K29"/>
      <c r="L29"/>
      <c r="M29"/>
      <c r="N29"/>
      <c r="O29"/>
      <c r="P29"/>
      <c r="Q29"/>
      <c r="R29"/>
      <c r="S29"/>
      <c r="T29"/>
      <c r="U29"/>
    </row>
    <row r="30" spans="1:21" x14ac:dyDescent="0.35">
      <c r="A30" s="14">
        <v>2004</v>
      </c>
      <c r="B30" s="19">
        <v>0.47015234039257264</v>
      </c>
      <c r="C30" s="19">
        <v>0.24524266293695879</v>
      </c>
      <c r="D30" s="19">
        <v>6.3390338533045182E-2</v>
      </c>
      <c r="F30"/>
      <c r="G30"/>
      <c r="H30"/>
      <c r="I30"/>
      <c r="J30"/>
      <c r="K30"/>
      <c r="L30"/>
      <c r="M30"/>
      <c r="N30"/>
      <c r="O30"/>
      <c r="P30"/>
      <c r="Q30"/>
      <c r="R30"/>
      <c r="S30"/>
      <c r="T30"/>
      <c r="U30"/>
    </row>
    <row r="31" spans="1:21" x14ac:dyDescent="0.35">
      <c r="A31" s="14">
        <v>2005</v>
      </c>
      <c r="B31" s="19">
        <v>0.52213133889270702</v>
      </c>
      <c r="C31" s="19">
        <v>0.2881465833209455</v>
      </c>
      <c r="D31" s="19">
        <v>9.2634665478859388E-2</v>
      </c>
      <c r="F31"/>
      <c r="G31"/>
      <c r="H31"/>
      <c r="I31"/>
      <c r="J31"/>
      <c r="K31"/>
      <c r="L31"/>
      <c r="M31"/>
      <c r="N31"/>
      <c r="O31"/>
      <c r="P31"/>
      <c r="Q31"/>
      <c r="R31"/>
      <c r="S31"/>
      <c r="T31"/>
      <c r="U31"/>
    </row>
    <row r="32" spans="1:21" x14ac:dyDescent="0.35">
      <c r="A32" s="14">
        <v>2006</v>
      </c>
      <c r="B32" s="19">
        <v>0.50050065693984824</v>
      </c>
      <c r="C32" s="19">
        <v>0.2895654293660801</v>
      </c>
      <c r="D32" s="19">
        <v>0.10920052482502234</v>
      </c>
      <c r="F32"/>
      <c r="G32"/>
      <c r="H32"/>
      <c r="I32"/>
      <c r="J32"/>
      <c r="K32"/>
      <c r="L32"/>
      <c r="M32"/>
      <c r="N32"/>
      <c r="O32"/>
      <c r="P32"/>
      <c r="Q32"/>
      <c r="R32"/>
      <c r="S32"/>
      <c r="T32"/>
      <c r="U32"/>
    </row>
    <row r="33" spans="1:21" x14ac:dyDescent="0.35">
      <c r="A33" s="14">
        <v>2007</v>
      </c>
      <c r="B33" s="19">
        <v>0.49342933973346154</v>
      </c>
      <c r="C33" s="19">
        <v>0.29763347852599509</v>
      </c>
      <c r="D33" s="19">
        <v>0.11066089458112657</v>
      </c>
      <c r="F33"/>
      <c r="G33"/>
      <c r="H33"/>
      <c r="I33"/>
      <c r="J33"/>
      <c r="K33"/>
      <c r="L33"/>
      <c r="M33"/>
      <c r="N33"/>
      <c r="O33"/>
      <c r="P33"/>
      <c r="Q33"/>
      <c r="R33"/>
      <c r="S33"/>
      <c r="T33"/>
      <c r="U33"/>
    </row>
    <row r="34" spans="1:21" x14ac:dyDescent="0.35">
      <c r="A34" s="14">
        <v>2008</v>
      </c>
      <c r="B34" s="19">
        <v>0.49341734023396422</v>
      </c>
      <c r="C34" s="19">
        <v>0.28344116864941216</v>
      </c>
      <c r="D34" s="19">
        <v>0.12975635196732416</v>
      </c>
      <c r="F34"/>
      <c r="G34"/>
      <c r="H34"/>
      <c r="I34"/>
      <c r="J34"/>
      <c r="K34"/>
      <c r="L34"/>
      <c r="M34"/>
      <c r="N34"/>
      <c r="O34"/>
      <c r="P34"/>
      <c r="Q34"/>
      <c r="R34"/>
      <c r="S34"/>
      <c r="T34"/>
      <c r="U34"/>
    </row>
    <row r="35" spans="1:21" x14ac:dyDescent="0.35">
      <c r="A35" s="14">
        <v>2009</v>
      </c>
      <c r="B35" s="19">
        <v>0.45359249417816533</v>
      </c>
      <c r="C35" s="19">
        <v>0.25952833298859768</v>
      </c>
      <c r="D35" s="19">
        <v>0.10788716290467638</v>
      </c>
      <c r="F35"/>
      <c r="G35"/>
      <c r="H35"/>
      <c r="I35"/>
      <c r="J35"/>
      <c r="K35"/>
      <c r="L35"/>
      <c r="M35"/>
      <c r="N35"/>
      <c r="O35"/>
      <c r="P35"/>
      <c r="Q35"/>
      <c r="R35"/>
      <c r="S35"/>
      <c r="T35"/>
      <c r="U35"/>
    </row>
    <row r="36" spans="1:21" x14ac:dyDescent="0.35">
      <c r="A36" s="14">
        <v>2010</v>
      </c>
      <c r="B36" s="19">
        <v>0.45274243715615398</v>
      </c>
      <c r="C36" s="19">
        <v>0.27117697173958544</v>
      </c>
      <c r="D36" s="19">
        <v>0.11129622633431212</v>
      </c>
      <c r="F36"/>
      <c r="G36"/>
      <c r="H36"/>
      <c r="I36"/>
      <c r="J36"/>
      <c r="K36"/>
      <c r="L36"/>
      <c r="M36"/>
      <c r="N36"/>
      <c r="O36"/>
      <c r="P36"/>
      <c r="Q36"/>
      <c r="R36"/>
      <c r="S36"/>
      <c r="T36"/>
      <c r="U36"/>
    </row>
    <row r="37" spans="1:21" x14ac:dyDescent="0.35">
      <c r="A37" s="14">
        <v>2011</v>
      </c>
      <c r="B37" s="19">
        <v>0.4491674642140609</v>
      </c>
      <c r="C37" s="19">
        <v>0.27655916171437517</v>
      </c>
      <c r="D37" s="19">
        <v>0.11205556861616009</v>
      </c>
      <c r="F37"/>
      <c r="G37"/>
      <c r="H37"/>
      <c r="I37"/>
      <c r="J37"/>
      <c r="K37"/>
      <c r="L37"/>
      <c r="M37"/>
      <c r="N37"/>
      <c r="O37"/>
      <c r="P37"/>
      <c r="Q37"/>
      <c r="R37"/>
      <c r="S37"/>
      <c r="T37"/>
      <c r="U37"/>
    </row>
    <row r="38" spans="1:21" x14ac:dyDescent="0.35">
      <c r="A38" s="14">
        <v>2012</v>
      </c>
      <c r="B38" s="19">
        <v>0.44999110335443226</v>
      </c>
      <c r="C38" s="19">
        <v>0.2860370521317806</v>
      </c>
      <c r="D38" s="19">
        <v>0.12380819249072425</v>
      </c>
      <c r="F38"/>
      <c r="G38"/>
      <c r="H38"/>
      <c r="I38"/>
      <c r="J38"/>
      <c r="K38"/>
      <c r="L38"/>
      <c r="M38"/>
      <c r="N38"/>
      <c r="O38"/>
      <c r="P38"/>
      <c r="Q38"/>
      <c r="R38"/>
      <c r="S38"/>
      <c r="T38"/>
      <c r="U38"/>
    </row>
    <row r="39" spans="1:21" x14ac:dyDescent="0.35">
      <c r="F39"/>
      <c r="G39"/>
      <c r="H39"/>
      <c r="I39"/>
      <c r="J39"/>
      <c r="K39"/>
      <c r="L39"/>
      <c r="M39"/>
      <c r="N39"/>
      <c r="O39"/>
      <c r="P39"/>
      <c r="Q39"/>
      <c r="R39"/>
      <c r="S39"/>
      <c r="T39"/>
      <c r="U39"/>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29EB-840E-4C4E-A37E-B770CED17B54}">
  <dimension ref="B2:M28"/>
  <sheetViews>
    <sheetView topLeftCell="A39" zoomScale="30" zoomScaleNormal="30" workbookViewId="0">
      <selection activeCell="C14" sqref="C14:C44"/>
    </sheetView>
  </sheetViews>
  <sheetFormatPr defaultRowHeight="14.5" x14ac:dyDescent="0.35"/>
  <sheetData>
    <row r="2" spans="2:13" x14ac:dyDescent="0.35">
      <c r="C2" t="s">
        <v>94</v>
      </c>
      <c r="D2" t="s">
        <v>95</v>
      </c>
    </row>
    <row r="3" spans="2:13" x14ac:dyDescent="0.35">
      <c r="B3" t="s">
        <v>96</v>
      </c>
      <c r="C3" s="20">
        <v>0.63</v>
      </c>
      <c r="D3" s="20">
        <v>0.09</v>
      </c>
      <c r="E3" s="21">
        <f>C3+D3</f>
        <v>0.72</v>
      </c>
    </row>
    <row r="4" spans="2:13" x14ac:dyDescent="0.35">
      <c r="B4" t="s">
        <v>97</v>
      </c>
      <c r="C4" s="20">
        <v>0.59</v>
      </c>
      <c r="D4" s="20">
        <v>0.1</v>
      </c>
      <c r="E4" s="21">
        <f t="shared" ref="E4:E28" si="0">C4+D4</f>
        <v>0.69</v>
      </c>
    </row>
    <row r="5" spans="2:13" x14ac:dyDescent="0.35">
      <c r="B5" t="s">
        <v>98</v>
      </c>
      <c r="C5" s="20">
        <v>0.37</v>
      </c>
      <c r="D5" s="20">
        <v>0.2</v>
      </c>
      <c r="E5" s="21">
        <f t="shared" si="0"/>
        <v>0.57000000000000006</v>
      </c>
    </row>
    <row r="6" spans="2:13" x14ac:dyDescent="0.35">
      <c r="B6" t="s">
        <v>99</v>
      </c>
      <c r="C6" s="20">
        <v>0.37</v>
      </c>
      <c r="D6" s="20">
        <v>0.15</v>
      </c>
      <c r="E6" s="21">
        <f t="shared" si="0"/>
        <v>0.52</v>
      </c>
    </row>
    <row r="7" spans="2:13" x14ac:dyDescent="0.35">
      <c r="B7" t="s">
        <v>100</v>
      </c>
      <c r="C7" s="20">
        <v>0.28999999999999998</v>
      </c>
      <c r="D7" s="20">
        <v>0.21</v>
      </c>
      <c r="E7" s="21">
        <f t="shared" si="0"/>
        <v>0.5</v>
      </c>
    </row>
    <row r="8" spans="2:13" x14ac:dyDescent="0.35">
      <c r="B8" t="s">
        <v>101</v>
      </c>
      <c r="C8" s="20">
        <v>0.09</v>
      </c>
      <c r="D8" s="20">
        <v>0.4</v>
      </c>
      <c r="E8" s="21">
        <f t="shared" si="0"/>
        <v>0.49</v>
      </c>
    </row>
    <row r="9" spans="2:13" x14ac:dyDescent="0.35">
      <c r="B9" t="s">
        <v>102</v>
      </c>
      <c r="C9" s="20">
        <v>0.35</v>
      </c>
      <c r="D9" s="20">
        <v>0.14000000000000001</v>
      </c>
      <c r="E9" s="21">
        <f t="shared" si="0"/>
        <v>0.49</v>
      </c>
    </row>
    <row r="10" spans="2:13" x14ac:dyDescent="0.35">
      <c r="B10" t="s">
        <v>103</v>
      </c>
      <c r="C10" s="20">
        <v>0.27</v>
      </c>
      <c r="D10" s="20">
        <v>0.17</v>
      </c>
      <c r="E10" s="21">
        <f t="shared" si="0"/>
        <v>0.44000000000000006</v>
      </c>
    </row>
    <row r="11" spans="2:13" ht="36" x14ac:dyDescent="0.8">
      <c r="B11" t="s">
        <v>104</v>
      </c>
      <c r="C11" s="20">
        <v>0.28000000000000003</v>
      </c>
      <c r="D11" s="20">
        <v>0.15</v>
      </c>
      <c r="E11" s="21">
        <f t="shared" si="0"/>
        <v>0.43000000000000005</v>
      </c>
      <c r="M11" s="22" t="s">
        <v>105</v>
      </c>
    </row>
    <row r="12" spans="2:13" x14ac:dyDescent="0.35">
      <c r="B12" t="s">
        <v>106</v>
      </c>
      <c r="C12" s="20">
        <v>0.12</v>
      </c>
      <c r="D12" s="20">
        <v>0.27</v>
      </c>
      <c r="E12" s="21">
        <f t="shared" si="0"/>
        <v>0.39</v>
      </c>
    </row>
    <row r="13" spans="2:13" x14ac:dyDescent="0.35">
      <c r="B13" t="s">
        <v>107</v>
      </c>
      <c r="C13" s="20">
        <v>0.11</v>
      </c>
      <c r="D13" s="20">
        <v>0.28000000000000003</v>
      </c>
      <c r="E13" s="21">
        <f t="shared" si="0"/>
        <v>0.39</v>
      </c>
    </row>
    <row r="14" spans="2:13" x14ac:dyDescent="0.35">
      <c r="B14" t="s">
        <v>108</v>
      </c>
      <c r="C14" s="20">
        <v>0.18</v>
      </c>
      <c r="D14" s="20">
        <v>0.2</v>
      </c>
      <c r="E14" s="21">
        <f t="shared" si="0"/>
        <v>0.38</v>
      </c>
    </row>
    <row r="15" spans="2:13" x14ac:dyDescent="0.35">
      <c r="B15" t="s">
        <v>109</v>
      </c>
      <c r="C15" s="20">
        <v>0.14000000000000001</v>
      </c>
      <c r="D15" s="20">
        <v>0.21</v>
      </c>
      <c r="E15" s="21">
        <f t="shared" si="0"/>
        <v>0.35</v>
      </c>
    </row>
    <row r="16" spans="2:13" x14ac:dyDescent="0.35">
      <c r="B16" t="s">
        <v>110</v>
      </c>
      <c r="C16" s="20">
        <v>0</v>
      </c>
      <c r="D16" s="20">
        <v>0.35</v>
      </c>
      <c r="E16" s="21">
        <f t="shared" si="0"/>
        <v>0.35</v>
      </c>
    </row>
    <row r="17" spans="2:5" x14ac:dyDescent="0.35">
      <c r="B17" t="s">
        <v>111</v>
      </c>
      <c r="C17" s="20">
        <v>0.14000000000000001</v>
      </c>
      <c r="D17" s="20">
        <v>0.21</v>
      </c>
      <c r="E17" s="21">
        <f t="shared" si="0"/>
        <v>0.35</v>
      </c>
    </row>
    <row r="18" spans="2:5" x14ac:dyDescent="0.35">
      <c r="B18" t="s">
        <v>112</v>
      </c>
      <c r="C18" s="20">
        <v>0.18</v>
      </c>
      <c r="D18" s="20">
        <v>0.16</v>
      </c>
      <c r="E18" s="21">
        <f t="shared" si="0"/>
        <v>0.33999999999999997</v>
      </c>
    </row>
    <row r="19" spans="2:5" x14ac:dyDescent="0.35">
      <c r="B19" t="s">
        <v>113</v>
      </c>
      <c r="C19" s="20">
        <v>0.18</v>
      </c>
      <c r="D19" s="20">
        <v>0.16</v>
      </c>
      <c r="E19" s="21">
        <f t="shared" si="0"/>
        <v>0.33999999999999997</v>
      </c>
    </row>
    <row r="20" spans="2:5" x14ac:dyDescent="0.35">
      <c r="B20" t="s">
        <v>114</v>
      </c>
      <c r="C20" s="20">
        <v>0.12</v>
      </c>
      <c r="D20" s="20">
        <v>0.21</v>
      </c>
      <c r="E20" s="21">
        <f t="shared" si="0"/>
        <v>0.32999999999999996</v>
      </c>
    </row>
    <row r="21" spans="2:5" x14ac:dyDescent="0.35">
      <c r="B21" t="s">
        <v>115</v>
      </c>
      <c r="C21" s="20">
        <v>7.0000000000000007E-2</v>
      </c>
      <c r="D21" s="20">
        <v>0.26</v>
      </c>
      <c r="E21" s="21">
        <f t="shared" si="0"/>
        <v>0.33</v>
      </c>
    </row>
    <row r="22" spans="2:5" x14ac:dyDescent="0.35">
      <c r="B22" t="s">
        <v>116</v>
      </c>
      <c r="C22" s="20">
        <v>0.21</v>
      </c>
      <c r="D22" s="20">
        <v>0.12</v>
      </c>
      <c r="E22" s="21">
        <f t="shared" si="0"/>
        <v>0.32999999999999996</v>
      </c>
    </row>
    <row r="23" spans="2:5" x14ac:dyDescent="0.35">
      <c r="B23" t="s">
        <v>117</v>
      </c>
      <c r="C23" s="20">
        <v>0.2</v>
      </c>
      <c r="D23" s="20">
        <v>0.12</v>
      </c>
      <c r="E23" s="21">
        <f t="shared" si="0"/>
        <v>0.32</v>
      </c>
    </row>
    <row r="24" spans="2:5" x14ac:dyDescent="0.35">
      <c r="B24" t="s">
        <v>118</v>
      </c>
      <c r="C24" s="20">
        <v>0.16</v>
      </c>
      <c r="D24" s="20">
        <v>0.15</v>
      </c>
      <c r="E24" s="21">
        <f t="shared" si="0"/>
        <v>0.31</v>
      </c>
    </row>
    <row r="25" spans="2:5" x14ac:dyDescent="0.35">
      <c r="B25" t="s">
        <v>86</v>
      </c>
      <c r="C25" s="20">
        <v>0.09</v>
      </c>
      <c r="D25" s="20">
        <v>0.21</v>
      </c>
      <c r="E25" s="21">
        <f t="shared" si="0"/>
        <v>0.3</v>
      </c>
    </row>
    <row r="26" spans="2:5" x14ac:dyDescent="0.35">
      <c r="B26" t="s">
        <v>119</v>
      </c>
      <c r="C26" s="20">
        <v>0.18</v>
      </c>
      <c r="D26" s="20">
        <v>0.11</v>
      </c>
      <c r="E26" s="21">
        <f t="shared" si="0"/>
        <v>0.28999999999999998</v>
      </c>
    </row>
    <row r="27" spans="2:5" x14ac:dyDescent="0.35">
      <c r="B27" t="s">
        <v>120</v>
      </c>
      <c r="C27" s="20">
        <v>0.16</v>
      </c>
      <c r="D27" s="20">
        <v>0.11</v>
      </c>
      <c r="E27" s="21">
        <f t="shared" si="0"/>
        <v>0.27</v>
      </c>
    </row>
    <row r="28" spans="2:5" x14ac:dyDescent="0.35">
      <c r="B28" t="s">
        <v>121</v>
      </c>
      <c r="C28" s="20">
        <v>0.08</v>
      </c>
      <c r="D28" s="20">
        <v>0.18</v>
      </c>
      <c r="E28" s="21">
        <f t="shared" si="0"/>
        <v>0.26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BACA-729B-4055-A625-44A9AA2C510D}">
  <dimension ref="A1:L21"/>
  <sheetViews>
    <sheetView topLeftCell="A18" zoomScale="30" zoomScaleNormal="30" workbookViewId="0">
      <selection activeCell="O6" sqref="O6"/>
    </sheetView>
  </sheetViews>
  <sheetFormatPr defaultColWidth="12.54296875" defaultRowHeight="15.5" x14ac:dyDescent="0.35"/>
  <cols>
    <col min="1" max="1" width="14.81640625" style="11" customWidth="1"/>
    <col min="2" max="16384" width="12.54296875" style="11"/>
  </cols>
  <sheetData>
    <row r="1" spans="1:12" x14ac:dyDescent="0.35">
      <c r="A1" s="9"/>
    </row>
    <row r="2" spans="1:12" x14ac:dyDescent="0.35">
      <c r="A2" s="23"/>
      <c r="E2" s="11" t="s">
        <v>122</v>
      </c>
    </row>
    <row r="3" spans="1:12" x14ac:dyDescent="0.35">
      <c r="B3" s="11">
        <v>2000</v>
      </c>
      <c r="C3" s="11">
        <v>2015</v>
      </c>
      <c r="F3" s="11">
        <v>2000</v>
      </c>
      <c r="G3" s="11">
        <v>2015</v>
      </c>
    </row>
    <row r="4" spans="1:12" x14ac:dyDescent="0.35">
      <c r="A4" s="11" t="s">
        <v>41</v>
      </c>
      <c r="B4" s="11">
        <v>1.7384730370839374</v>
      </c>
      <c r="C4" s="11">
        <v>4.7470688932091099</v>
      </c>
      <c r="E4" s="11" t="s">
        <v>41</v>
      </c>
      <c r="F4" s="11">
        <v>7.9587524047119969</v>
      </c>
      <c r="G4" s="11">
        <v>36.800376995788383</v>
      </c>
    </row>
    <row r="5" spans="1:12" x14ac:dyDescent="0.35">
      <c r="A5" s="11" t="s">
        <v>50</v>
      </c>
      <c r="B5" s="11">
        <v>0.11479095503581993</v>
      </c>
      <c r="C5" s="11">
        <v>4.5533423787331797</v>
      </c>
      <c r="E5" s="11" t="s">
        <v>50</v>
      </c>
      <c r="F5" s="11">
        <v>2.0699480687886465</v>
      </c>
      <c r="G5" s="11">
        <v>14.583178213307709</v>
      </c>
    </row>
    <row r="6" spans="1:12" x14ac:dyDescent="0.35">
      <c r="A6" s="11" t="s">
        <v>55</v>
      </c>
      <c r="B6" s="11">
        <v>4.4551336890604718</v>
      </c>
      <c r="C6" s="11">
        <v>10.006521197049564</v>
      </c>
      <c r="E6" s="11" t="s">
        <v>55</v>
      </c>
      <c r="F6" s="11">
        <v>6.0330681442879461</v>
      </c>
      <c r="G6" s="11">
        <v>20.611172149950495</v>
      </c>
    </row>
    <row r="7" spans="1:12" x14ac:dyDescent="0.35">
      <c r="A7" s="11" t="s">
        <v>47</v>
      </c>
      <c r="B7" s="11">
        <v>11.674259115777716</v>
      </c>
      <c r="C7" s="11">
        <v>34.82136379873107</v>
      </c>
      <c r="E7" s="11" t="s">
        <v>47</v>
      </c>
      <c r="F7" s="11">
        <v>9.7854202856162225</v>
      </c>
      <c r="G7" s="11">
        <v>18.877999004069252</v>
      </c>
    </row>
    <row r="8" spans="1:12" x14ac:dyDescent="0.35">
      <c r="A8" s="11" t="s">
        <v>43</v>
      </c>
      <c r="B8" s="11">
        <v>3.0828202710134338</v>
      </c>
      <c r="C8" s="11">
        <v>13.017751406576666</v>
      </c>
      <c r="E8" s="11" t="s">
        <v>43</v>
      </c>
      <c r="F8" s="11">
        <v>3.9560426713430976</v>
      </c>
      <c r="G8" s="11">
        <v>18.869116109247539</v>
      </c>
    </row>
    <row r="9" spans="1:12" x14ac:dyDescent="0.35">
      <c r="A9" s="11" t="s">
        <v>49</v>
      </c>
      <c r="B9" s="11">
        <v>49.850216620366638</v>
      </c>
      <c r="C9" s="11">
        <v>83.469336076335836</v>
      </c>
      <c r="E9" s="11" t="s">
        <v>49</v>
      </c>
      <c r="F9" s="11">
        <v>17.822051124185432</v>
      </c>
      <c r="G9" s="11">
        <v>35.840214581657676</v>
      </c>
    </row>
    <row r="10" spans="1:12" x14ac:dyDescent="0.35">
      <c r="A10" s="11" t="s">
        <v>53</v>
      </c>
      <c r="B10" s="11">
        <v>2.9335394910827612</v>
      </c>
      <c r="C10" s="11">
        <v>39.465505480656063</v>
      </c>
      <c r="E10" s="11" t="s">
        <v>53</v>
      </c>
      <c r="F10" s="11">
        <v>10.74190419768005</v>
      </c>
      <c r="G10" s="11">
        <v>38.046373850704725</v>
      </c>
    </row>
    <row r="11" spans="1:12" x14ac:dyDescent="0.35">
      <c r="A11" s="11" t="s">
        <v>48</v>
      </c>
      <c r="B11" s="11">
        <v>0.53458760624730151</v>
      </c>
      <c r="C11" s="11">
        <v>6.6873399496266117</v>
      </c>
      <c r="E11" s="11" t="s">
        <v>48</v>
      </c>
      <c r="F11" s="11">
        <v>2.0097396816854078</v>
      </c>
      <c r="G11" s="11">
        <v>6.8913228093110943</v>
      </c>
    </row>
    <row r="12" spans="1:12" x14ac:dyDescent="0.35">
      <c r="A12" s="11" t="s">
        <v>54</v>
      </c>
      <c r="B12" s="11">
        <v>1.7419137186933282</v>
      </c>
      <c r="C12" s="11">
        <v>10.90073638942199</v>
      </c>
      <c r="E12" s="11" t="s">
        <v>54</v>
      </c>
      <c r="F12" s="11">
        <v>2.3656310906006763</v>
      </c>
      <c r="G12" s="11">
        <v>16.361174654576523</v>
      </c>
    </row>
    <row r="13" spans="1:12" x14ac:dyDescent="0.35">
      <c r="A13" s="11" t="s">
        <v>83</v>
      </c>
      <c r="B13" s="11">
        <v>14.804663956085403</v>
      </c>
      <c r="C13" s="11">
        <v>57.994584833181257</v>
      </c>
      <c r="E13" s="11" t="s">
        <v>83</v>
      </c>
      <c r="F13" s="11">
        <v>3.1889705037932505</v>
      </c>
      <c r="G13" s="11">
        <v>10.548123463141824</v>
      </c>
    </row>
    <row r="14" spans="1:12" x14ac:dyDescent="0.35">
      <c r="A14" s="11" t="s">
        <v>44</v>
      </c>
      <c r="B14" s="11">
        <v>4.0923369982573838</v>
      </c>
      <c r="C14" s="11">
        <v>11.073924038777271</v>
      </c>
      <c r="E14" s="11" t="s">
        <v>44</v>
      </c>
      <c r="F14" s="11">
        <v>5.4409295334105678</v>
      </c>
      <c r="G14" s="11">
        <v>20.264883669609738</v>
      </c>
    </row>
    <row r="15" spans="1:12" x14ac:dyDescent="0.35">
      <c r="A15" s="11" t="s">
        <v>46</v>
      </c>
      <c r="B15" s="11">
        <v>0.42370401293175747</v>
      </c>
      <c r="C15" s="11">
        <v>3.2749816666176719E-2</v>
      </c>
      <c r="E15" s="11" t="s">
        <v>46</v>
      </c>
      <c r="F15" s="11">
        <v>1.8316769252828389</v>
      </c>
      <c r="G15" s="11">
        <v>7.5158731715580327</v>
      </c>
    </row>
    <row r="16" spans="1:12" ht="33.5" x14ac:dyDescent="0.75">
      <c r="A16" s="11" t="s">
        <v>79</v>
      </c>
      <c r="B16" s="11">
        <v>1.0003789015250839</v>
      </c>
      <c r="C16" s="11">
        <v>0.40380177427360719</v>
      </c>
      <c r="E16" s="11" t="s">
        <v>79</v>
      </c>
      <c r="F16" s="11">
        <v>1.1738511675430965</v>
      </c>
      <c r="G16" s="11">
        <v>6.9239799718463857</v>
      </c>
      <c r="K16" s="24"/>
      <c r="L16" s="25" t="s">
        <v>123</v>
      </c>
    </row>
    <row r="17" spans="1:12" x14ac:dyDescent="0.35">
      <c r="A17" s="11" t="s">
        <v>40</v>
      </c>
      <c r="B17" s="11">
        <v>10.608425489563682</v>
      </c>
      <c r="C17" s="11">
        <v>10.225909745127225</v>
      </c>
      <c r="E17" s="11" t="s">
        <v>40</v>
      </c>
      <c r="F17" s="11">
        <v>8.960665692537372</v>
      </c>
      <c r="G17" s="11">
        <v>29.824079256842598</v>
      </c>
    </row>
    <row r="21" spans="1:12" ht="31" x14ac:dyDescent="0.7">
      <c r="C21" s="26" t="s">
        <v>124</v>
      </c>
      <c r="L21" s="26" t="s">
        <v>125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84A3277B7707A48B0E1B9AC835E8163" ma:contentTypeVersion="13" ma:contentTypeDescription="Create a new document." ma:contentTypeScope="" ma:versionID="535103aa41a23e9514e0d16d2ab49178">
  <xsd:schema xmlns:xsd="http://www.w3.org/2001/XMLSchema" xmlns:xs="http://www.w3.org/2001/XMLSchema" xmlns:p="http://schemas.microsoft.com/office/2006/metadata/properties" xmlns:ns3="aa3449fd-d373-417f-9c8d-cf261ce8b785" xmlns:ns4="eda4fd43-f936-4ced-9b4a-46c1ef7d5473" targetNamespace="http://schemas.microsoft.com/office/2006/metadata/properties" ma:root="true" ma:fieldsID="bd9c877417a167223f1002f03484c209" ns3:_="" ns4:_="">
    <xsd:import namespace="aa3449fd-d373-417f-9c8d-cf261ce8b785"/>
    <xsd:import namespace="eda4fd43-f936-4ced-9b4a-46c1ef7d547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Locatio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3449fd-d373-417f-9c8d-cf261ce8b78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a4fd43-f936-4ced-9b4a-46c1ef7d547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D0D8D3-27B4-4193-AD97-C97615401FFE}">
  <ds:schemaRefs>
    <ds:schemaRef ds:uri="http://purl.org/dc/terms/"/>
    <ds:schemaRef ds:uri="http://schemas.microsoft.com/office/infopath/2007/PartnerControls"/>
    <ds:schemaRef ds:uri="http://purl.org/dc/elements/1.1/"/>
    <ds:schemaRef ds:uri="http://www.w3.org/XML/1998/namespace"/>
    <ds:schemaRef ds:uri="http://purl.org/dc/dcmitype/"/>
    <ds:schemaRef ds:uri="http://schemas.microsoft.com/office/2006/documentManagement/types"/>
    <ds:schemaRef ds:uri="http://schemas.openxmlformats.org/package/2006/metadata/core-properties"/>
    <ds:schemaRef ds:uri="eda4fd43-f936-4ced-9b4a-46c1ef7d5473"/>
    <ds:schemaRef ds:uri="aa3449fd-d373-417f-9c8d-cf261ce8b785"/>
    <ds:schemaRef ds:uri="http://schemas.microsoft.com/office/2006/metadata/properties"/>
  </ds:schemaRefs>
</ds:datastoreItem>
</file>

<file path=customXml/itemProps2.xml><?xml version="1.0" encoding="utf-8"?>
<ds:datastoreItem xmlns:ds="http://schemas.openxmlformats.org/officeDocument/2006/customXml" ds:itemID="{14E3F354-4FAA-4A37-A377-FA510B324698}">
  <ds:schemaRefs>
    <ds:schemaRef ds:uri="http://schemas.microsoft.com/sharepoint/v3/contenttype/forms"/>
  </ds:schemaRefs>
</ds:datastoreItem>
</file>

<file path=customXml/itemProps3.xml><?xml version="1.0" encoding="utf-8"?>
<ds:datastoreItem xmlns:ds="http://schemas.openxmlformats.org/officeDocument/2006/customXml" ds:itemID="{CD39F4C2-DCD8-4318-A529-DAF29D6501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3449fd-d373-417f-9c8d-cf261ce8b785"/>
    <ds:schemaRef ds:uri="eda4fd43-f936-4ced-9b4a-46c1ef7d5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32</vt:i4>
      </vt:variant>
    </vt:vector>
  </HeadingPairs>
  <TitlesOfParts>
    <vt:vector size="94" baseType="lpstr">
      <vt:lpstr>Figure I.2.1</vt:lpstr>
      <vt:lpstr>Figure I.2.2</vt:lpstr>
      <vt:lpstr>Figure I.2.3</vt:lpstr>
      <vt:lpstr>Figure I.2.4</vt:lpstr>
      <vt:lpstr>Figure I.2.5</vt:lpstr>
      <vt:lpstr>Figure I.2.6</vt:lpstr>
      <vt:lpstr>Figure I.2.7</vt:lpstr>
      <vt:lpstr>Figure I.2.8</vt:lpstr>
      <vt:lpstr>Figure I.2.9 A-B</vt:lpstr>
      <vt:lpstr>Figure I.B.4.1</vt:lpstr>
      <vt:lpstr>Figure I.2.9 C-D</vt:lpstr>
      <vt:lpstr>Figure I.2.10</vt:lpstr>
      <vt:lpstr>Figure I.2.11</vt:lpstr>
      <vt:lpstr>Figure I.2.12</vt:lpstr>
      <vt:lpstr>Figure I.2.13</vt:lpstr>
      <vt:lpstr>Figure I.2.14</vt:lpstr>
      <vt:lpstr>Figure I.2.15</vt:lpstr>
      <vt:lpstr>Figure I.2.16</vt:lpstr>
      <vt:lpstr>Figure I.2.17</vt:lpstr>
      <vt:lpstr>Figure I.2.18</vt:lpstr>
      <vt:lpstr>Figure I.2.19 A-B</vt:lpstr>
      <vt:lpstr>Figure I.2.20 A-C</vt:lpstr>
      <vt:lpstr>Figure I.2.21 A-B</vt:lpstr>
      <vt:lpstr>Figure I.2.22</vt:lpstr>
      <vt:lpstr>Figure I.2.23 A-B</vt:lpstr>
      <vt:lpstr>Figure I.2.24</vt:lpstr>
      <vt:lpstr>Figure I.2.25</vt:lpstr>
      <vt:lpstr>Figure I.2.26</vt:lpstr>
      <vt:lpstr>Figure I.2.27 A</vt:lpstr>
      <vt:lpstr>Figure I.2.27 B</vt:lpstr>
      <vt:lpstr>Figure I.2.28</vt:lpstr>
      <vt:lpstr>Figure I.2.29 A</vt:lpstr>
      <vt:lpstr>Figure I.2.29 B</vt:lpstr>
      <vt:lpstr>Figure I.2.29 C</vt:lpstr>
      <vt:lpstr>Figure I.2.29 D</vt:lpstr>
      <vt:lpstr>Figure I.2.30 A</vt:lpstr>
      <vt:lpstr>Figure I.2.30 B</vt:lpstr>
      <vt:lpstr>Figure I.2.30 C</vt:lpstr>
      <vt:lpstr>Figure I.2.30 D</vt:lpstr>
      <vt:lpstr>Figure I.2.30 E</vt:lpstr>
      <vt:lpstr>Figure I.2.30 F</vt:lpstr>
      <vt:lpstr>Figure I.2.31 A</vt:lpstr>
      <vt:lpstr>Figure I.2.31 B</vt:lpstr>
      <vt:lpstr>Figure I.2.31 C</vt:lpstr>
      <vt:lpstr>Figure I.2.31 D</vt:lpstr>
      <vt:lpstr>Figure I.2.31 E</vt:lpstr>
      <vt:lpstr>Figure I.2.31 F</vt:lpstr>
      <vt:lpstr>Figure I.2.32 A</vt:lpstr>
      <vt:lpstr>Figure I.2.32 B</vt:lpstr>
      <vt:lpstr>Figure I.2.32 C</vt:lpstr>
      <vt:lpstr>Figure I.2.32</vt:lpstr>
      <vt:lpstr>Figure I.2.33</vt:lpstr>
      <vt:lpstr>Figure I.2.34</vt:lpstr>
      <vt:lpstr>Figure I.2.35</vt:lpstr>
      <vt:lpstr>Figure I.2.36</vt:lpstr>
      <vt:lpstr>Figure I.2.37</vt:lpstr>
      <vt:lpstr>Figure I.2.38</vt:lpstr>
      <vt:lpstr>Figure I.2.39</vt:lpstr>
      <vt:lpstr>Figure I.2.40</vt:lpstr>
      <vt:lpstr>Figure I.2.41</vt:lpstr>
      <vt:lpstr>Figure I.2.42</vt:lpstr>
      <vt:lpstr>Figure I.2.43</vt:lpstr>
      <vt:lpstr>'Figure I.2.27 B'!_ftn1</vt:lpstr>
      <vt:lpstr>'Figure I.2.27 B'!_ftnref1</vt:lpstr>
      <vt:lpstr>'Figure I.2.3'!_Ref35539560</vt:lpstr>
      <vt:lpstr>'Figure I.2.12'!_Ref35540063</vt:lpstr>
      <vt:lpstr>'Figure I.2.14'!_Ref35541281</vt:lpstr>
      <vt:lpstr>'Figure I.2.21 A-B'!_Ref35541469</vt:lpstr>
      <vt:lpstr>'Figure I.2.22'!_Ref35541531</vt:lpstr>
      <vt:lpstr>'Figure I.2.27 A'!_Ref36052887</vt:lpstr>
      <vt:lpstr>'Figure I.2.20 A-C'!_Ref36410578</vt:lpstr>
      <vt:lpstr>'Figure I.2.19 A-B'!_Ref36413249</vt:lpstr>
      <vt:lpstr>'Figure I.2.25'!_Ref36413394</vt:lpstr>
      <vt:lpstr>'Figure I.2.26'!_Ref36413427</vt:lpstr>
      <vt:lpstr>'Figure I.2.15'!_Ref36416874</vt:lpstr>
      <vt:lpstr>'Figure I.2.9 A-B'!_Toc35264035</vt:lpstr>
      <vt:lpstr>'Figure I.2.9 C-D'!_Toc35264035</vt:lpstr>
      <vt:lpstr>'Figure I.2.18'!_Toc35264047</vt:lpstr>
      <vt:lpstr>'Figure I.2.24'!_Toc35264051</vt:lpstr>
      <vt:lpstr>'Figure I.2.25'!_Toc35264052</vt:lpstr>
      <vt:lpstr>'Figure I.2.35'!_Toc35264060</vt:lpstr>
      <vt:lpstr>'Figure I.2.37'!_Toc35380498</vt:lpstr>
      <vt:lpstr>'Figure I.2.7'!_Toc35474012</vt:lpstr>
      <vt:lpstr>'Figure I.2.8'!_Toc35474014</vt:lpstr>
      <vt:lpstr>'Figure I.2.17'!_Toc35474017</vt:lpstr>
      <vt:lpstr>'Figure I.2.31 B'!_Toc35474020</vt:lpstr>
      <vt:lpstr>'Figure I.2.33'!_Toc35474021</vt:lpstr>
      <vt:lpstr>'Figure I.2.34'!_Toc35474022</vt:lpstr>
      <vt:lpstr>'Figure I.2.28'!_Toc35474051</vt:lpstr>
      <vt:lpstr>'Figure I.2.29 A'!_Toc35474052</vt:lpstr>
      <vt:lpstr>'Figure I.2.30 A'!_Toc35474053</vt:lpstr>
      <vt:lpstr>'Figure I.2.31 C'!_Toc35474054</vt:lpstr>
      <vt:lpstr>'Figure I.2.32 B'!_Toc35474055</vt:lpstr>
      <vt:lpstr>'Figure I.2.13'!_Toc36247931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Kehayova</dc:creator>
  <cp:lastModifiedBy>Vera Kehayova</cp:lastModifiedBy>
  <dcterms:created xsi:type="dcterms:W3CDTF">2020-04-23T23:13:27Z</dcterms:created>
  <dcterms:modified xsi:type="dcterms:W3CDTF">2020-05-11T16:11:46Z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0x010100884A3277B7707A48B0E1B9AC835E8163</vt:lpwstr>
  </property>
  <property fmtid="{D5CDD505-2E9C-101B-9397-08002B2CF9AE}" pid="3" name="WorkbookGuid">
    <vt:lpwstr>e478d32b-7532-49ef-8580-9feab571d207</vt:lpwstr>
  </property>
</Properties>
</file>