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8.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9.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0.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1.xml" ContentType="application/vnd.openxmlformats-officedocument.themeOverrid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2.xml" ContentType="application/vnd.openxmlformats-officedocument.themeOverrid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3.xml" ContentType="application/vnd.openxmlformats-officedocument.themeOverrid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4.xml" ContentType="application/vnd.openxmlformats-officedocument.themeOverrid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5.xml" ContentType="application/vnd.openxmlformats-officedocument.themeOverrid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6.xml" ContentType="application/vnd.openxmlformats-officedocument.themeOverrid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17.xml" ContentType="application/vnd.openxmlformats-officedocument.themeOverrid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18.xml" ContentType="application/vnd.openxmlformats-officedocument.themeOverrid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19.xml" ContentType="application/vnd.openxmlformats-officedocument.themeOverrid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20.xml" ContentType="application/vnd.openxmlformats-officedocument.themeOverrid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21.xml" ContentType="application/vnd.openxmlformats-officedocument.themeOverrid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22.xml" ContentType="application/vnd.openxmlformats-officedocument.themeOverride+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charts/style38.xml" ContentType="application/vnd.ms-office.chartstyle+xml"/>
  <Override PartName="/xl/charts/colors38.xml" ContentType="application/vnd.ms-office.chartcolorstyle+xml"/>
  <Override PartName="/xl/theme/themeOverride23.xml" ContentType="application/vnd.openxmlformats-officedocument.themeOverride+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charts/style41.xml" ContentType="application/vnd.ms-office.chartstyle+xml"/>
  <Override PartName="/xl/charts/colors41.xml" ContentType="application/vnd.ms-office.chartcolorstyle+xml"/>
  <Override PartName="/xl/theme/themeOverride24.xml" ContentType="application/vnd.openxmlformats-officedocument.themeOverride+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charts/style42.xml" ContentType="application/vnd.ms-office.chartstyle+xml"/>
  <Override PartName="/xl/charts/colors42.xml" ContentType="application/vnd.ms-office.chartcolorstyle+xml"/>
  <Override PartName="/xl/theme/themeOverride25.xml" ContentType="application/vnd.openxmlformats-officedocument.themeOverride+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charts/style43.xml" ContentType="application/vnd.ms-office.chartstyle+xml"/>
  <Override PartName="/xl/charts/colors43.xml" ContentType="application/vnd.ms-office.chartcolorstyle+xml"/>
  <Override PartName="/xl/theme/themeOverride26.xml" ContentType="application/vnd.openxmlformats-officedocument.themeOverride+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theme/themeOverride27.xml" ContentType="application/vnd.openxmlformats-officedocument.themeOverride+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theme/themeOverride28.xml" ContentType="application/vnd.openxmlformats-officedocument.themeOverride+xml"/>
  <Override PartName="/xl/drawings/drawing92.xml" ContentType="application/vnd.openxmlformats-officedocument.drawingml.chartshapes+xml"/>
  <Override PartName="/xl/drawings/drawing93.xml" ContentType="application/vnd.openxmlformats-officedocument.drawing+xml"/>
  <Override PartName="/xl/charts/chart47.xml" ContentType="application/vnd.openxmlformats-officedocument.drawingml.chart+xml"/>
  <Override PartName="/xl/theme/themeOverride29.xml" ContentType="application/vnd.openxmlformats-officedocument.themeOverride+xml"/>
  <Override PartName="/xl/drawings/drawing94.xml" ContentType="application/vnd.openxmlformats-officedocument.drawingml.chartshapes+xml"/>
  <Override PartName="/xl/drawings/drawing95.xml" ContentType="application/vnd.openxmlformats-officedocument.drawing+xml"/>
  <Override PartName="/xl/charts/chart48.xml" ContentType="application/vnd.openxmlformats-officedocument.drawingml.chart+xml"/>
  <Override PartName="/xl/theme/themeOverride30.xml" ContentType="application/vnd.openxmlformats-officedocument.themeOverride+xml"/>
  <Override PartName="/xl/drawings/drawing96.xml" ContentType="application/vnd.openxmlformats-officedocument.drawingml.chartshapes+xml"/>
  <Override PartName="/xl/drawings/drawing97.xml" ContentType="application/vnd.openxmlformats-officedocument.drawing+xml"/>
  <Override PartName="/xl/charts/chart49.xml" ContentType="application/vnd.openxmlformats-officedocument.drawingml.chart+xml"/>
  <Override PartName="/xl/theme/themeOverride31.xml" ContentType="application/vnd.openxmlformats-officedocument.themeOverride+xml"/>
  <Override PartName="/xl/drawings/drawing98.xml" ContentType="application/vnd.openxmlformats-officedocument.drawingml.chartshapes+xml"/>
  <Override PartName="/xl/drawings/drawing99.xml" ContentType="application/vnd.openxmlformats-officedocument.drawing+xml"/>
  <Override PartName="/xl/charts/chart50.xml" ContentType="application/vnd.openxmlformats-officedocument.drawingml.chart+xml"/>
  <Override PartName="/xl/theme/themeOverride32.xml" ContentType="application/vnd.openxmlformats-officedocument.themeOverride+xml"/>
  <Override PartName="/xl/drawings/drawing100.xml" ContentType="application/vnd.openxmlformats-officedocument.drawingml.chartshapes+xml"/>
  <Override PartName="/xl/drawings/drawing101.xml" ContentType="application/vnd.openxmlformats-officedocument.drawing+xml"/>
  <Override PartName="/xl/charts/chart51.xml" ContentType="application/vnd.openxmlformats-officedocument.drawingml.chart+xml"/>
  <Override PartName="/xl/theme/themeOverride33.xml" ContentType="application/vnd.openxmlformats-officedocument.themeOverride+xml"/>
  <Override PartName="/xl/drawings/drawing102.xml" ContentType="application/vnd.openxmlformats-officedocument.drawingml.chartshapes+xml"/>
  <Override PartName="/xl/drawings/drawing103.xml" ContentType="application/vnd.openxmlformats-officedocument.drawing+xml"/>
  <Override PartName="/xl/charts/chart52.xml" ContentType="application/vnd.openxmlformats-officedocument.drawingml.chart+xml"/>
  <Override PartName="/xl/theme/themeOverride34.xml" ContentType="application/vnd.openxmlformats-officedocument.themeOverride+xml"/>
  <Override PartName="/xl/drawings/drawing104.xml" ContentType="application/vnd.openxmlformats-officedocument.drawingml.chartshapes+xml"/>
  <Override PartName="/xl/drawings/drawing105.xml" ContentType="application/vnd.openxmlformats-officedocument.drawing+xml"/>
  <Override PartName="/xl/charts/chart53.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106.xml" ContentType="application/vnd.openxmlformats-officedocument.drawingml.chartshapes+xml"/>
  <Override PartName="/xl/drawings/drawing107.xml" ContentType="application/vnd.openxmlformats-officedocument.drawing+xml"/>
  <Override PartName="/xl/charts/chart54.xml" ContentType="application/vnd.openxmlformats-officedocument.drawingml.chart+xml"/>
  <Override PartName="/xl/charts/style45.xml" ContentType="application/vnd.ms-office.chartstyle+xml"/>
  <Override PartName="/xl/charts/colors45.xml" ContentType="application/vnd.ms-office.chartcolorstyle+xml"/>
  <Override PartName="/xl/theme/themeOverride35.xml" ContentType="application/vnd.openxmlformats-officedocument.themeOverride+xml"/>
  <Override PartName="/xl/drawings/drawing108.xml" ContentType="application/vnd.openxmlformats-officedocument.drawingml.chartshapes+xml"/>
  <Override PartName="/xl/drawings/drawing109.xml" ContentType="application/vnd.openxmlformats-officedocument.drawing+xml"/>
  <Override PartName="/xl/charts/chart55.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110.xml" ContentType="application/vnd.openxmlformats-officedocument.drawingml.chartshapes+xml"/>
  <Override PartName="/xl/drawings/drawing111.xml" ContentType="application/vnd.openxmlformats-officedocument.drawing+xml"/>
  <Override PartName="/xl/charts/chart56.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112.xml" ContentType="application/vnd.openxmlformats-officedocument.drawingml.chartshapes+xml"/>
  <Override PartName="/xl/drawings/drawing113.xml" ContentType="application/vnd.openxmlformats-officedocument.drawing+xml"/>
  <Override PartName="/xl/charts/chart57.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114.xml" ContentType="application/vnd.openxmlformats-officedocument.drawingml.chartshapes+xml"/>
  <Override PartName="/xl/drawings/drawing115.xml" ContentType="application/vnd.openxmlformats-officedocument.drawing+xml"/>
  <Override PartName="/xl/charts/chart58.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1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WBNTPCIFS\Data\GMT\PRNs\Policy Paper Ten Years since the Crisis\Web charts\New numbered Chapters\"/>
    </mc:Choice>
  </mc:AlternateContent>
  <xr:revisionPtr revIDLastSave="0" documentId="13_ncr:1_{86B31CA7-B46F-4778-969A-E72D7A61071E}" xr6:coauthVersionLast="41" xr6:coauthVersionMax="41" xr10:uidLastSave="{00000000-0000-0000-0000-000000000000}"/>
  <bookViews>
    <workbookView xWindow="-108" yWindow="-108" windowWidth="30936" windowHeight="16896" tabRatio="932" xr2:uid="{BBC00C66-7959-46EC-8FAC-5207950EC566}"/>
  </bookViews>
  <sheets>
    <sheet name="Read Me" sheetId="2" r:id="rId1"/>
    <sheet name="4.1.A" sheetId="20" r:id="rId2"/>
    <sheet name="4.1.B" sheetId="21" r:id="rId3"/>
    <sheet name="4.1.C" sheetId="22" r:id="rId4"/>
    <sheet name="4.1.D" sheetId="23" r:id="rId5"/>
    <sheet name="4.1.E" sheetId="24" r:id="rId6"/>
    <sheet name="4.1.F" sheetId="25" r:id="rId7"/>
    <sheet name="4.2.A" sheetId="26" r:id="rId8"/>
    <sheet name="4.2.B" sheetId="27" r:id="rId9"/>
    <sheet name="4.2.C" sheetId="28" r:id="rId10"/>
    <sheet name="4.2.D" sheetId="29" r:id="rId11"/>
    <sheet name="4.2.E" sheetId="30" r:id="rId12"/>
    <sheet name="4.2.F" sheetId="31" r:id="rId13"/>
    <sheet name="4.3.A" sheetId="32" r:id="rId14"/>
    <sheet name="4.3.B" sheetId="33" r:id="rId15"/>
    <sheet name="4.3.C" sheetId="34" r:id="rId16"/>
    <sheet name="4.3.D" sheetId="35" r:id="rId17"/>
    <sheet name="4.3.E" sheetId="36" r:id="rId18"/>
    <sheet name="4.3.F" sheetId="37" r:id="rId19"/>
    <sheet name="4.4.A" sheetId="38" r:id="rId20"/>
    <sheet name="4.4.B" sheetId="39" r:id="rId21"/>
    <sheet name="4.5.A" sheetId="40" r:id="rId22"/>
    <sheet name="4.5.B" sheetId="41" r:id="rId23"/>
    <sheet name="4.5.C" sheetId="42" r:id="rId24"/>
    <sheet name="4.5.D" sheetId="43" r:id="rId25"/>
    <sheet name="4.5.E" sheetId="44" r:id="rId26"/>
    <sheet name="4.5.F" sheetId="45" r:id="rId27"/>
    <sheet name="4.6.A" sheetId="46" r:id="rId28"/>
    <sheet name="4.6.B" sheetId="47" r:id="rId29"/>
    <sheet name="4.6.C" sheetId="48" r:id="rId30"/>
    <sheet name="4.6.D" sheetId="49" r:id="rId31"/>
    <sheet name="4.6.E" sheetId="50" r:id="rId32"/>
    <sheet name="4.6.F" sheetId="51" r:id="rId33"/>
    <sheet name="4.7.A" sheetId="52" r:id="rId34"/>
    <sheet name="4.7.B" sheetId="53" r:id="rId35"/>
    <sheet name="4.7.C" sheetId="54" r:id="rId36"/>
    <sheet name="4.7.D" sheetId="55" r:id="rId37"/>
    <sheet name="4.7.E" sheetId="56" r:id="rId38"/>
    <sheet name="4.7.F" sheetId="57" r:id="rId39"/>
    <sheet name="4.8.A" sheetId="58" r:id="rId40"/>
    <sheet name="4.8.B" sheetId="59" r:id="rId41"/>
    <sheet name="4.8.C" sheetId="60" r:id="rId42"/>
    <sheet name="4.8.D" sheetId="61" r:id="rId43"/>
    <sheet name="4.8.E" sheetId="62" r:id="rId44"/>
    <sheet name="4.8.F" sheetId="63" r:id="rId45"/>
    <sheet name="4.1.1.A" sheetId="1" r:id="rId46"/>
    <sheet name="4.1.1.B" sheetId="4" r:id="rId47"/>
    <sheet name="4.1.1.C" sheetId="6" r:id="rId48"/>
    <sheet name="4.1.1.D" sheetId="8" r:id="rId49"/>
    <sheet name="4.1.2.A" sheetId="9" r:id="rId50"/>
    <sheet name="4.1.2.B" sheetId="10" r:id="rId51"/>
    <sheet name="4.1.3.A" sheetId="11" r:id="rId52"/>
    <sheet name="4.1.3.B" sheetId="12" r:id="rId53"/>
    <sheet name="4.2.1.A" sheetId="14" r:id="rId54"/>
    <sheet name="4.2.1.B" sheetId="15" r:id="rId55"/>
    <sheet name="4.2.2.A" sheetId="16" r:id="rId56"/>
    <sheet name="4.2.2.B" sheetId="17" r:id="rId57"/>
    <sheet name="4.2.2.C" sheetId="18" r:id="rId58"/>
    <sheet name="4.2.2.D" sheetId="19" r:id="rId59"/>
  </sheets>
  <definedNames>
    <definedName name="_Key1" hidden="1">#REF!</definedName>
    <definedName name="_Key2" hidden="1">#REF!</definedName>
    <definedName name="_Order1" hidden="1">255</definedName>
    <definedName name="_Ref458178145" localSheetId="0">'Read Me'!$A$68</definedName>
    <definedName name="_Sort" hidden="1">#REF!</definedName>
    <definedName name="_Toc19809576" localSheetId="0">'Read Me'!$A$56</definedName>
    <definedName name="_Toc19809577" localSheetId="0">'Read Me'!$A$61</definedName>
    <definedName name="_Toc19809578" localSheetId="0">'Read Me'!$A$64</definedName>
    <definedName name="_Toc19809586" localSheetId="0">'Read Me'!$A$71</definedName>
    <definedName name="_Toc20221403" localSheetId="51">'4.1.3.A'!$A$39</definedName>
    <definedName name="_Toc20221404" localSheetId="51">'4.1.3.A'!$B$74</definedName>
    <definedName name="adsadrr" hidden="1">#REF!</definedName>
    <definedName name="asdrae" hidden="1">#REF!</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Sheet1_Chart_2_ChartType" hidden="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4" i="55" l="1"/>
  <c r="X4" i="55"/>
  <c r="W5" i="55"/>
  <c r="X5" i="55"/>
  <c r="W6" i="55"/>
  <c r="W7" i="55"/>
  <c r="W8" i="55"/>
  <c r="W9" i="55"/>
  <c r="W4" i="52"/>
  <c r="AA5" i="52"/>
  <c r="AB5" i="52"/>
  <c r="AC5" i="52"/>
  <c r="U6" i="48"/>
  <c r="U7" i="48" s="1"/>
  <c r="U8" i="48" s="1"/>
  <c r="U9" i="48" s="1"/>
  <c r="U10" i="48" s="1"/>
  <c r="U11" i="48" s="1"/>
</calcChain>
</file>

<file path=xl/sharedStrings.xml><?xml version="1.0" encoding="utf-8"?>
<sst xmlns="http://schemas.openxmlformats.org/spreadsheetml/2006/main" count="737" uniqueCount="424">
  <si>
    <t>2012-2018</t>
  </si>
  <si>
    <t>Asian financial crisis</t>
  </si>
  <si>
    <t xml:space="preserve"> Upper and lower quartiles</t>
  </si>
  <si>
    <t xml:space="preserve">Lower quartile
</t>
  </si>
  <si>
    <t>Median</t>
  </si>
  <si>
    <t>`</t>
  </si>
  <si>
    <t>Investment surge</t>
  </si>
  <si>
    <t>Investment boom</t>
  </si>
  <si>
    <t>2010 onwards</t>
  </si>
  <si>
    <t>until 2007</t>
  </si>
  <si>
    <t>Credit boom without investment surge</t>
  </si>
  <si>
    <t>Credit boom with investment surge</t>
  </si>
  <si>
    <t>Credit boom</t>
  </si>
  <si>
    <t>All</t>
  </si>
  <si>
    <t>With investment surge</t>
  </si>
  <si>
    <t>Without investment surge</t>
  </si>
  <si>
    <t>2012-2018 (countries in credit booms)</t>
  </si>
  <si>
    <t>With investment slowdown</t>
  </si>
  <si>
    <t>Without investment slowdown</t>
  </si>
  <si>
    <t>Sources: Haver Analytics; International Financial Statistics, International Monetary Fund; Bank for International Settlements; World Development Indicators, World Bank.</t>
  </si>
  <si>
    <t>Sources: Bank for International Settlements; Haver Analytics; International Financial Statistics, International Monetary Fund; World Development Indicators, World Bank</t>
  </si>
  <si>
    <t>Enterprises</t>
  </si>
  <si>
    <t>Households for House Purchase</t>
  </si>
  <si>
    <t>Consumer Credit and Other Lending</t>
  </si>
  <si>
    <t>Net interest
income</t>
  </si>
  <si>
    <t>Lending
margin</t>
  </si>
  <si>
    <t>Lending
rate</t>
  </si>
  <si>
    <t>Lending
volume</t>
  </si>
  <si>
    <t>Non-interest
charge</t>
  </si>
  <si>
    <t>Lending Margin</t>
  </si>
  <si>
    <t>Lending Rate</t>
  </si>
  <si>
    <t>Lending Volume</t>
  </si>
  <si>
    <t>Non-interest Charge</t>
  </si>
  <si>
    <t>Past six months</t>
  </si>
  <si>
    <t>Next six months</t>
  </si>
  <si>
    <t>Denmark</t>
  </si>
  <si>
    <t>Sweden</t>
  </si>
  <si>
    <t>Switzerland</t>
  </si>
  <si>
    <t>Japan</t>
  </si>
  <si>
    <t>Euro Area</t>
  </si>
  <si>
    <t>Average</t>
  </si>
  <si>
    <t>10-year government bond yields</t>
  </si>
  <si>
    <t>Effective exchange rate (RHS)</t>
  </si>
  <si>
    <t>Aggregates</t>
  </si>
  <si>
    <t>China</t>
  </si>
  <si>
    <t>Brazil</t>
  </si>
  <si>
    <t>India</t>
  </si>
  <si>
    <t>Russia</t>
  </si>
  <si>
    <t>Mexico</t>
  </si>
  <si>
    <t>Indonesia</t>
  </si>
  <si>
    <t>Turkey</t>
  </si>
  <si>
    <t>Poland</t>
  </si>
  <si>
    <t>South Africa</t>
  </si>
  <si>
    <t>Chile</t>
  </si>
  <si>
    <t>Exchange
rate (RHS)</t>
  </si>
  <si>
    <t>EMBI spreads</t>
  </si>
  <si>
    <t>Equity
prices (RHS)</t>
  </si>
  <si>
    <t>Equities</t>
  </si>
  <si>
    <t>Box 1:</t>
  </si>
  <si>
    <t>Box 2:</t>
  </si>
  <si>
    <t xml:space="preserve">Source: Bank for International Settlements; Haver Analytics; International Monetary Fund; World Bank. </t>
  </si>
  <si>
    <t>SSA</t>
  </si>
  <si>
    <t>SAR</t>
  </si>
  <si>
    <t>MNA</t>
  </si>
  <si>
    <t>LAC</t>
  </si>
  <si>
    <t>ECA</t>
  </si>
  <si>
    <t>EAP</t>
  </si>
  <si>
    <t>EMDEs</t>
  </si>
  <si>
    <t>Source: Bank for International Settlements; Haver Analytics; International Monetary Fund; World Bank</t>
  </si>
  <si>
    <t>EMDEs ex. China</t>
  </si>
  <si>
    <t xml:space="preserve">Note: Offshore financial centers are excluded. Sample comprises 140 EMDEs, ratios shown are the total stock of cross-border bank claims on the region divided by regional GDP aggregates. </t>
  </si>
  <si>
    <t xml:space="preserve">Note: Offshore financial centers are excluded; dashed lines indicate interquartile ranges.  The year a crisis started is marked as t=0 (about 73 crises from 1990-2017; Laeven and Valencia 2018). “2009 global recession” denotes averages across all EMDEs, with the three-year window centered on 2008-09. </t>
  </si>
  <si>
    <t>p75</t>
  </si>
  <si>
    <t>p50</t>
  </si>
  <si>
    <t xml:space="preserve">Laeven-Valencia </t>
  </si>
  <si>
    <t>2009 global recession</t>
  </si>
  <si>
    <t>Interquantile range</t>
  </si>
  <si>
    <t>Bank credit</t>
  </si>
  <si>
    <t>Total debt</t>
  </si>
  <si>
    <t>year</t>
  </si>
  <si>
    <t>2008-2012</t>
  </si>
  <si>
    <t>2013-16</t>
  </si>
  <si>
    <t>2008-12</t>
  </si>
  <si>
    <t>2001-07</t>
  </si>
  <si>
    <t>Note:  Total gross inflows of foreign direct investments, portfolio investments, and other investments for about 120 EMDEs.</t>
  </si>
  <si>
    <t xml:space="preserve">Source: Bank for International Settlements; Bloomberg; International Monetary Fund; World Bank. </t>
  </si>
  <si>
    <t>FX volatility (RHS)</t>
  </si>
  <si>
    <t>Debt</t>
  </si>
  <si>
    <t>Equity</t>
  </si>
  <si>
    <t xml:space="preserve">Note:  Share of economies in a financial crisis within two years of a sudden stop. Dates for sudden stops are from Eichengreen and Gupta (2016); dates for financial crises are from Laeven and Valencia (2018).  </t>
  </si>
  <si>
    <t>After global recession</t>
  </si>
  <si>
    <t>Before global recession</t>
  </si>
  <si>
    <t xml:space="preserve">Note:  Aggregate flows; based on a balanced panel for 76 EMDEs. </t>
  </si>
  <si>
    <t>10-17</t>
  </si>
  <si>
    <t>02-07</t>
  </si>
  <si>
    <t>Other</t>
  </si>
  <si>
    <t>FDI</t>
  </si>
  <si>
    <t>Portfolio</t>
  </si>
  <si>
    <t xml:space="preserve">Note: Unweighted averages; end-of-period stocks of external liabilities for EMDEs with data available in 2008. </t>
  </si>
  <si>
    <t>Financial crises</t>
  </si>
  <si>
    <t>Global recessions</t>
  </si>
  <si>
    <t>2018Q4</t>
  </si>
  <si>
    <t>2018Q3</t>
  </si>
  <si>
    <t>2018Q2</t>
  </si>
  <si>
    <t>2018Q1</t>
  </si>
  <si>
    <t>2017Q4</t>
  </si>
  <si>
    <t>2017Q3</t>
  </si>
  <si>
    <t>2017Q2</t>
  </si>
  <si>
    <t>2017Q1</t>
  </si>
  <si>
    <t>2016Q4</t>
  </si>
  <si>
    <t>2016Q3</t>
  </si>
  <si>
    <t>2016Q2</t>
  </si>
  <si>
    <t>2016Q1</t>
  </si>
  <si>
    <t>2015Q4</t>
  </si>
  <si>
    <t>2015Q3</t>
  </si>
  <si>
    <t>2015Q2</t>
  </si>
  <si>
    <t>2015Q1</t>
  </si>
  <si>
    <t>2014Q4</t>
  </si>
  <si>
    <t>2014Q3</t>
  </si>
  <si>
    <t>2014Q2</t>
  </si>
  <si>
    <t>2014Q1</t>
  </si>
  <si>
    <t>2013Q4</t>
  </si>
  <si>
    <t>2013Q3</t>
  </si>
  <si>
    <t>2013Q2</t>
  </si>
  <si>
    <t>2013Q1</t>
  </si>
  <si>
    <t>2012Q4</t>
  </si>
  <si>
    <t>2012Q3</t>
  </si>
  <si>
    <t>2012Q2</t>
  </si>
  <si>
    <t>2012Q1</t>
  </si>
  <si>
    <t>2011Q4</t>
  </si>
  <si>
    <t>2011Q3</t>
  </si>
  <si>
    <t>2011Q2</t>
  </si>
  <si>
    <t>2011Q1</t>
  </si>
  <si>
    <t>2010Q4</t>
  </si>
  <si>
    <t>2010Q3</t>
  </si>
  <si>
    <t>2010Q2</t>
  </si>
  <si>
    <t>2010Q1</t>
  </si>
  <si>
    <t>2009Q4</t>
  </si>
  <si>
    <t>2009Q3</t>
  </si>
  <si>
    <t>2009Q2</t>
  </si>
  <si>
    <t>2009Q1</t>
  </si>
  <si>
    <t>2008Q4</t>
  </si>
  <si>
    <t>2008Q3</t>
  </si>
  <si>
    <t>2008Q2</t>
  </si>
  <si>
    <t>2008Q1</t>
  </si>
  <si>
    <t>2007Q4</t>
  </si>
  <si>
    <t>2007Q3</t>
  </si>
  <si>
    <t>2007Q2</t>
  </si>
  <si>
    <t>2007Q1</t>
  </si>
  <si>
    <t>2006Q4</t>
  </si>
  <si>
    <t>2006Q3</t>
  </si>
  <si>
    <t>2006Q2</t>
  </si>
  <si>
    <t>2006Q1</t>
  </si>
  <si>
    <t>2005Q4</t>
  </si>
  <si>
    <t>2005Q3</t>
  </si>
  <si>
    <t>2005Q2</t>
  </si>
  <si>
    <t>2005Q1</t>
  </si>
  <si>
    <t>2004Q4</t>
  </si>
  <si>
    <t>2004Q3</t>
  </si>
  <si>
    <t>2004Q2</t>
  </si>
  <si>
    <t>2004Q1</t>
  </si>
  <si>
    <t>2003Q4</t>
  </si>
  <si>
    <t>2003Q3</t>
  </si>
  <si>
    <t>2003Q2</t>
  </si>
  <si>
    <t>2003Q1</t>
  </si>
  <si>
    <t>2002Q4</t>
  </si>
  <si>
    <t>2002Q3</t>
  </si>
  <si>
    <t>Source: Bloomberg; International Monetary Fund; World Bank</t>
  </si>
  <si>
    <t>2002Q2</t>
  </si>
  <si>
    <t>2002Q1</t>
  </si>
  <si>
    <t>2001Q4</t>
  </si>
  <si>
    <t>2001Q3</t>
  </si>
  <si>
    <t>2001Q2</t>
  </si>
  <si>
    <t>2001Q1</t>
  </si>
  <si>
    <t>2000Q4</t>
  </si>
  <si>
    <t>2000Q3</t>
  </si>
  <si>
    <t>2000Q2</t>
  </si>
  <si>
    <t>2000Q1</t>
  </si>
  <si>
    <t>1999Q4</t>
  </si>
  <si>
    <t>1999Q3</t>
  </si>
  <si>
    <t>1999Q2</t>
  </si>
  <si>
    <t>1999Q1</t>
  </si>
  <si>
    <t>1998Q4</t>
  </si>
  <si>
    <t>1998Q3</t>
  </si>
  <si>
    <t>1998Q2</t>
  </si>
  <si>
    <t>1998Q1</t>
  </si>
  <si>
    <t>1997Q4</t>
  </si>
  <si>
    <t>1997Q3</t>
  </si>
  <si>
    <t>1997Q2</t>
  </si>
  <si>
    <t>1997Q1</t>
  </si>
  <si>
    <t>1996Q4</t>
  </si>
  <si>
    <t>1996Q3</t>
  </si>
  <si>
    <t>1996Q2</t>
  </si>
  <si>
    <t>1996Q1</t>
  </si>
  <si>
    <t>Global risk aversion (RHS)</t>
  </si>
  <si>
    <t>Volatility of gross inflows</t>
  </si>
  <si>
    <t>Quat</t>
  </si>
  <si>
    <t>Net</t>
  </si>
  <si>
    <t>Gross</t>
  </si>
  <si>
    <t>2011-2018</t>
  </si>
  <si>
    <t>2008-2010</t>
  </si>
  <si>
    <t>2002-07</t>
  </si>
  <si>
    <t>2011-18</t>
  </si>
  <si>
    <t>2008-10</t>
  </si>
  <si>
    <t>Credit crunches</t>
  </si>
  <si>
    <t>Credit booms</t>
  </si>
  <si>
    <t>Average real policy rate</t>
  </si>
  <si>
    <t>EMDEs loosening policy (RHS)</t>
  </si>
  <si>
    <t>EMDEs tightening policy (RHS)</t>
  </si>
  <si>
    <t>Average nominal policy rate</t>
  </si>
  <si>
    <t>EMBI</t>
  </si>
  <si>
    <t>U.S. 10 year yield</t>
  </si>
  <si>
    <t>Federal Funds Rate</t>
  </si>
  <si>
    <t>observation_date</t>
  </si>
  <si>
    <t>Weighted average</t>
  </si>
  <si>
    <t xml:space="preserve">Note:  Unweighted averages. Dashed line indicates interquartile range. The sample comprises the following EMDEs for which household and corporate debt data are available: Argentina, Brazil, Chile, China, Colombia, Hungary, Indonesia, India, Mexico, Malaysia, Poland, Russia, Thailand, Turkey, and South Africa. Medians for 21 EMDEs: Argentina, Brazil, Bulgaria, Chile, Colombia, Egypt, Hungary, India, Indonesia, Malaysia, Mexico, Peru, Philippines, Poland, Romania, Russia, South Africa, Thailand, Turkey, Ukraine, and Uruguay. </t>
  </si>
  <si>
    <t xml:space="preserve">Source: Bank for International Settlements, International Monetary Fund, Institute of International Finance, World Bank. </t>
  </si>
  <si>
    <t>Total</t>
  </si>
  <si>
    <t>Local currency</t>
  </si>
  <si>
    <t>EMDE ex. China</t>
  </si>
  <si>
    <t>Percent of total (RHS)</t>
  </si>
  <si>
    <t>Percent of GDP</t>
  </si>
  <si>
    <t>Claims by foreign banks</t>
  </si>
  <si>
    <t>Non-bank credit</t>
  </si>
  <si>
    <t>Official</t>
  </si>
  <si>
    <t>Non-bank private</t>
  </si>
  <si>
    <t>Non-banks</t>
  </si>
  <si>
    <t>Note: Latest data available; unweighted averages.  Loan-to-deposit ratios are from the Financial Structure Database (Čihák et al. 2012). Nonperforming loans ratios are from the Global Financial Development Database (Čihák et al. 2012).</t>
  </si>
  <si>
    <t xml:space="preserve">Source: International Monetary Fund, World Bank. Note. Latest data available; unweighted averages. </t>
  </si>
  <si>
    <t>Nonperforming loans (RHS)</t>
  </si>
  <si>
    <t>Loan-to-deposit ratio</t>
  </si>
  <si>
    <t xml:space="preserve">Note: Latest data available; unweighted averages. </t>
  </si>
  <si>
    <t>Interquartile range</t>
  </si>
  <si>
    <t>Note: Latest data available; unweighted averages. Data from the Financial Soundness Indicators Dataset (IMF).</t>
  </si>
  <si>
    <t>Return on assets (RHS)</t>
  </si>
  <si>
    <t>Return on equity</t>
  </si>
  <si>
    <t xml:space="preserve">Note: Latest data available; unweighted averages. Financial Structure Dataset (Čihák et al. 2012). </t>
  </si>
  <si>
    <t xml:space="preserve">Note:  Sample has 140 EMDEs; ratios of the total stock of cross-border bank claims on the region to its aggregate GDP. </t>
  </si>
  <si>
    <t xml:space="preserve">Source: Bank for International Settlements; International Monetary Fund; World Bank. </t>
  </si>
  <si>
    <t xml:space="preserve">Note: 115 EMDEs excluding China (data for only 77 EMDEs in 2018). Lending by non-BIS banks is estimated as total bank loans and deposits from the IMF Balance of Payment Statistics (excluding central banks) minus cross-border lending by BIS reporting banks. This difference mostly accounts for the banking flows originating from non-BIS reporting countries (IIF 2016). </t>
  </si>
  <si>
    <t>Non-BIS reporting banks</t>
  </si>
  <si>
    <t>BIS reporting banks</t>
  </si>
  <si>
    <t xml:space="preserve">Note: Based on annual bank statements; before the GFC—2008 or 2009 depending on data availability; after GFC—2018, or latest data available.  </t>
  </si>
  <si>
    <t>after GFC</t>
  </si>
  <si>
    <t>before GFC</t>
  </si>
  <si>
    <t>Other EMDEs</t>
  </si>
  <si>
    <t>Within region</t>
  </si>
  <si>
    <t>Note: Based on the Financial Stability Board 2018 list of global systemically important banks (G-SIBs).</t>
  </si>
  <si>
    <t>United States</t>
  </si>
  <si>
    <t>European Union</t>
  </si>
  <si>
    <t>Note: Debt securities outstanding. Data for Argentina, Brazil, Colombia, India, Indonesia, Malaysia, Mexico, Philippines, Russia, South Africa, Thailand, and Turkey.</t>
  </si>
  <si>
    <t>Domestic</t>
  </si>
  <si>
    <t>International</t>
  </si>
  <si>
    <t>Note: Data on EMDE aggregates are from the BIS (2019a). BIS estimates of the claims by foreign banks on official sector; sample comprises Argentina, Brazil, Chile, Colombia, Hungary, India, Indonesia, Israel, Mexico, Malaysia, Poland, Russia, Thailand, Turkey, South Africa, and Republic of Korea. BIS estimates of claims by foreign banks are available from 2006.</t>
  </si>
  <si>
    <t>Return to Read Me</t>
  </si>
  <si>
    <t xml:space="preserve">FIGURE 4.1 EMDE financial markets before the global recession </t>
  </si>
  <si>
    <t>4.1.B. Loan-to-deposit ratios</t>
  </si>
  <si>
    <t>4.1.C. Financial system assests</t>
  </si>
  <si>
    <t xml:space="preserve">4.1.D. Macroprudential supervision: 2007 vs. 2002 </t>
  </si>
  <si>
    <t>4.1.E. Concentration of banking sectors</t>
  </si>
  <si>
    <t xml:space="preserve">4.1.F. Cross-border bank lending to EMDEs </t>
  </si>
  <si>
    <t xml:space="preserve">FIGURE 4.2 EMDE bank credit and private debt </t>
  </si>
  <si>
    <t>4.2.A. Change in bank credit to the private sector during financial crises</t>
  </si>
  <si>
    <t xml:space="preserve">4.2.B. Private debt and bank credit in EMDEs </t>
  </si>
  <si>
    <t xml:space="preserve">4.2.C. Change in total private debt in EMDEs </t>
  </si>
  <si>
    <t>4.2.E. Credit crunches by region</t>
  </si>
  <si>
    <t>4.2.F. Bank credit in total private sector debt</t>
  </si>
  <si>
    <t xml:space="preserve">FIGURE 4.4 EMDE capital inflow volatility after the global recession </t>
  </si>
  <si>
    <t xml:space="preserve">4.4.A. Volatility of non-FDI capital inflows </t>
  </si>
  <si>
    <t>4.4.B. Average volatility of capital inflows</t>
  </si>
  <si>
    <t>FIGURE 4.5 EMDE bank credit to the private sector after the global recession</t>
  </si>
  <si>
    <t xml:space="preserve">4.5.A. Number of EMDEs in credit booms and credit crunches </t>
  </si>
  <si>
    <t xml:space="preserve">4.5.B. Monetary policy rates in EMDEs </t>
  </si>
  <si>
    <t xml:space="preserve">4.5.C. Global financing conditions </t>
  </si>
  <si>
    <t xml:space="preserve">4.5.D. Macroprudential policies: use of borrower-targeted instruments </t>
  </si>
  <si>
    <t xml:space="preserve">4.5.E. Macroprudential policies: use of financial institution-targeted instruments </t>
  </si>
  <si>
    <t xml:space="preserve">4.5.F. Domestic credit to the private sector </t>
  </si>
  <si>
    <t xml:space="preserve">4.6.A. Foreign ownership of government debt </t>
  </si>
  <si>
    <t xml:space="preserve">4.6.B. Total credit to non-financial corporations </t>
  </si>
  <si>
    <t xml:space="preserve">4.6.C. Local currency debt </t>
  </si>
  <si>
    <t xml:space="preserve">4.6.E. Reliance on foreign banks by sector </t>
  </si>
  <si>
    <t>4.6.F. Government bonds owned by domestic banks</t>
  </si>
  <si>
    <t xml:space="preserve">4.7.A. Nonperforming loans and loan-to-deposit ratios  </t>
  </si>
  <si>
    <t xml:space="preserve">4.7.B. Nonperforming loans, by region </t>
  </si>
  <si>
    <t xml:space="preserve">4.7.C. Bank claims on government and other public sector non-financial entities </t>
  </si>
  <si>
    <t xml:space="preserve">4.7.D. Loan-to-deposit ratios, by region </t>
  </si>
  <si>
    <t xml:space="preserve">4.7.E. Bank profitability </t>
  </si>
  <si>
    <t xml:space="preserve">4.7.F. Return on equity, by region </t>
  </si>
  <si>
    <t xml:space="preserve">FIGURE 4.8 EMDEs: Changes in financial intermediation </t>
  </si>
  <si>
    <t>4.8.A. Cross-border bank lending to EMDEs</t>
  </si>
  <si>
    <t xml:space="preserve">4.8.B. Changing sources of cross-border bank loans </t>
  </si>
  <si>
    <t xml:space="preserve">4.8.C. Pan-regional banks </t>
  </si>
  <si>
    <t>4.8.D. Global assets of 10 largest G-SIBs by bank domicile</t>
  </si>
  <si>
    <t xml:space="preserve">4.8.E. Debt issuance in domestic and international markets   </t>
  </si>
  <si>
    <t xml:space="preserve">4.8.F. Claims on the official sector </t>
  </si>
  <si>
    <t>Figure 4.1.1. Investment and consumption during credit booms and deleveraging episodes</t>
  </si>
  <si>
    <t>4.1.1.A. Change in investment during credit booms</t>
  </si>
  <si>
    <t>4.1.1.B. Change in investment during deleveraging episodes</t>
  </si>
  <si>
    <t xml:space="preserve">4.1.1.C. Change in consumption during credit booms </t>
  </si>
  <si>
    <t xml:space="preserve">4.1.1.D. Change in consumption during deleveraging episodes </t>
  </si>
  <si>
    <t>Figure 4.1.2. Coincidence between investment surges and credit booms</t>
  </si>
  <si>
    <t>4.1.2.A. Investment surges during past booms in EMDEs</t>
  </si>
  <si>
    <t xml:space="preserve">4.1.2.B. Investment surges during recent credit booms in EMDEs </t>
  </si>
  <si>
    <t xml:space="preserve">Figure 4.2.1 Bank profitability and government bond yields </t>
  </si>
  <si>
    <t>4.2.1.A. Impact of ECB’s NIRP on banks</t>
  </si>
  <si>
    <t>4.2.1.B 2-year government bond yields</t>
  </si>
  <si>
    <t xml:space="preserve">Figure 4.2.2. EMDEs: Consequences of NIRPs  </t>
  </si>
  <si>
    <t>4.2.2.A. Change in indexes</t>
  </si>
  <si>
    <t>4.2.2.B. Changes in nominal effective exchange rates</t>
  </si>
  <si>
    <t>4.2.2.C. Changes in equity market indexes</t>
  </si>
  <si>
    <t>4.2.2.D. Changes in 10-year government bond yields</t>
  </si>
  <si>
    <t xml:space="preserve">4.3.A. Gross capital inflows </t>
  </si>
  <si>
    <t>4.3.B. Gross portfolio inflows and exchange rate volatility</t>
  </si>
  <si>
    <t>4.3.C. Share of EMDEs in a financial crisis following a sudden stop in capital flows</t>
  </si>
  <si>
    <t xml:space="preserve">4.3.D. Composition of gross capital inflows </t>
  </si>
  <si>
    <t xml:space="preserve">4.3.E. Share of portfolio liabilities in total external liabilities </t>
  </si>
  <si>
    <t xml:space="preserve">4.3.F. Change in cross-border bank lending to EMDEs during episodes of financial distress </t>
  </si>
  <si>
    <t>Figure 4.1.3. Output growth during credit booms and deleveraging episode</t>
  </si>
  <si>
    <t xml:space="preserve">4.1.3.A. GDP during credit booms </t>
  </si>
  <si>
    <t>4.1.3.B. GDP during deleveraging episodes</t>
  </si>
  <si>
    <t>Figure 4.1.B. Loan-to-deposit ratios</t>
  </si>
  <si>
    <t>Figure 4.1.C. Financial system assests</t>
  </si>
  <si>
    <t xml:space="preserve">Figure 4.1.D. Macroprudential supervision: 2007 vs. 2002 </t>
  </si>
  <si>
    <t>Figure 4.1.E. Concentration of banking sectors</t>
  </si>
  <si>
    <t xml:space="preserve">Figure 4.1.F.Cross-border bank lending to EMDEs </t>
  </si>
  <si>
    <t>Figure 4.2.A. Change in bank credit to the private sector during financial crises</t>
  </si>
  <si>
    <t xml:space="preserve">Figure 4.2.B. Private debt and bank credit in EMDEs </t>
  </si>
  <si>
    <t xml:space="preserve">Figure 4.2.C. Change in total private debt in EMDEs </t>
  </si>
  <si>
    <t>Figure 4.2.E. Credit crunches by region</t>
  </si>
  <si>
    <t>Figure 4.2.F. Bank credit in total private sector debt</t>
  </si>
  <si>
    <t xml:space="preserve">Figure 4.3.A. Gross capital inflows </t>
  </si>
  <si>
    <t>Figure 4.3.B. Gross portfolio inflows and exchange rate volatility</t>
  </si>
  <si>
    <t>Figure 4.3.C. Share of EMDEs in a financial crisis following a sudden stop in capital flows</t>
  </si>
  <si>
    <t xml:space="preserve">Figure 4.3.D. Composition of gross capital inflows </t>
  </si>
  <si>
    <t xml:space="preserve">Figure 4.3.E. Share of portfolio liabilities in total external liabilities </t>
  </si>
  <si>
    <t xml:space="preserve">Figure 4.3.F. Change in cross-border bank lending to EMDEs during episodes of financial distress </t>
  </si>
  <si>
    <t xml:space="preserve">Figure 4.4.A. Volatility of non-FDI capital inflows </t>
  </si>
  <si>
    <t>Figure 4.4.B. Average volatility of capital inflows</t>
  </si>
  <si>
    <t xml:space="preserve">Figure 4.5.A. Number of EMDEs in credit booms and credit crunches </t>
  </si>
  <si>
    <t xml:space="preserve">Figure 4.5.B. Monetary policy rates in EMDEs </t>
  </si>
  <si>
    <t xml:space="preserve">Figure 4.5.C. Global financing conditions </t>
  </si>
  <si>
    <t xml:space="preserve">Figure 4.5.D. Macroprudential policies: use of borrower-targeted instruments </t>
  </si>
  <si>
    <t xml:space="preserve">Figure 4.5.E. Macroprudential policies: use of financial institution-targeted instruments </t>
  </si>
  <si>
    <t xml:space="preserve">Figure 4.5.F. Domestic credit to the private sector </t>
  </si>
  <si>
    <t xml:space="preserve">Figure 4.6.A. Foreign ownership of government debt </t>
  </si>
  <si>
    <t xml:space="preserve">Figure 4.6.B. Total credit to non-financial corporations </t>
  </si>
  <si>
    <t xml:space="preserve">Figure 4.6.C. Local currency debt </t>
  </si>
  <si>
    <t xml:space="preserve">Figure 4.6.E. Reliance on foreign banks by sector </t>
  </si>
  <si>
    <t>Figure 4.6.F. Government bonds owned by domestic banks</t>
  </si>
  <si>
    <t xml:space="preserve">Figure 4.7.A. Nonperforming loans and loan-to-deposit ratios  </t>
  </si>
  <si>
    <t xml:space="preserve">Figure 4.7.B. Nonperforming loans, by region </t>
  </si>
  <si>
    <t xml:space="preserve">Figure 4.7.C. Bank claims on government and other public sector non-financial entities </t>
  </si>
  <si>
    <t xml:space="preserve">Figure 4.7.D. Loan-to-deposit ratios, by region </t>
  </si>
  <si>
    <t xml:space="preserve">Figure 4.7.E. Bank profitability </t>
  </si>
  <si>
    <t xml:space="preserve">Figure 4.7.F. Return on equity, by region </t>
  </si>
  <si>
    <t>Figure 4.8.A. Cross-border bank lending to EMDEs</t>
  </si>
  <si>
    <t xml:space="preserve">Figure 4.8.B. Changing sources of cross-border bank loans </t>
  </si>
  <si>
    <t xml:space="preserve">Figure 4.8.C. Pan-regional banks </t>
  </si>
  <si>
    <t>Figure 4.8.D. Global assets of 10 largest G-SIBs by bank domicile</t>
  </si>
  <si>
    <t xml:space="preserve">Figure 4.8.E. Debt issuance in domestic and international markets   </t>
  </si>
  <si>
    <t xml:space="preserve">Figure 4.8.F. Claims on the official sector </t>
  </si>
  <si>
    <t>Figure 4.1.1.A. Change in investment during credit booms</t>
  </si>
  <si>
    <t>Figure 4.1.1.B. Change in investment during deleveraging episodes</t>
  </si>
  <si>
    <t>Figure 4.1.1.C. Change in consumption during credit booms</t>
  </si>
  <si>
    <t>Figure 4.1.1.D. Change in consumption during credit booms</t>
  </si>
  <si>
    <t>Figure 4.1.2.A. Investment surges during past booms in EMDEs</t>
  </si>
  <si>
    <t xml:space="preserve">Figure 4.1.2.B. Investment surges during recent credit booms in EMDEs </t>
  </si>
  <si>
    <t xml:space="preserve">Figure 4.1.3.A. GDP during credit booms </t>
  </si>
  <si>
    <t>Figure 4.1.3.B. GDP during deleveraging episodes</t>
  </si>
  <si>
    <t>Figure 4.2.1.A. Impact of ECB's NIRP on banks</t>
  </si>
  <si>
    <t>Figure 4.2.1.B. 2-year government bond yields</t>
  </si>
  <si>
    <t>Figure 4.2.2.A. Change in indexes</t>
  </si>
  <si>
    <t>Figure 4.2.2.B. Changes in nominal effective exchange rates</t>
  </si>
  <si>
    <t>Figure 4.2.2.C. Changes in equity market indexes</t>
  </si>
  <si>
    <t>Figure 4.2.2.D. Changes in 10-year government bond yields</t>
  </si>
  <si>
    <t xml:space="preserve">FIGURE 4.6 EMDEs: Financing of debt after the global recession  </t>
  </si>
  <si>
    <t xml:space="preserve">FIGURE 4.7 EMDEs: Banking system health after the global recession </t>
  </si>
  <si>
    <t>4.1.A. Banks' assets</t>
  </si>
  <si>
    <t>Figure 4.1.A. Banks' assets</t>
  </si>
  <si>
    <t xml:space="preserve">Note: Excluding assets of central banks; based on data for ten EMDEs—Argentina, Brazil, Chile, China, India, Indonesia, Mexico, Russia, South Africa, and Turkey—which jointly account for about 71 percent of total EMDE output in 2018. Ratios shown are total financial assets across the ten EMDEs divided by their total GDP. </t>
  </si>
  <si>
    <t xml:space="preserve">Note: Sample comprises 123 EMDEs; each bar shows unweighted averages of the Macroprudential Policy Index (Cerutti, Claessens, and Laeven 2017).  </t>
  </si>
  <si>
    <t>Note: Data is from the Financial Structure Dataset (Čihák et al. 2012). Assets of three largest commercial banks as a share of total commercial banking assets. Data are available for eight economies in EAP, 20 in ECA, 25 in LAC, 14 in MNA, five in SAR, and 28 in SSA.</t>
  </si>
  <si>
    <t>4.2.D. Peak-to-trough change in credit during post-crisis credit crunches</t>
  </si>
  <si>
    <t xml:space="preserve">Note: Dashed lines indicate interquartile ranges. Unweighted averages. Sample includes about 120 EMDEs (bank credit) and 140 EMDEs (total private debt).  </t>
  </si>
  <si>
    <t>Figure 4.2.D. Peak-to-trough change in credit during post-crisis credit crunches</t>
  </si>
  <si>
    <t xml:space="preserve">Note: Excluding China; GDP-weighted average change in debt-to-GDP ratios. </t>
  </si>
  <si>
    <t xml:space="preserve">Note: Identification of credit crunches follows Claessens, S., M. A. Kose, and M. Terrones (2011) and uses Harding and Pagan (2002) method to identify cyclical turning points in private credit-to-GDP ratios.  Post-crisis credit crunches are credit crunches that started in 2008-2016. </t>
  </si>
  <si>
    <t xml:space="preserve">Note: Identification of credit crunches follows Claessens, S., M. A. Kose, and M. Terrones (2011) and uses Harding and Pagan (2002) method to identify cyclical turning points in private credit-to-GDP ratios. Number of countries where a credit crunch started during the period. </t>
  </si>
  <si>
    <t xml:space="preserve">Note: Sample includes total debt and bank credit of the non-financial private sector in Argentina, Brazil, Chile, China, Colombia, Hungary, India, Indonesia, Malaysia, Mexico, Thailand, Poland, Russia, South Africa, and Turkey. </t>
  </si>
  <si>
    <t>FIGURE 4.3 Capital inflows to EMDEs after the global recession</t>
  </si>
  <si>
    <t xml:space="preserve">Note: Based on data for about 90 EMDEs. FX volatility is the JPMorgan VXY Global index for 23 USD currency pairs. </t>
  </si>
  <si>
    <t xml:space="preserve">Note:  t=0 indicates the year when a crisis started. Global recession years are 1982 and 1991. “Financial crises” denotes averages for EMDEs that went through a systemic banking crisis before the 2009 global recession (99 crises from 1980-2003). “After 2009 global recession” denotes averages for EMDEs that went through a systemic banking crisis after the global financial crisis (seven crises in 2008-2014) </t>
  </si>
  <si>
    <t xml:space="preserve">Note: Capital flows volatility refers to GARCH estimates of the conditional variance of non-FDI inflows adjusted by the level of GDP. Estimates are based on aggregate inflows to 29 EMDEs with quarterly data from 1996Q1 to 2018Q4; China is not included. Non-FDI inflows are portfolio inflows and other investments; other investments include cross-border bank lending.  Global risk aversion refers to the volatility measured by the VIX implied volatility index of option prices on the U.S. S&amp;P 500. </t>
  </si>
  <si>
    <t xml:space="preserve">Note: Capital flows volatility refers to GARCH estimates of the conditional variance of non-FDI inflows adjusted by the level of GDP. Estimates are based on aggregate inflows to 29 EMDEs with quarterly data from 1996Q1 to 2018Q4; China is not included. Other investments include cross-border bank lending. </t>
  </si>
  <si>
    <t xml:space="preserve">Note: Data is from the Financial Structure Dataset (Čihák et al. 2012). Median. Based on data for 141 EMDEs in 2002 and 144 in 2007. </t>
  </si>
  <si>
    <t>Note: Data is from the Financial Structure Dataset (Čihák et al. 2012). Banks’ loans to the private sector as a ratio of the sum of their demand, time, and savings deposits.</t>
  </si>
  <si>
    <t xml:space="preserve">Note: Sample includes about 85 EMDEs. Sample includes about 85 EMDEs. Credit booms (crunches) are episodes when private credit-to-GDP exceeds (falls below) its long-term trend by 1.65 standard deviations of a cyclical component obtained with the Hodrick-Prescott filter. Each bar indicates the number of EMDEs that spent at least one year in a boom (crunch) during the period. </t>
  </si>
  <si>
    <t xml:space="preserve">Note: Red solid line indicates GDP-weighted average of nominal policy rates of Brazil, Chile, Colombia, Hungary, Indonesia, India, Mexico, Malaysia, Peru, Philippines, Poland, Russia, Thailand, Turkey, and South Africa. Orange bars show the number of EMDEs cutting policy rates, blue bars - the number of EMDEs raising policy rates. Dashed line indicates inflation-adjusted GDP-weighted average policy rate. </t>
  </si>
  <si>
    <t>Note: EMBI—J.P. Morgan's Emerging Markets Bond Index.</t>
  </si>
  <si>
    <t xml:space="preserve">Note: Each bar represents share of EMDEs using at least one macroprudential tool (Cerutti, Claessens, and Laeven 2017). </t>
  </si>
  <si>
    <t>Note: Sample includes about 140 EMDEs. Weighted average is calculated using nominal GDP as weights. Dashed lines indicate interquartile range.</t>
  </si>
  <si>
    <t xml:space="preserve">4.6.D. Claims on private non-financial sector </t>
  </si>
  <si>
    <t xml:space="preserve">Note: Medians for 21 EMDEs: Argentina, Brazil, Bulgaria, Chile, Colombia, Egypt, Hungary, India, Indonesia, Malaysia, Mexico, Peru, Philippines, Poland, Romania, Russia, South Africa, Thailand, Turkey, Ukraine, and Uruguay. </t>
  </si>
  <si>
    <t xml:space="preserve">Figure 4.6.D. Claims on private non-financial sector </t>
  </si>
  <si>
    <t xml:space="preserve">Note: Unweighted averages. The sample comprises the following EMDEs for which household and corporate debt data are available: Argentina, Brazil, Chile, China, Colombia, Hungary, Indonesia, India, Mexico, Malaysia, Poland, Russia, Thailand, Turkey, and South Africa. </t>
  </si>
  <si>
    <t>Note: Unweighted averages. The sample comprises the following EMDEs for which household and corporate debt data are available: Argentina, Brazil, Chile, China, Colombia, Hungary, Indonesia, India, Mexico, Malaysia, Poland, Russia, Thailand, Turkey, and South Africa.  Local currency-denominated debt as share of total debt of the general government and non-government sectors. Nongovernment sector debt includes debt of financial corporations (including banks) and non-financial corporations.</t>
  </si>
  <si>
    <t>Note: Sample includes Argentina, Brazil, Chile, Colombia, Hungary, India, Indonesia, Mexico, Malaysia, Poland, Russia, Thailand, Turkey, and South Africa. Claims by foreign banks (on an ultimate risk basis) are a sum of cross-border lending and credit extended by local subsidiaries of foreign banks.</t>
  </si>
  <si>
    <t xml:space="preserve">Note: Sample includes Argentina, Brazil, Chile, Colombia, Hungary, India, Indonesia, Mexico, Malaysia, Poland, Russia, Thailand, Turkey, and South Africa. Claims by foreign banks (on an ultimate risk basis) are a sum of cross-border lending and credit extended by local subsidiaries of foreign banks. Average foreign bank reliance (FBR) measure across the sample of 15 EMDEs with BIS data on total credit; sample excludes Saudi Arabia. Sector-specific FBR measure is calculated as a ratio of cross-border lending and local claims by subsidiaries of foreign banks divided by total credit to the sector (see BIS 2019a for details).
</t>
  </si>
  <si>
    <t>Sources: Bank for International Settlements; Haver Analytics; International Monetary Fund (International Financial Statistics and World Economic Outlook); World Bank (World Development Indicators).</t>
  </si>
  <si>
    <t>Note: The red lines show sample medians while the blue lines show the corresponding upper and lower quartiles. A credit boom is defined as an episode during which the cyclical component of the non-financial private sector credit-to-GDP ratio (using a Hodrick-Prescott filter) is larger than 1.65 times its standard deviation in at least one year. The episode starts when the cyclical component first exceeds one standard deviation and ends in a peak year (“0”) when the non-financial private sector credit-to-GDP ratio declines in the following year. A deleveraging episode is defined correspondingly. To address the end-point problem of a Hodrick-Prescott filter, the dataset is expanded by setting the data for 2019-2021 to be equal to the data in 2018. In the case of China, the data for credit-to-GDP ratios in 2019-2021 will follow the declining trend between 2017-2018. Data are not available for Argentina until 1994, Brazil until 1993, China until 1984, Hungary until 1989, Poland until 1992, Russia until 1995, Saudi Arabia until 1993 and Turkey until 1986. 
The cyclical component of investment in percent of GDP (derived by Hodrick-Prescott filter). The yellow dashed line is the median cyclical component of investment in percent of GDP in the six EMDEs that were affected by the 1997-98 Asian Financial Crisis (year 1997 is set to be t=0). The light blue dashed line in A shows the sample median for the eighteen countries that were in a credit boom in 2015 during 2012-2018.</t>
  </si>
  <si>
    <t xml:space="preserve">Note: Credit booms and deleveraging episodes are defined as in Figure 4.1.1. Investment surges and slowdowns are defined as in Figure 4.1.2. Data availability as in Figure 4.1.1.
Group means for the cyclical components of GDP in percent of its trend (derived using a Hodrick-Prescott filter) for all deleveraging episodes (in blue), deleveraging episodes with investment slowdown (occurred in 1 year around t=0, in red), and deleveraging episodes without investment slowdown (in orange).  </t>
  </si>
  <si>
    <t xml:space="preserve">Note: Credit booms and deleveraging episodes are defined as in Figure 4.1.1. Investment surges and slowdowns are defined as in Figure 4.1.2. Data availability as in Figure 4.1.1.
Group means for the cyclical components of GDP in percent of its trend (derived using a Hodrick-Prescott filter) for all credit booms (in blue), credit booms with investment surge (occurred in 1 year around t=0, in red), and credit booms without investment surge (in yellow). The mean cyclical components of GDP in percent of its Hodrick-Prescott filtered trend for the eighteen countries that were in a credit boom in 2015. </t>
  </si>
  <si>
    <t>Note: Credit booms are defined as in Figure 4.1.1. Investment surge is defined as years when the cyclical component of the investment-to-GDP ratio is at least one standard deviation (1.65 for investment booms) above the Hodrick-Prescott filtered trend, while investment slowdown is a year when the cyclical component of the investment-to-GDP ratio is at least one standard deviation below the Hodrick-Prescott filtered trend. Data availability as in Figure 4.1.1.</t>
  </si>
  <si>
    <t>Note: Credit booms are defined as in Figure 4.1.1. Investment surge is defined as years when the cyclical component of the investment-to-GDP ratio is at least one standard deviation (1.65 for investment booms) above the Hodrick-Prescott filtered trend, while investment slowdown is a year when the cyclical component of the investment-to-GDP ratio is at least one standard deviation below the Hodrick-Prescott filtered trend. Data availability as in Figure 4.1.1.
Investment surges during the peak year (t=0) or the following year.</t>
  </si>
  <si>
    <t xml:space="preserve">Note: The red lines show sample medians while the blue lines show the corresponding upper and lower quartiles. A credit boom is defined as an episode during which the cyclical component of the non-financial private sector credit-to-GDP ratio (using a Hodrick-Prescott filter) is larger than 1.65 times its standard deviation in at least one year. The episode starts when the cyclical component first exceeds one standard deviation and ends in a peak year (“0”) when the non-financial private sector credit-to-GDP ratio declines in the following year. A deleveraging episode is defined correspondingly. To address the end-point problem of a Hodrick-Prescott filter, the dataset is expanded by setting the data for 2019-2021 to be equal to the data in 2018. In the case of China, the data for credit-to-GDP ratios in 2019-2021 will follow the declining trend between 2017-2018. Data are not available for Argentina until 1994, Brazil until 1993, China until 1984, Hungary until 1989, Poland until 1992, Russia until 1995, Saudi Arabia until 1993 and Turkey until 1986. 
The cyclical component of consumption in percent of GDP (derived by Hodrick-Prescott filter). </t>
  </si>
  <si>
    <t xml:space="preserve">Note: The red lines show sample medians while the blue lines show the corresponding upper and lower quartiles. A credit boom is defined as an episode during which the cyclical component of the non-financial private sector credit-to-GDP ratio (using a Hodrick-Prescott filter) is larger than 1.65 times its standard deviation in at least one year. The episode starts when the cyclical component first exceeds one standard deviation and ends in a peak year (“0”) when the non-financial private sector credit-to-GDP ratio declines in the following year. A deleveraging episode is defined correspondingly. To address the end-point problem of a Hodrick-Prescott filter, the dataset is expanded by setting the data for 2019-2021 to be equal to the data in 2018. In the case of China, the data for credit-to-GDP ratios in 2019-2021 will follow the declining trend between 2017-2018. Data are not available for Argentina until 1994, Brazil until 1993, China until 1984, Hungary until 1989, Poland until 1992, Russia until 1995, Saudi Arabia until 1993 and Turkey until 1986. 
The cyclical component of consumption in percent of GDP (derived by Hodrick-Prescott filter). The light blue dashed line for 2012-18 shows the sample median for the eighteen countries that were in a credit boom in 2015. </t>
  </si>
  <si>
    <t>Note: Results from ECB’s Bank Lending Survey in April 2016. Questions start as: “Given the ECB's negative deposit facility rate, did or will this measure, either directly or indirectly,  contribute to…” Net percent is calculated as the difference between the sum of responses mentioning “increased considerably” and “increased somewhat” and the sum of responses mentioning “decreased somewhat” and “decreased considerably”, divided by the number of responding banks which did not reply “not applicable.”</t>
  </si>
  <si>
    <t xml:space="preserve">Sources: Arteta et al. (2018); Bloomberg; European Central Bank; World Bank. </t>
  </si>
  <si>
    <t>Note: “Euro Area” yield is the European Central Bank’s Euro Area 2-year government benchmark bond yield estimation. Last observation is June 2019.</t>
  </si>
  <si>
    <t>Sources: Bloomberg; Haver Analytics; J.P. Morgan; MSCI; World Bank.</t>
  </si>
  <si>
    <t>Note: Basis points or percent change between closing values on the day before the NIRP announcement and closing values on the day of the announcement. NIRP announcements are those of the European Central Bank (ECB), the Bank of Japan (BoJ), and that coinciding with the Swiss National Bank’s (SNB) decision to abandon the Swiss franc’s floor against the euro. Announcements were made by ECB - on June 5th and September 4th 2014, December 3rd 2015, March 10th 2016; SNB – on January 15th 2015; and BoJ– on January 29th 2016. For emerging market indexes, exchange rate is the JP Morgan EM Foreign Exchange Index, EMBI spread is calculated as the average premium paid over a U.S. government bond with comparable 10 maturity, and equity prices are the MSCI Emerging and Frontier index.</t>
  </si>
  <si>
    <t>Note: A decrease indicate depreciation of the domestic currency.</t>
  </si>
  <si>
    <t>Note: Equities are the main stock market index for each country, expressed in local currency.</t>
  </si>
  <si>
    <t>Note: Bond yields are for 10-year government bonds.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</si>
</sst>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20"/>
      <color theme="1"/>
      <name val="Arial"/>
      <family val="2"/>
    </font>
    <font>
      <sz val="14"/>
      <color theme="1"/>
      <name val="Arial"/>
      <family val="2"/>
    </font>
    <font>
      <sz val="9"/>
      <color rgb="FF000000"/>
      <name val="Times New Roman"/>
      <family val="1"/>
    </font>
    <font>
      <sz val="14"/>
      <color rgb="FF000000"/>
      <name val="Arial"/>
      <family val="2"/>
    </font>
    <font>
      <u/>
      <sz val="11"/>
      <color theme="10"/>
      <name val="Calibri"/>
      <family val="2"/>
      <scheme val="minor"/>
    </font>
    <font>
      <b/>
      <sz val="14"/>
      <color theme="1"/>
      <name val="Arial"/>
      <family val="2"/>
    </font>
    <font>
      <sz val="11"/>
      <name val="Calibri"/>
      <family val="2"/>
    </font>
    <font>
      <sz val="14"/>
      <name val="Arial"/>
      <family val="2"/>
    </font>
  </fonts>
  <fills count="2">
    <fill>
      <patternFill patternType="none"/>
    </fill>
    <fill>
      <patternFill patternType="gray125"/>
    </fill>
  </fills>
  <borders count="1">
    <border>
      <left/>
      <right/>
      <top/>
      <bottom/>
      <diagonal/>
    </border>
  </borders>
  <cellStyleXfs count="3">
    <xf numFmtId="0" fontId="0" fillId="0" borderId="0"/>
    <xf numFmtId="0" fontId="5" fillId="0" borderId="0" applyNumberFormat="0" applyFill="0" applyBorder="0" applyAlignment="0" applyProtection="0"/>
    <xf numFmtId="0" fontId="7" fillId="0" borderId="0"/>
  </cellStyleXfs>
  <cellXfs count="33">
    <xf numFmtId="0" fontId="0" fillId="0" borderId="0" xfId="0"/>
    <xf numFmtId="0" fontId="1" fillId="0" borderId="0" xfId="0" applyFont="1"/>
    <xf numFmtId="0" fontId="2" fillId="0" borderId="0" xfId="0" applyFont="1"/>
    <xf numFmtId="0" fontId="3" fillId="0" borderId="0" xfId="0" applyFont="1" applyAlignment="1">
      <alignment horizontal="justify" vertical="center"/>
    </xf>
    <xf numFmtId="0" fontId="4" fillId="0" borderId="0" xfId="0" applyFont="1" applyAlignment="1">
      <alignment horizontal="left" vertical="top" wrapText="1"/>
    </xf>
    <xf numFmtId="164" fontId="2" fillId="0" borderId="0" xfId="0" applyNumberFormat="1" applyFont="1"/>
    <xf numFmtId="0" fontId="6" fillId="0" borderId="0" xfId="0" applyFont="1" applyAlignment="1">
      <alignment horizontal="left" vertical="center"/>
    </xf>
    <xf numFmtId="0" fontId="2" fillId="0" borderId="0" xfId="0" applyFont="1" applyAlignment="1">
      <alignment wrapText="1"/>
    </xf>
    <xf numFmtId="17" fontId="2" fillId="0" borderId="0" xfId="0" applyNumberFormat="1" applyFont="1"/>
    <xf numFmtId="0" fontId="2" fillId="0" borderId="0" xfId="0" applyFont="1" applyAlignment="1">
      <alignment vertical="top"/>
    </xf>
    <xf numFmtId="14" fontId="2" fillId="0" borderId="0" xfId="0" applyNumberFormat="1" applyFont="1"/>
    <xf numFmtId="0" fontId="6" fillId="0" borderId="0" xfId="0" applyFont="1"/>
    <xf numFmtId="0" fontId="5" fillId="0" borderId="0" xfId="1"/>
    <xf numFmtId="0" fontId="2" fillId="0" borderId="0" xfId="0" applyFont="1" applyFill="1"/>
    <xf numFmtId="2" fontId="2" fillId="0" borderId="0" xfId="0" applyNumberFormat="1" applyFont="1"/>
    <xf numFmtId="1" fontId="6" fillId="0" borderId="0" xfId="0" applyNumberFormat="1" applyFont="1"/>
    <xf numFmtId="0" fontId="2" fillId="0" borderId="0" xfId="0" applyFont="1" applyAlignment="1"/>
    <xf numFmtId="1" fontId="2" fillId="0" borderId="0" xfId="0" applyNumberFormat="1" applyFont="1"/>
    <xf numFmtId="0" fontId="0" fillId="0" borderId="0" xfId="0" applyAlignment="1"/>
    <xf numFmtId="9" fontId="6" fillId="0" borderId="0" xfId="0" applyNumberFormat="1" applyFont="1"/>
    <xf numFmtId="11" fontId="2" fillId="0" borderId="0" xfId="0" applyNumberFormat="1" applyFont="1"/>
    <xf numFmtId="0" fontId="2" fillId="0" borderId="0" xfId="0" applyFont="1" applyAlignment="1">
      <alignment vertical="top" wrapText="1"/>
    </xf>
    <xf numFmtId="0" fontId="8" fillId="0" borderId="0" xfId="2" applyFont="1"/>
    <xf numFmtId="0" fontId="5" fillId="0" borderId="0" xfId="1" applyFill="1"/>
    <xf numFmtId="0" fontId="5" fillId="0" borderId="0" xfId="1" quotePrefix="1" applyFill="1"/>
    <xf numFmtId="0" fontId="2" fillId="0" borderId="0" xfId="0" applyFont="1" applyAlignment="1">
      <alignment horizontal="left" vertical="top" wrapText="1"/>
    </xf>
    <xf numFmtId="0" fontId="2" fillId="0" borderId="0" xfId="0" applyFont="1" applyAlignment="1">
      <alignment horizontal="center"/>
    </xf>
    <xf numFmtId="0" fontId="2" fillId="0" borderId="0" xfId="0" applyNumberFormat="1" applyFont="1" applyAlignment="1">
      <alignment horizontal="center"/>
    </xf>
    <xf numFmtId="0" fontId="4" fillId="0" borderId="0" xfId="0" applyFont="1" applyAlignment="1">
      <alignment horizontal="left" vertical="top" wrapText="1"/>
    </xf>
    <xf numFmtId="0" fontId="4"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top" wrapText="1"/>
    </xf>
  </cellXfs>
  <cellStyles count="3">
    <cellStyle name="Hyperlink" xfId="1" builtinId="8"/>
    <cellStyle name="Normal" xfId="0" builtinId="0"/>
    <cellStyle name="Normal 2 3" xfId="2" xr:uid="{7BC0A419-F0B4-4EEE-A6C7-1962FF7ACB8D}"/>
  </cellStyles>
  <dxfs count="0"/>
  <tableStyles count="0" defaultTableStyle="TableStyleMedium2" defaultPivotStyle="PivotStyleLight16"/>
  <colors>
    <mruColors>
      <color rgb="FF0023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4.xml"/><Relationship Id="rId1" Type="http://schemas.microsoft.com/office/2011/relationships/chartStyle" Target="style14.xml"/><Relationship Id="rId4"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5.xml"/><Relationship Id="rId1" Type="http://schemas.microsoft.com/office/2011/relationships/chartStyle" Target="style15.xml"/><Relationship Id="rId4"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6.xml"/><Relationship Id="rId1" Type="http://schemas.microsoft.com/office/2011/relationships/chartStyle" Target="style16.xml"/><Relationship Id="rId4"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7.xml"/><Relationship Id="rId1" Type="http://schemas.microsoft.com/office/2011/relationships/chartStyle" Target="style17.xml"/><Relationship Id="rId4"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9.xml"/><Relationship Id="rId1" Type="http://schemas.microsoft.com/office/2011/relationships/chartStyle" Target="style19.xml"/><Relationship Id="rId4"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20.xml"/><Relationship Id="rId1" Type="http://schemas.microsoft.com/office/2011/relationships/chartStyle" Target="style20.xml"/><Relationship Id="rId4"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23.xml"/><Relationship Id="rId1" Type="http://schemas.microsoft.com/office/2011/relationships/chartStyle" Target="style23.xml"/><Relationship Id="rId4"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26.xml"/><Relationship Id="rId1" Type="http://schemas.microsoft.com/office/2011/relationships/chartStyle" Target="style26.xml"/><Relationship Id="rId4" Type="http://schemas.openxmlformats.org/officeDocument/2006/relationships/chartUserShapes" Target="../drawings/drawing52.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7.xml"/><Relationship Id="rId1" Type="http://schemas.microsoft.com/office/2011/relationships/chartStyle" Target="style27.xml"/><Relationship Id="rId4" Type="http://schemas.openxmlformats.org/officeDocument/2006/relationships/chartUserShapes" Target="../drawings/drawing5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6.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29.xml"/><Relationship Id="rId1" Type="http://schemas.microsoft.com/office/2011/relationships/chartStyle" Target="style29.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30.xml"/><Relationship Id="rId1" Type="http://schemas.microsoft.com/office/2011/relationships/chartStyle" Target="style30.xml"/><Relationship Id="rId4" Type="http://schemas.openxmlformats.org/officeDocument/2006/relationships/chartUserShapes" Target="../drawings/drawing62.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31.xml"/><Relationship Id="rId1" Type="http://schemas.microsoft.com/office/2011/relationships/chartStyle" Target="style31.xml"/><Relationship Id="rId4" Type="http://schemas.openxmlformats.org/officeDocument/2006/relationships/chartUserShapes" Target="../drawings/drawing64.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2.xml"/><Relationship Id="rId1" Type="http://schemas.microsoft.com/office/2011/relationships/chartStyle" Target="style32.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3.xml"/><Relationship Id="rId1" Type="http://schemas.microsoft.com/office/2011/relationships/chartStyle" Target="style33.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34.xml"/><Relationship Id="rId1" Type="http://schemas.microsoft.com/office/2011/relationships/chartStyle" Target="style34.xml"/><Relationship Id="rId4" Type="http://schemas.openxmlformats.org/officeDocument/2006/relationships/chartUserShapes" Target="../drawings/drawing70.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5.xml"/><Relationship Id="rId1" Type="http://schemas.microsoft.com/office/2011/relationships/chartStyle" Target="style35.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36.xml"/><Relationship Id="rId1" Type="http://schemas.microsoft.com/office/2011/relationships/chartStyle" Target="style36.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76.xml"/><Relationship Id="rId2" Type="http://schemas.microsoft.com/office/2011/relationships/chartColorStyle" Target="colors37.xml"/><Relationship Id="rId1" Type="http://schemas.microsoft.com/office/2011/relationships/chartStyle" Target="style37.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38.xml"/><Relationship Id="rId1" Type="http://schemas.microsoft.com/office/2011/relationships/chartStyle" Target="style38.xml"/><Relationship Id="rId4" Type="http://schemas.openxmlformats.org/officeDocument/2006/relationships/chartUserShapes" Target="../drawings/drawing78.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80.xml"/><Relationship Id="rId2" Type="http://schemas.microsoft.com/office/2011/relationships/chartColorStyle" Target="colors39.xml"/><Relationship Id="rId1" Type="http://schemas.microsoft.com/office/2011/relationships/chartStyle" Target="style39.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82.xml"/><Relationship Id="rId2" Type="http://schemas.microsoft.com/office/2011/relationships/chartColorStyle" Target="colors40.xml"/><Relationship Id="rId1" Type="http://schemas.microsoft.com/office/2011/relationships/chartStyle" Target="style40.xml"/></Relationships>
</file>

<file path=xl/charts/_rels/chart42.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41.xml"/><Relationship Id="rId1" Type="http://schemas.microsoft.com/office/2011/relationships/chartStyle" Target="style41.xml"/><Relationship Id="rId4" Type="http://schemas.openxmlformats.org/officeDocument/2006/relationships/chartUserShapes" Target="../drawings/drawing84.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42.xml"/><Relationship Id="rId1" Type="http://schemas.microsoft.com/office/2011/relationships/chartStyle" Target="style42.xml"/><Relationship Id="rId4" Type="http://schemas.openxmlformats.org/officeDocument/2006/relationships/chartUserShapes" Target="../drawings/drawing86.xml"/></Relationships>
</file>

<file path=xl/charts/_rels/chart44.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43.xml"/><Relationship Id="rId1" Type="http://schemas.microsoft.com/office/2011/relationships/chartStyle" Target="style43.xml"/><Relationship Id="rId4" Type="http://schemas.openxmlformats.org/officeDocument/2006/relationships/chartUserShapes" Target="../drawings/drawing88.xml"/></Relationships>
</file>

<file path=xl/charts/_rels/chart45.xml.rels><?xml version="1.0" encoding="UTF-8" standalone="yes"?>
<Relationships xmlns="http://schemas.openxmlformats.org/package/2006/relationships"><Relationship Id="rId2" Type="http://schemas.openxmlformats.org/officeDocument/2006/relationships/chartUserShapes" Target="../drawings/drawing90.xml"/><Relationship Id="rId1" Type="http://schemas.openxmlformats.org/officeDocument/2006/relationships/themeOverride" Target="../theme/themeOverride27.xml"/></Relationships>
</file>

<file path=xl/charts/_rels/chart46.xml.rels><?xml version="1.0" encoding="UTF-8" standalone="yes"?>
<Relationships xmlns="http://schemas.openxmlformats.org/package/2006/relationships"><Relationship Id="rId2" Type="http://schemas.openxmlformats.org/officeDocument/2006/relationships/chartUserShapes" Target="../drawings/drawing92.xml"/><Relationship Id="rId1" Type="http://schemas.openxmlformats.org/officeDocument/2006/relationships/themeOverride" Target="../theme/themeOverride28.xml"/></Relationships>
</file>

<file path=xl/charts/_rels/chart47.xml.rels><?xml version="1.0" encoding="UTF-8" standalone="yes"?>
<Relationships xmlns="http://schemas.openxmlformats.org/package/2006/relationships"><Relationship Id="rId2" Type="http://schemas.openxmlformats.org/officeDocument/2006/relationships/chartUserShapes" Target="../drawings/drawing94.xml"/><Relationship Id="rId1" Type="http://schemas.openxmlformats.org/officeDocument/2006/relationships/themeOverride" Target="../theme/themeOverride29.xml"/></Relationships>
</file>

<file path=xl/charts/_rels/chart48.xml.rels><?xml version="1.0" encoding="UTF-8" standalone="yes"?>
<Relationships xmlns="http://schemas.openxmlformats.org/package/2006/relationships"><Relationship Id="rId2" Type="http://schemas.openxmlformats.org/officeDocument/2006/relationships/chartUserShapes" Target="../drawings/drawing96.xml"/><Relationship Id="rId1" Type="http://schemas.openxmlformats.org/officeDocument/2006/relationships/themeOverride" Target="../theme/themeOverride30.xml"/></Relationships>
</file>

<file path=xl/charts/_rels/chart49.xml.rels><?xml version="1.0" encoding="UTF-8" standalone="yes"?>
<Relationships xmlns="http://schemas.openxmlformats.org/package/2006/relationships"><Relationship Id="rId2" Type="http://schemas.openxmlformats.org/officeDocument/2006/relationships/chartUserShapes" Target="../drawings/drawing98.xml"/><Relationship Id="rId1" Type="http://schemas.openxmlformats.org/officeDocument/2006/relationships/themeOverride" Target="../theme/themeOverride31.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10.xml"/></Relationships>
</file>

<file path=xl/charts/_rels/chart50.xml.rels><?xml version="1.0" encoding="UTF-8" standalone="yes"?>
<Relationships xmlns="http://schemas.openxmlformats.org/package/2006/relationships"><Relationship Id="rId2" Type="http://schemas.openxmlformats.org/officeDocument/2006/relationships/chartUserShapes" Target="../drawings/drawing100.xml"/><Relationship Id="rId1" Type="http://schemas.openxmlformats.org/officeDocument/2006/relationships/themeOverride" Target="../theme/themeOverride32.xml"/></Relationships>
</file>

<file path=xl/charts/_rels/chart51.xml.rels><?xml version="1.0" encoding="UTF-8" standalone="yes"?>
<Relationships xmlns="http://schemas.openxmlformats.org/package/2006/relationships"><Relationship Id="rId2" Type="http://schemas.openxmlformats.org/officeDocument/2006/relationships/chartUserShapes" Target="../drawings/drawing102.xml"/><Relationship Id="rId1" Type="http://schemas.openxmlformats.org/officeDocument/2006/relationships/themeOverride" Target="../theme/themeOverride33.xml"/></Relationships>
</file>

<file path=xl/charts/_rels/chart52.xml.rels><?xml version="1.0" encoding="UTF-8" standalone="yes"?>
<Relationships xmlns="http://schemas.openxmlformats.org/package/2006/relationships"><Relationship Id="rId2" Type="http://schemas.openxmlformats.org/officeDocument/2006/relationships/chartUserShapes" Target="../drawings/drawing104.xml"/><Relationship Id="rId1" Type="http://schemas.openxmlformats.org/officeDocument/2006/relationships/themeOverride" Target="../theme/themeOverride34.xml"/></Relationships>
</file>

<file path=xl/charts/_rels/chart53.xml.rels><?xml version="1.0" encoding="UTF-8" standalone="yes"?>
<Relationships xmlns="http://schemas.openxmlformats.org/package/2006/relationships"><Relationship Id="rId3" Type="http://schemas.openxmlformats.org/officeDocument/2006/relationships/chartUserShapes" Target="../drawings/drawing106.xml"/><Relationship Id="rId2" Type="http://schemas.microsoft.com/office/2011/relationships/chartColorStyle" Target="colors44.xml"/><Relationship Id="rId1" Type="http://schemas.microsoft.com/office/2011/relationships/chartStyle" Target="style44.xml"/></Relationships>
</file>

<file path=xl/charts/_rels/chart54.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45.xml"/><Relationship Id="rId1" Type="http://schemas.microsoft.com/office/2011/relationships/chartStyle" Target="style45.xml"/><Relationship Id="rId4" Type="http://schemas.openxmlformats.org/officeDocument/2006/relationships/chartUserShapes" Target="../drawings/drawing108.xml"/></Relationships>
</file>

<file path=xl/charts/_rels/chart55.xml.rels><?xml version="1.0" encoding="UTF-8" standalone="yes"?>
<Relationships xmlns="http://schemas.openxmlformats.org/package/2006/relationships"><Relationship Id="rId3" Type="http://schemas.openxmlformats.org/officeDocument/2006/relationships/chartUserShapes" Target="../drawings/drawing110.xml"/><Relationship Id="rId2" Type="http://schemas.microsoft.com/office/2011/relationships/chartColorStyle" Target="colors46.xml"/><Relationship Id="rId1" Type="http://schemas.microsoft.com/office/2011/relationships/chartStyle" Target="style46.xml"/></Relationships>
</file>

<file path=xl/charts/_rels/chart56.xml.rels><?xml version="1.0" encoding="UTF-8" standalone="yes"?>
<Relationships xmlns="http://schemas.openxmlformats.org/package/2006/relationships"><Relationship Id="rId3" Type="http://schemas.openxmlformats.org/officeDocument/2006/relationships/chartUserShapes" Target="../drawings/drawing112.xml"/><Relationship Id="rId2" Type="http://schemas.microsoft.com/office/2011/relationships/chartColorStyle" Target="colors47.xml"/><Relationship Id="rId1" Type="http://schemas.microsoft.com/office/2011/relationships/chartStyle" Target="style47.xml"/></Relationships>
</file>

<file path=xl/charts/_rels/chart57.xml.rels><?xml version="1.0" encoding="UTF-8" standalone="yes"?>
<Relationships xmlns="http://schemas.openxmlformats.org/package/2006/relationships"><Relationship Id="rId3" Type="http://schemas.openxmlformats.org/officeDocument/2006/relationships/chartUserShapes" Target="../drawings/drawing114.xml"/><Relationship Id="rId2" Type="http://schemas.microsoft.com/office/2011/relationships/chartColorStyle" Target="colors48.xml"/><Relationship Id="rId1" Type="http://schemas.microsoft.com/office/2011/relationships/chartStyle" Target="style48.xml"/></Relationships>
</file>

<file path=xl/charts/_rels/chart58.xml.rels><?xml version="1.0" encoding="UTF-8" standalone="yes"?>
<Relationships xmlns="http://schemas.openxmlformats.org/package/2006/relationships"><Relationship Id="rId3" Type="http://schemas.openxmlformats.org/officeDocument/2006/relationships/chartUserShapes" Target="../drawings/drawing116.xml"/><Relationship Id="rId2" Type="http://schemas.microsoft.com/office/2011/relationships/chartColorStyle" Target="colors49.xml"/><Relationship Id="rId1" Type="http://schemas.microsoft.com/office/2011/relationships/chartStyle" Target="style49.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111859109214401E-2"/>
          <c:y val="0.13084112149532709"/>
          <c:w val="0.87930035463124356"/>
          <c:h val="0.5871030183727034"/>
        </c:manualLayout>
      </c:layout>
      <c:barChart>
        <c:barDir val="col"/>
        <c:grouping val="clustered"/>
        <c:varyColors val="0"/>
        <c:ser>
          <c:idx val="1"/>
          <c:order val="1"/>
          <c:tx>
            <c:strRef>
              <c:f>'4.1.A'!$W$4</c:f>
              <c:strCache>
                <c:ptCount val="1"/>
                <c:pt idx="0">
                  <c:v>2007</c:v>
                </c:pt>
              </c:strCache>
            </c:strRef>
          </c:tx>
          <c:spPr>
            <a:solidFill>
              <a:srgbClr val="002345"/>
            </a:solidFill>
            <a:ln>
              <a:noFill/>
            </a:ln>
            <a:effectLst/>
          </c:spPr>
          <c:invertIfNegative val="0"/>
          <c:cat>
            <c:strRef>
              <c:f>'4.1.A'!$U$5:$U$11</c:f>
              <c:strCache>
                <c:ptCount val="7"/>
                <c:pt idx="0">
                  <c:v>EMDEs</c:v>
                </c:pt>
                <c:pt idx="1">
                  <c:v>EAP</c:v>
                </c:pt>
                <c:pt idx="2">
                  <c:v>ECA</c:v>
                </c:pt>
                <c:pt idx="3">
                  <c:v>LAC</c:v>
                </c:pt>
                <c:pt idx="4">
                  <c:v>MNA</c:v>
                </c:pt>
                <c:pt idx="5">
                  <c:v>SAR</c:v>
                </c:pt>
                <c:pt idx="6">
                  <c:v>SSA</c:v>
                </c:pt>
              </c:strCache>
            </c:strRef>
          </c:cat>
          <c:val>
            <c:numRef>
              <c:f>'4.1.A'!$W$5:$W$11</c:f>
              <c:numCache>
                <c:formatCode>General</c:formatCode>
                <c:ptCount val="7"/>
                <c:pt idx="0">
                  <c:v>30.9</c:v>
                </c:pt>
                <c:pt idx="1">
                  <c:v>33.5</c:v>
                </c:pt>
                <c:pt idx="2">
                  <c:v>33.1</c:v>
                </c:pt>
                <c:pt idx="3">
                  <c:v>41.5</c:v>
                </c:pt>
                <c:pt idx="4">
                  <c:v>44.3</c:v>
                </c:pt>
                <c:pt idx="5">
                  <c:v>39</c:v>
                </c:pt>
                <c:pt idx="6">
                  <c:v>16.899999999999999</c:v>
                </c:pt>
              </c:numCache>
            </c:numRef>
          </c:val>
          <c:extLst>
            <c:ext xmlns:c16="http://schemas.microsoft.com/office/drawing/2014/chart" uri="{C3380CC4-5D6E-409C-BE32-E72D297353CC}">
              <c16:uniqueId val="{00000000-DC33-4AFA-9AB3-43A737C18DF6}"/>
            </c:ext>
          </c:extLst>
        </c:ser>
        <c:dLbls>
          <c:showLegendKey val="0"/>
          <c:showVal val="0"/>
          <c:showCatName val="0"/>
          <c:showSerName val="0"/>
          <c:showPercent val="0"/>
          <c:showBubbleSize val="0"/>
        </c:dLbls>
        <c:gapWidth val="78"/>
        <c:overlap val="-22"/>
        <c:axId val="533134095"/>
        <c:axId val="394536303"/>
      </c:barChart>
      <c:lineChart>
        <c:grouping val="standard"/>
        <c:varyColors val="0"/>
        <c:ser>
          <c:idx val="0"/>
          <c:order val="0"/>
          <c:tx>
            <c:strRef>
              <c:f>'4.1.A'!$V$4</c:f>
              <c:strCache>
                <c:ptCount val="1"/>
                <c:pt idx="0">
                  <c:v>2002</c:v>
                </c:pt>
              </c:strCache>
            </c:strRef>
          </c:tx>
          <c:spPr>
            <a:ln w="25400" cap="rnd">
              <a:noFill/>
              <a:round/>
            </a:ln>
            <a:effectLst/>
          </c:spPr>
          <c:marker>
            <c:symbol val="diamond"/>
            <c:size val="30"/>
            <c:spPr>
              <a:solidFill>
                <a:srgbClr val="F78D28"/>
              </a:solidFill>
              <a:ln w="9525">
                <a:noFill/>
              </a:ln>
              <a:effectLst/>
            </c:spPr>
          </c:marker>
          <c:cat>
            <c:strRef>
              <c:f>'4.1.A'!$U$5:$U$11</c:f>
              <c:strCache>
                <c:ptCount val="7"/>
                <c:pt idx="0">
                  <c:v>EMDEs</c:v>
                </c:pt>
                <c:pt idx="1">
                  <c:v>EAP</c:v>
                </c:pt>
                <c:pt idx="2">
                  <c:v>ECA</c:v>
                </c:pt>
                <c:pt idx="3">
                  <c:v>LAC</c:v>
                </c:pt>
                <c:pt idx="4">
                  <c:v>MNA</c:v>
                </c:pt>
                <c:pt idx="5">
                  <c:v>SAR</c:v>
                </c:pt>
                <c:pt idx="6">
                  <c:v>SSA</c:v>
                </c:pt>
              </c:strCache>
            </c:strRef>
          </c:cat>
          <c:val>
            <c:numRef>
              <c:f>'4.1.A'!$V$5:$V$11</c:f>
              <c:numCache>
                <c:formatCode>General</c:formatCode>
                <c:ptCount val="7"/>
                <c:pt idx="0">
                  <c:v>26</c:v>
                </c:pt>
                <c:pt idx="1">
                  <c:v>33.799999999999997</c:v>
                </c:pt>
                <c:pt idx="2">
                  <c:v>19</c:v>
                </c:pt>
                <c:pt idx="3">
                  <c:v>42.2</c:v>
                </c:pt>
                <c:pt idx="4">
                  <c:v>44.2</c:v>
                </c:pt>
                <c:pt idx="5">
                  <c:v>30.5</c:v>
                </c:pt>
                <c:pt idx="6">
                  <c:v>12.9</c:v>
                </c:pt>
              </c:numCache>
            </c:numRef>
          </c:val>
          <c:smooth val="0"/>
          <c:extLst>
            <c:ext xmlns:c16="http://schemas.microsoft.com/office/drawing/2014/chart" uri="{C3380CC4-5D6E-409C-BE32-E72D297353CC}">
              <c16:uniqueId val="{00000001-DC33-4AFA-9AB3-43A737C18DF6}"/>
            </c:ext>
          </c:extLst>
        </c:ser>
        <c:dLbls>
          <c:showLegendKey val="0"/>
          <c:showVal val="0"/>
          <c:showCatName val="0"/>
          <c:showSerName val="0"/>
          <c:showPercent val="0"/>
          <c:showBubbleSize val="0"/>
        </c:dLbls>
        <c:marker val="1"/>
        <c:smooth val="0"/>
        <c:axId val="533134095"/>
        <c:axId val="394536303"/>
      </c:lineChart>
      <c:catAx>
        <c:axId val="5331340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4536303"/>
        <c:crosses val="autoZero"/>
        <c:auto val="1"/>
        <c:lblAlgn val="ctr"/>
        <c:lblOffset val="100"/>
        <c:noMultiLvlLbl val="0"/>
      </c:catAx>
      <c:valAx>
        <c:axId val="394536303"/>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33134095"/>
        <c:crosses val="autoZero"/>
        <c:crossBetween val="between"/>
        <c:majorUnit val="20"/>
      </c:valAx>
      <c:spPr>
        <a:noFill/>
        <a:ln>
          <a:noFill/>
        </a:ln>
        <a:effectLst/>
      </c:spPr>
    </c:plotArea>
    <c:legend>
      <c:legendPos val="r"/>
      <c:layout>
        <c:manualLayout>
          <c:xMode val="edge"/>
          <c:yMode val="edge"/>
          <c:x val="0.64348150610615651"/>
          <c:y val="2.368459881194334E-2"/>
          <c:w val="0.33745122478130785"/>
          <c:h val="0.1529210051844038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111859109214401E-2"/>
          <c:y val="0.11534030605957619"/>
          <c:w val="0.87930035463124356"/>
          <c:h val="0.71049182157276325"/>
        </c:manualLayout>
      </c:layout>
      <c:barChart>
        <c:barDir val="col"/>
        <c:grouping val="clustered"/>
        <c:varyColors val="0"/>
        <c:ser>
          <c:idx val="1"/>
          <c:order val="1"/>
          <c:tx>
            <c:strRef>
              <c:f>'4.2.D'!$W$3</c:f>
              <c:strCache>
                <c:ptCount val="1"/>
                <c:pt idx="0">
                  <c:v>2008-2012</c:v>
                </c:pt>
              </c:strCache>
            </c:strRef>
          </c:tx>
          <c:spPr>
            <a:solidFill>
              <a:srgbClr val="002345"/>
            </a:solidFill>
            <a:ln>
              <a:noFill/>
            </a:ln>
            <a:effectLst/>
          </c:spPr>
          <c:invertIfNegative val="0"/>
          <c:cat>
            <c:strRef>
              <c:f>'4.2.D'!$U$4:$U$9</c:f>
              <c:strCache>
                <c:ptCount val="6"/>
                <c:pt idx="0">
                  <c:v>MNA</c:v>
                </c:pt>
                <c:pt idx="1">
                  <c:v>ECA</c:v>
                </c:pt>
                <c:pt idx="2">
                  <c:v>SAR</c:v>
                </c:pt>
                <c:pt idx="3">
                  <c:v>EAP</c:v>
                </c:pt>
                <c:pt idx="4">
                  <c:v>SSA</c:v>
                </c:pt>
                <c:pt idx="5">
                  <c:v>LAC</c:v>
                </c:pt>
              </c:strCache>
            </c:strRef>
          </c:cat>
          <c:val>
            <c:numRef>
              <c:f>'4.2.D'!$W$4:$W$9</c:f>
              <c:numCache>
                <c:formatCode>General</c:formatCode>
                <c:ptCount val="6"/>
                <c:pt idx="0">
                  <c:v>-17.399999999999999</c:v>
                </c:pt>
                <c:pt idx="1">
                  <c:v>-17.2</c:v>
                </c:pt>
                <c:pt idx="2">
                  <c:v>-13.4</c:v>
                </c:pt>
                <c:pt idx="3">
                  <c:v>-12.4</c:v>
                </c:pt>
                <c:pt idx="4">
                  <c:v>-9.6</c:v>
                </c:pt>
                <c:pt idx="5">
                  <c:v>-8.9</c:v>
                </c:pt>
              </c:numCache>
            </c:numRef>
          </c:val>
          <c:extLst>
            <c:ext xmlns:c16="http://schemas.microsoft.com/office/drawing/2014/chart" uri="{C3380CC4-5D6E-409C-BE32-E72D297353CC}">
              <c16:uniqueId val="{00000000-49AF-4DFF-AF6F-8F83226EE57E}"/>
            </c:ext>
          </c:extLst>
        </c:ser>
        <c:dLbls>
          <c:showLegendKey val="0"/>
          <c:showVal val="0"/>
          <c:showCatName val="0"/>
          <c:showSerName val="0"/>
          <c:showPercent val="0"/>
          <c:showBubbleSize val="0"/>
        </c:dLbls>
        <c:gapWidth val="156"/>
        <c:overlap val="-11"/>
        <c:axId val="533134095"/>
        <c:axId val="394536303"/>
      </c:barChart>
      <c:lineChart>
        <c:grouping val="standard"/>
        <c:varyColors val="0"/>
        <c:ser>
          <c:idx val="0"/>
          <c:order val="0"/>
          <c:tx>
            <c:strRef>
              <c:f>'4.2.D'!$V$3</c:f>
              <c:strCache>
                <c:ptCount val="1"/>
                <c:pt idx="0">
                  <c:v>EMDEs</c:v>
                </c:pt>
              </c:strCache>
            </c:strRef>
          </c:tx>
          <c:spPr>
            <a:ln w="76200" cap="rnd">
              <a:solidFill>
                <a:srgbClr val="F78D28"/>
              </a:solidFill>
              <a:round/>
            </a:ln>
            <a:effectLst/>
          </c:spPr>
          <c:marker>
            <c:symbol val="none"/>
          </c:marker>
          <c:cat>
            <c:strRef>
              <c:f>'4.2.D'!$U$4:$U$9</c:f>
              <c:strCache>
                <c:ptCount val="6"/>
                <c:pt idx="0">
                  <c:v>MNA</c:v>
                </c:pt>
                <c:pt idx="1">
                  <c:v>ECA</c:v>
                </c:pt>
                <c:pt idx="2">
                  <c:v>SAR</c:v>
                </c:pt>
                <c:pt idx="3">
                  <c:v>EAP</c:v>
                </c:pt>
                <c:pt idx="4">
                  <c:v>SSA</c:v>
                </c:pt>
                <c:pt idx="5">
                  <c:v>LAC</c:v>
                </c:pt>
              </c:strCache>
            </c:strRef>
          </c:cat>
          <c:val>
            <c:numRef>
              <c:f>'4.2.D'!$V$4:$V$9</c:f>
              <c:numCache>
                <c:formatCode>General</c:formatCode>
                <c:ptCount val="6"/>
                <c:pt idx="0">
                  <c:v>-14.4</c:v>
                </c:pt>
                <c:pt idx="1">
                  <c:v>-14.4</c:v>
                </c:pt>
                <c:pt idx="2">
                  <c:v>-14.4</c:v>
                </c:pt>
                <c:pt idx="3">
                  <c:v>-14.4</c:v>
                </c:pt>
                <c:pt idx="4">
                  <c:v>-14.4</c:v>
                </c:pt>
                <c:pt idx="5">
                  <c:v>-14.4</c:v>
                </c:pt>
              </c:numCache>
            </c:numRef>
          </c:val>
          <c:smooth val="0"/>
          <c:extLst>
            <c:ext xmlns:c16="http://schemas.microsoft.com/office/drawing/2014/chart" uri="{C3380CC4-5D6E-409C-BE32-E72D297353CC}">
              <c16:uniqueId val="{00000001-49AF-4DFF-AF6F-8F83226EE57E}"/>
            </c:ext>
          </c:extLst>
        </c:ser>
        <c:dLbls>
          <c:showLegendKey val="0"/>
          <c:showVal val="0"/>
          <c:showCatName val="0"/>
          <c:showSerName val="0"/>
          <c:showPercent val="0"/>
          <c:showBubbleSize val="0"/>
        </c:dLbls>
        <c:marker val="1"/>
        <c:smooth val="0"/>
        <c:axId val="533134095"/>
        <c:axId val="394536303"/>
      </c:lineChart>
      <c:catAx>
        <c:axId val="5331340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4536303"/>
        <c:crosses val="autoZero"/>
        <c:auto val="1"/>
        <c:lblAlgn val="ctr"/>
        <c:lblOffset val="100"/>
        <c:noMultiLvlLbl val="0"/>
      </c:catAx>
      <c:valAx>
        <c:axId val="394536303"/>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33134095"/>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790463692038496E-2"/>
          <c:y val="0.14728244386118403"/>
          <c:w val="0.91193175853018371"/>
          <c:h val="0.73873126275882184"/>
        </c:manualLayout>
      </c:layout>
      <c:barChart>
        <c:barDir val="col"/>
        <c:grouping val="clustered"/>
        <c:varyColors val="0"/>
        <c:ser>
          <c:idx val="0"/>
          <c:order val="0"/>
          <c:tx>
            <c:strRef>
              <c:f>'4.2.E'!$U$5</c:f>
              <c:strCache>
                <c:ptCount val="1"/>
                <c:pt idx="0">
                  <c:v>2001-07</c:v>
                </c:pt>
              </c:strCache>
            </c:strRef>
          </c:tx>
          <c:spPr>
            <a:solidFill>
              <a:srgbClr val="F78D28"/>
            </a:solidFill>
            <a:ln>
              <a:noFill/>
            </a:ln>
            <a:effectLst/>
          </c:spPr>
          <c:invertIfNegative val="0"/>
          <c:cat>
            <c:strRef>
              <c:f>'4.2.E'!$V$4:$AA$4</c:f>
              <c:strCache>
                <c:ptCount val="6"/>
                <c:pt idx="0">
                  <c:v>EAP</c:v>
                </c:pt>
                <c:pt idx="1">
                  <c:v>ECA</c:v>
                </c:pt>
                <c:pt idx="2">
                  <c:v>LAC</c:v>
                </c:pt>
                <c:pt idx="3">
                  <c:v>MNA</c:v>
                </c:pt>
                <c:pt idx="4">
                  <c:v>SAR</c:v>
                </c:pt>
                <c:pt idx="5">
                  <c:v>SSA</c:v>
                </c:pt>
              </c:strCache>
            </c:strRef>
          </c:cat>
          <c:val>
            <c:numRef>
              <c:f>'4.2.E'!$V$5:$AA$5</c:f>
              <c:numCache>
                <c:formatCode>General</c:formatCode>
                <c:ptCount val="6"/>
                <c:pt idx="0">
                  <c:v>3</c:v>
                </c:pt>
                <c:pt idx="1">
                  <c:v>1</c:v>
                </c:pt>
                <c:pt idx="2">
                  <c:v>7</c:v>
                </c:pt>
                <c:pt idx="3">
                  <c:v>4</c:v>
                </c:pt>
                <c:pt idx="4">
                  <c:v>1</c:v>
                </c:pt>
                <c:pt idx="5">
                  <c:v>1</c:v>
                </c:pt>
              </c:numCache>
            </c:numRef>
          </c:val>
          <c:extLst>
            <c:ext xmlns:c16="http://schemas.microsoft.com/office/drawing/2014/chart" uri="{C3380CC4-5D6E-409C-BE32-E72D297353CC}">
              <c16:uniqueId val="{00000000-EC19-4371-812A-17EAC2578B67}"/>
            </c:ext>
          </c:extLst>
        </c:ser>
        <c:ser>
          <c:idx val="1"/>
          <c:order val="1"/>
          <c:tx>
            <c:strRef>
              <c:f>'4.2.E'!$U$6</c:f>
              <c:strCache>
                <c:ptCount val="1"/>
                <c:pt idx="0">
                  <c:v>2008-12</c:v>
                </c:pt>
              </c:strCache>
            </c:strRef>
          </c:tx>
          <c:spPr>
            <a:solidFill>
              <a:srgbClr val="EB1C2D"/>
            </a:solidFill>
            <a:ln>
              <a:noFill/>
            </a:ln>
            <a:effectLst/>
          </c:spPr>
          <c:invertIfNegative val="0"/>
          <c:cat>
            <c:strRef>
              <c:f>'4.2.E'!$V$4:$AA$4</c:f>
              <c:strCache>
                <c:ptCount val="6"/>
                <c:pt idx="0">
                  <c:v>EAP</c:v>
                </c:pt>
                <c:pt idx="1">
                  <c:v>ECA</c:v>
                </c:pt>
                <c:pt idx="2">
                  <c:v>LAC</c:v>
                </c:pt>
                <c:pt idx="3">
                  <c:v>MNA</c:v>
                </c:pt>
                <c:pt idx="4">
                  <c:v>SAR</c:v>
                </c:pt>
                <c:pt idx="5">
                  <c:v>SSA</c:v>
                </c:pt>
              </c:strCache>
            </c:strRef>
          </c:cat>
          <c:val>
            <c:numRef>
              <c:f>'4.2.E'!$V$6:$AA$6</c:f>
              <c:numCache>
                <c:formatCode>General</c:formatCode>
                <c:ptCount val="6"/>
                <c:pt idx="0">
                  <c:v>2</c:v>
                </c:pt>
                <c:pt idx="1">
                  <c:v>4</c:v>
                </c:pt>
                <c:pt idx="2">
                  <c:v>1</c:v>
                </c:pt>
                <c:pt idx="3">
                  <c:v>5</c:v>
                </c:pt>
                <c:pt idx="4">
                  <c:v>1</c:v>
                </c:pt>
                <c:pt idx="5">
                  <c:v>3</c:v>
                </c:pt>
              </c:numCache>
            </c:numRef>
          </c:val>
          <c:extLst>
            <c:ext xmlns:c16="http://schemas.microsoft.com/office/drawing/2014/chart" uri="{C3380CC4-5D6E-409C-BE32-E72D297353CC}">
              <c16:uniqueId val="{00000001-EC19-4371-812A-17EAC2578B67}"/>
            </c:ext>
          </c:extLst>
        </c:ser>
        <c:ser>
          <c:idx val="2"/>
          <c:order val="2"/>
          <c:tx>
            <c:strRef>
              <c:f>'4.2.E'!$U$7</c:f>
              <c:strCache>
                <c:ptCount val="1"/>
                <c:pt idx="0">
                  <c:v>2013-16</c:v>
                </c:pt>
              </c:strCache>
            </c:strRef>
          </c:tx>
          <c:spPr>
            <a:solidFill>
              <a:srgbClr val="002345"/>
            </a:solidFill>
            <a:ln>
              <a:noFill/>
            </a:ln>
            <a:effectLst/>
          </c:spPr>
          <c:invertIfNegative val="0"/>
          <c:cat>
            <c:strRef>
              <c:f>'4.2.E'!$V$4:$AA$4</c:f>
              <c:strCache>
                <c:ptCount val="6"/>
                <c:pt idx="0">
                  <c:v>EAP</c:v>
                </c:pt>
                <c:pt idx="1">
                  <c:v>ECA</c:v>
                </c:pt>
                <c:pt idx="2">
                  <c:v>LAC</c:v>
                </c:pt>
                <c:pt idx="3">
                  <c:v>MNA</c:v>
                </c:pt>
                <c:pt idx="4">
                  <c:v>SAR</c:v>
                </c:pt>
                <c:pt idx="5">
                  <c:v>SSA</c:v>
                </c:pt>
              </c:strCache>
            </c:strRef>
          </c:cat>
          <c:val>
            <c:numRef>
              <c:f>'4.2.E'!$V$7:$AA$7</c:f>
              <c:numCache>
                <c:formatCode>General</c:formatCode>
                <c:ptCount val="6"/>
                <c:pt idx="0">
                  <c:v>2</c:v>
                </c:pt>
                <c:pt idx="1">
                  <c:v>5</c:v>
                </c:pt>
                <c:pt idx="2">
                  <c:v>2</c:v>
                </c:pt>
                <c:pt idx="3">
                  <c:v>5</c:v>
                </c:pt>
                <c:pt idx="5">
                  <c:v>3</c:v>
                </c:pt>
              </c:numCache>
            </c:numRef>
          </c:val>
          <c:extLst>
            <c:ext xmlns:c16="http://schemas.microsoft.com/office/drawing/2014/chart" uri="{C3380CC4-5D6E-409C-BE32-E72D297353CC}">
              <c16:uniqueId val="{00000002-EC19-4371-812A-17EAC2578B67}"/>
            </c:ext>
          </c:extLst>
        </c:ser>
        <c:dLbls>
          <c:showLegendKey val="0"/>
          <c:showVal val="0"/>
          <c:showCatName val="0"/>
          <c:showSerName val="0"/>
          <c:showPercent val="0"/>
          <c:showBubbleSize val="0"/>
        </c:dLbls>
        <c:gapWidth val="92"/>
        <c:overlap val="-27"/>
        <c:axId val="551255136"/>
        <c:axId val="549957616"/>
      </c:barChart>
      <c:catAx>
        <c:axId val="55125513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49957616"/>
        <c:crosses val="autoZero"/>
        <c:auto val="1"/>
        <c:lblAlgn val="ctr"/>
        <c:lblOffset val="100"/>
        <c:noMultiLvlLbl val="0"/>
      </c:catAx>
      <c:valAx>
        <c:axId val="549957616"/>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51255136"/>
        <c:crosses val="autoZero"/>
        <c:crossBetween val="between"/>
        <c:majorUnit val="2"/>
      </c:valAx>
      <c:spPr>
        <a:noFill/>
        <a:ln>
          <a:noFill/>
        </a:ln>
        <a:effectLst/>
      </c:spPr>
    </c:plotArea>
    <c:legend>
      <c:legendPos val="b"/>
      <c:layout>
        <c:manualLayout>
          <c:xMode val="edge"/>
          <c:yMode val="edge"/>
          <c:x val="0.27348283027121617"/>
          <c:y val="8.3936424613589966E-2"/>
          <c:w val="0.72651712278948588"/>
          <c:h val="7.8628798849833717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96741032370956E-2"/>
          <c:y val="0.11504723132949089"/>
          <c:w val="0.87345964566929135"/>
          <c:h val="0.66518086681472521"/>
        </c:manualLayout>
      </c:layout>
      <c:lineChart>
        <c:grouping val="standard"/>
        <c:varyColors val="0"/>
        <c:ser>
          <c:idx val="0"/>
          <c:order val="0"/>
          <c:spPr>
            <a:ln w="76200" cap="rnd">
              <a:solidFill>
                <a:schemeClr val="accent1"/>
              </a:solidFill>
              <a:round/>
            </a:ln>
            <a:effectLst/>
          </c:spPr>
          <c:marker>
            <c:symbol val="none"/>
          </c:marker>
          <c:cat>
            <c:numRef>
              <c:f>'4.2.F'!$U$4:$AR$4</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'4.2.F'!$U$5:$AR$5</c:f>
              <c:numCache>
                <c:formatCode>General</c:formatCode>
                <c:ptCount val="24"/>
                <c:pt idx="0">
                  <c:v>88.2</c:v>
                </c:pt>
                <c:pt idx="1">
                  <c:v>86.7</c:v>
                </c:pt>
                <c:pt idx="2">
                  <c:v>85.1</c:v>
                </c:pt>
                <c:pt idx="3">
                  <c:v>85.7</c:v>
                </c:pt>
                <c:pt idx="4">
                  <c:v>83.7</c:v>
                </c:pt>
                <c:pt idx="5">
                  <c:v>84.1</c:v>
                </c:pt>
                <c:pt idx="6">
                  <c:v>83.3</c:v>
                </c:pt>
                <c:pt idx="7">
                  <c:v>84.4</c:v>
                </c:pt>
                <c:pt idx="8">
                  <c:v>85.4</c:v>
                </c:pt>
                <c:pt idx="9">
                  <c:v>85.1</c:v>
                </c:pt>
                <c:pt idx="10">
                  <c:v>84.3</c:v>
                </c:pt>
                <c:pt idx="11">
                  <c:v>84.1</c:v>
                </c:pt>
                <c:pt idx="12">
                  <c:v>84.5</c:v>
                </c:pt>
                <c:pt idx="13">
                  <c:v>83.5</c:v>
                </c:pt>
                <c:pt idx="14">
                  <c:v>83.3</c:v>
                </c:pt>
                <c:pt idx="15">
                  <c:v>83.7</c:v>
                </c:pt>
                <c:pt idx="16">
                  <c:v>82.7</c:v>
                </c:pt>
                <c:pt idx="17">
                  <c:v>80.900000000000006</c:v>
                </c:pt>
                <c:pt idx="18">
                  <c:v>78.2</c:v>
                </c:pt>
                <c:pt idx="19">
                  <c:v>76.900000000000006</c:v>
                </c:pt>
                <c:pt idx="20">
                  <c:v>78.2</c:v>
                </c:pt>
                <c:pt idx="21">
                  <c:v>77.8</c:v>
                </c:pt>
                <c:pt idx="22">
                  <c:v>77.2</c:v>
                </c:pt>
                <c:pt idx="23">
                  <c:v>79.5</c:v>
                </c:pt>
              </c:numCache>
            </c:numRef>
          </c:val>
          <c:smooth val="0"/>
          <c:extLst>
            <c:ext xmlns:c16="http://schemas.microsoft.com/office/drawing/2014/chart" uri="{C3380CC4-5D6E-409C-BE32-E72D297353CC}">
              <c16:uniqueId val="{00000000-AD44-4028-862F-BFC4FC62804A}"/>
            </c:ext>
          </c:extLst>
        </c:ser>
        <c:dLbls>
          <c:showLegendKey val="0"/>
          <c:showVal val="0"/>
          <c:showCatName val="0"/>
          <c:showSerName val="0"/>
          <c:showPercent val="0"/>
          <c:showBubbleSize val="0"/>
        </c:dLbls>
        <c:smooth val="0"/>
        <c:axId val="414123616"/>
        <c:axId val="422030336"/>
      </c:lineChart>
      <c:catAx>
        <c:axId val="4141236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22030336"/>
        <c:crosses val="autoZero"/>
        <c:auto val="1"/>
        <c:lblAlgn val="ctr"/>
        <c:lblOffset val="100"/>
        <c:noMultiLvlLbl val="0"/>
      </c:catAx>
      <c:valAx>
        <c:axId val="42203033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14123616"/>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104241988470892E-2"/>
          <c:y val="0.12142211203921513"/>
          <c:w val="0.90863921663925151"/>
          <c:h val="0.66035341024291827"/>
        </c:manualLayout>
      </c:layout>
      <c:lineChart>
        <c:grouping val="standard"/>
        <c:varyColors val="0"/>
        <c:ser>
          <c:idx val="0"/>
          <c:order val="0"/>
          <c:spPr>
            <a:ln w="76200" cap="rnd">
              <a:solidFill>
                <a:srgbClr val="002345"/>
              </a:solidFill>
              <a:round/>
            </a:ln>
            <a:effectLst/>
          </c:spPr>
          <c:marker>
            <c:symbol val="none"/>
          </c:marker>
          <c:cat>
            <c:numRef>
              <c:f>'4.3.A'!$U$5:$AE$5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'4.3.A'!$U$6:$AE$6</c:f>
              <c:numCache>
                <c:formatCode>0.00</c:formatCode>
                <c:ptCount val="11"/>
                <c:pt idx="0">
                  <c:v>5.4</c:v>
                </c:pt>
                <c:pt idx="1">
                  <c:v>4.5999999999999996</c:v>
                </c:pt>
                <c:pt idx="2">
                  <c:v>6.9</c:v>
                </c:pt>
                <c:pt idx="3">
                  <c:v>5.9</c:v>
                </c:pt>
                <c:pt idx="4">
                  <c:v>5</c:v>
                </c:pt>
                <c:pt idx="5">
                  <c:v>5.5</c:v>
                </c:pt>
                <c:pt idx="6">
                  <c:v>4.7</c:v>
                </c:pt>
                <c:pt idx="7">
                  <c:v>2</c:v>
                </c:pt>
                <c:pt idx="8">
                  <c:v>3.8</c:v>
                </c:pt>
                <c:pt idx="9">
                  <c:v>4.4000000000000004</c:v>
                </c:pt>
                <c:pt idx="10">
                  <c:v>3.7</c:v>
                </c:pt>
              </c:numCache>
            </c:numRef>
          </c:val>
          <c:smooth val="0"/>
          <c:extLst>
            <c:ext xmlns:c16="http://schemas.microsoft.com/office/drawing/2014/chart" uri="{C3380CC4-5D6E-409C-BE32-E72D297353CC}">
              <c16:uniqueId val="{00000000-2E37-42AE-AC43-A3683F5F2755}"/>
            </c:ext>
          </c:extLst>
        </c:ser>
        <c:ser>
          <c:idx val="1"/>
          <c:order val="1"/>
          <c:spPr>
            <a:ln w="76200" cap="rnd">
              <a:solidFill>
                <a:srgbClr val="EB1C2D"/>
              </a:solidFill>
              <a:round/>
            </a:ln>
            <a:effectLst/>
          </c:spPr>
          <c:marker>
            <c:symbol val="none"/>
          </c:marker>
          <c:cat>
            <c:numRef>
              <c:f>'4.3.A'!$U$5:$AE$5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'4.3.A'!$U$7:$AE$7</c:f>
              <c:numCache>
                <c:formatCode>0.00</c:formatCode>
                <c:ptCount val="11"/>
                <c:pt idx="0">
                  <c:v>5.4</c:v>
                </c:pt>
                <c:pt idx="1">
                  <c:v>5.4</c:v>
                </c:pt>
                <c:pt idx="2">
                  <c:v>5.4</c:v>
                </c:pt>
                <c:pt idx="3">
                  <c:v>5.4</c:v>
                </c:pt>
                <c:pt idx="4">
                  <c:v>5.4</c:v>
                </c:pt>
                <c:pt idx="5">
                  <c:v>5.4</c:v>
                </c:pt>
                <c:pt idx="6">
                  <c:v>5.4</c:v>
                </c:pt>
                <c:pt idx="7">
                  <c:v>5.4</c:v>
                </c:pt>
                <c:pt idx="8">
                  <c:v>5.4</c:v>
                </c:pt>
                <c:pt idx="9">
                  <c:v>5.4</c:v>
                </c:pt>
                <c:pt idx="10">
                  <c:v>5.4</c:v>
                </c:pt>
              </c:numCache>
            </c:numRef>
          </c:val>
          <c:smooth val="0"/>
          <c:extLst>
            <c:ext xmlns:c16="http://schemas.microsoft.com/office/drawing/2014/chart" uri="{C3380CC4-5D6E-409C-BE32-E72D297353CC}">
              <c16:uniqueId val="{00000001-2E37-42AE-AC43-A3683F5F2755}"/>
            </c:ext>
          </c:extLst>
        </c:ser>
        <c:dLbls>
          <c:showLegendKey val="0"/>
          <c:showVal val="0"/>
          <c:showCatName val="0"/>
          <c:showSerName val="0"/>
          <c:showPercent val="0"/>
          <c:showBubbleSize val="0"/>
        </c:dLbls>
        <c:smooth val="0"/>
        <c:axId val="1611948256"/>
        <c:axId val="1337777696"/>
      </c:lineChart>
      <c:catAx>
        <c:axId val="1611948256"/>
        <c:scaling>
          <c:orientation val="minMax"/>
        </c:scaling>
        <c:delete val="0"/>
        <c:axPos val="b"/>
        <c:numFmt formatCode="0"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7777696"/>
        <c:crosses val="autoZero"/>
        <c:auto val="1"/>
        <c:lblAlgn val="ctr"/>
        <c:lblOffset val="100"/>
        <c:noMultiLvlLbl val="0"/>
      </c:catAx>
      <c:valAx>
        <c:axId val="1337777696"/>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6119482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'4.3.B'!$U$5</c:f>
              <c:strCache>
                <c:ptCount val="1"/>
                <c:pt idx="0">
                  <c:v>Equity</c:v>
                </c:pt>
              </c:strCache>
            </c:strRef>
          </c:tx>
          <c:spPr>
            <a:solidFill>
              <a:schemeClr val="accent1"/>
            </a:solidFill>
            <a:ln>
              <a:noFill/>
            </a:ln>
            <a:effectLst/>
          </c:spPr>
          <c:invertIfNegative val="0"/>
          <c:cat>
            <c:numRef>
              <c:f>'4.3.B'!$V$4:$AN$4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'4.3.B'!$V$5:$AN$5</c:f>
              <c:numCache>
                <c:formatCode>General</c:formatCode>
                <c:ptCount val="19"/>
                <c:pt idx="0">
                  <c:v>0.2</c:v>
                </c:pt>
                <c:pt idx="1">
                  <c:v>0.1</c:v>
                </c:pt>
                <c:pt idx="2">
                  <c:v>0.1</c:v>
                </c:pt>
                <c:pt idx="3">
                  <c:v>0.3</c:v>
                </c:pt>
                <c:pt idx="4">
                  <c:v>0.4</c:v>
                </c:pt>
                <c:pt idx="5">
                  <c:v>0.6</c:v>
                </c:pt>
                <c:pt idx="6">
                  <c:v>0.7</c:v>
                </c:pt>
                <c:pt idx="7">
                  <c:v>0.7</c:v>
                </c:pt>
                <c:pt idx="8">
                  <c:v>-0.3</c:v>
                </c:pt>
                <c:pt idx="9">
                  <c:v>0.7</c:v>
                </c:pt>
                <c:pt idx="10">
                  <c:v>0.7</c:v>
                </c:pt>
                <c:pt idx="11">
                  <c:v>0.1</c:v>
                </c:pt>
                <c:pt idx="12">
                  <c:v>0.4</c:v>
                </c:pt>
                <c:pt idx="13">
                  <c:v>0.3</c:v>
                </c:pt>
                <c:pt idx="14">
                  <c:v>0.3</c:v>
                </c:pt>
                <c:pt idx="15">
                  <c:v>0.1</c:v>
                </c:pt>
                <c:pt idx="16">
                  <c:v>0.2</c:v>
                </c:pt>
                <c:pt idx="17">
                  <c:v>0.3</c:v>
                </c:pt>
                <c:pt idx="18">
                  <c:v>0.1</c:v>
                </c:pt>
              </c:numCache>
            </c:numRef>
          </c:val>
          <c:extLst>
            <c:ext xmlns:c16="http://schemas.microsoft.com/office/drawing/2014/chart" uri="{C3380CC4-5D6E-409C-BE32-E72D297353CC}">
              <c16:uniqueId val="{00000000-2728-4A69-8887-6693EFBE451C}"/>
            </c:ext>
          </c:extLst>
        </c:ser>
        <c:ser>
          <c:idx val="1"/>
          <c:order val="1"/>
          <c:tx>
            <c:strRef>
              <c:f>'4.3.B'!$U$6</c:f>
              <c:strCache>
                <c:ptCount val="1"/>
                <c:pt idx="0">
                  <c:v>Debt</c:v>
                </c:pt>
              </c:strCache>
            </c:strRef>
          </c:tx>
          <c:spPr>
            <a:solidFill>
              <a:schemeClr val="accent2"/>
            </a:solidFill>
            <a:ln>
              <a:noFill/>
            </a:ln>
            <a:effectLst/>
          </c:spPr>
          <c:invertIfNegative val="0"/>
          <c:cat>
            <c:numRef>
              <c:f>'4.3.B'!$V$4:$AN$4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'4.3.B'!$V$6:$AN$6</c:f>
              <c:numCache>
                <c:formatCode>General</c:formatCode>
                <c:ptCount val="19"/>
                <c:pt idx="0">
                  <c:v>-0.1</c:v>
                </c:pt>
                <c:pt idx="1">
                  <c:v>0</c:v>
                </c:pt>
                <c:pt idx="2">
                  <c:v>0</c:v>
                </c:pt>
                <c:pt idx="3">
                  <c:v>0.2</c:v>
                </c:pt>
                <c:pt idx="4">
                  <c:v>0.5</c:v>
                </c:pt>
                <c:pt idx="5">
                  <c:v>0.5</c:v>
                </c:pt>
                <c:pt idx="6">
                  <c:v>0.7</c:v>
                </c:pt>
                <c:pt idx="7">
                  <c:v>0.6</c:v>
                </c:pt>
                <c:pt idx="8">
                  <c:v>-0.1</c:v>
                </c:pt>
                <c:pt idx="9">
                  <c:v>0.4</c:v>
                </c:pt>
                <c:pt idx="10">
                  <c:v>1.1000000000000001</c:v>
                </c:pt>
                <c:pt idx="11">
                  <c:v>0.8</c:v>
                </c:pt>
                <c:pt idx="12">
                  <c:v>1.2</c:v>
                </c:pt>
                <c:pt idx="13">
                  <c:v>0.8</c:v>
                </c:pt>
                <c:pt idx="14">
                  <c:v>0.8</c:v>
                </c:pt>
                <c:pt idx="15">
                  <c:v>0.2</c:v>
                </c:pt>
                <c:pt idx="16">
                  <c:v>0.5</c:v>
                </c:pt>
                <c:pt idx="17">
                  <c:v>1.2</c:v>
                </c:pt>
                <c:pt idx="18">
                  <c:v>0.5</c:v>
                </c:pt>
              </c:numCache>
            </c:numRef>
          </c:val>
          <c:extLst>
            <c:ext xmlns:c16="http://schemas.microsoft.com/office/drawing/2014/chart" uri="{C3380CC4-5D6E-409C-BE32-E72D297353CC}">
              <c16:uniqueId val="{00000001-2728-4A69-8887-6693EFBE451C}"/>
            </c:ext>
          </c:extLst>
        </c:ser>
        <c:dLbls>
          <c:showLegendKey val="0"/>
          <c:showVal val="0"/>
          <c:showCatName val="0"/>
          <c:showSerName val="0"/>
          <c:showPercent val="0"/>
          <c:showBubbleSize val="0"/>
        </c:dLbls>
        <c:gapWidth val="75"/>
        <c:overlap val="100"/>
        <c:axId val="1825814559"/>
        <c:axId val="1814174127"/>
      </c:barChart>
      <c:lineChart>
        <c:grouping val="standard"/>
        <c:varyColors val="0"/>
        <c:ser>
          <c:idx val="2"/>
          <c:order val="2"/>
          <c:tx>
            <c:strRef>
              <c:f>'4.3.B'!$U$7</c:f>
              <c:strCache>
                <c:ptCount val="1"/>
                <c:pt idx="0">
                  <c:v>FX volatility (RHS)</c:v>
                </c:pt>
              </c:strCache>
            </c:strRef>
          </c:tx>
          <c:spPr>
            <a:ln w="76200" cap="rnd">
              <a:solidFill>
                <a:schemeClr val="accent3"/>
              </a:solidFill>
              <a:round/>
            </a:ln>
            <a:effectLst/>
          </c:spPr>
          <c:marker>
            <c:symbol val="none"/>
          </c:marker>
          <c:cat>
            <c:numRef>
              <c:f>'4.3.B'!$V$4:$AN$4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'4.3.B'!$V$7:$AN$7</c:f>
              <c:numCache>
                <c:formatCode>General</c:formatCode>
                <c:ptCount val="19"/>
                <c:pt idx="0">
                  <c:v>10.4</c:v>
                </c:pt>
                <c:pt idx="1">
                  <c:v>12</c:v>
                </c:pt>
                <c:pt idx="2">
                  <c:v>12</c:v>
                </c:pt>
                <c:pt idx="3">
                  <c:v>9.6</c:v>
                </c:pt>
                <c:pt idx="4">
                  <c:v>9.9</c:v>
                </c:pt>
                <c:pt idx="5">
                  <c:v>8.4</c:v>
                </c:pt>
                <c:pt idx="6">
                  <c:v>7.4</c:v>
                </c:pt>
                <c:pt idx="7">
                  <c:v>8.4</c:v>
                </c:pt>
                <c:pt idx="8">
                  <c:v>25.4</c:v>
                </c:pt>
                <c:pt idx="9">
                  <c:v>13.4</c:v>
                </c:pt>
                <c:pt idx="10">
                  <c:v>11.5</c:v>
                </c:pt>
                <c:pt idx="11">
                  <c:v>13.7</c:v>
                </c:pt>
                <c:pt idx="12">
                  <c:v>7.4</c:v>
                </c:pt>
                <c:pt idx="13">
                  <c:v>9.3000000000000007</c:v>
                </c:pt>
                <c:pt idx="14">
                  <c:v>10.8</c:v>
                </c:pt>
                <c:pt idx="15">
                  <c:v>11.4</c:v>
                </c:pt>
                <c:pt idx="16">
                  <c:v>11.3</c:v>
                </c:pt>
                <c:pt idx="17">
                  <c:v>7.9</c:v>
                </c:pt>
                <c:pt idx="18">
                  <c:v>9.8000000000000007</c:v>
                </c:pt>
              </c:numCache>
            </c:numRef>
          </c:val>
          <c:smooth val="0"/>
          <c:extLst>
            <c:ext xmlns:c16="http://schemas.microsoft.com/office/drawing/2014/chart" uri="{C3380CC4-5D6E-409C-BE32-E72D297353CC}">
              <c16:uniqueId val="{00000002-2728-4A69-8887-6693EFBE451C}"/>
            </c:ext>
          </c:extLst>
        </c:ser>
        <c:dLbls>
          <c:showLegendKey val="0"/>
          <c:showVal val="0"/>
          <c:showCatName val="0"/>
          <c:showSerName val="0"/>
          <c:showPercent val="0"/>
          <c:showBubbleSize val="0"/>
        </c:dLbls>
        <c:marker val="1"/>
        <c:smooth val="0"/>
        <c:axId val="1956792015"/>
        <c:axId val="1786508623"/>
      </c:lineChart>
      <c:catAx>
        <c:axId val="1825814559"/>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14174127"/>
        <c:crosses val="autoZero"/>
        <c:auto val="1"/>
        <c:lblAlgn val="ctr"/>
        <c:lblOffset val="100"/>
        <c:noMultiLvlLbl val="0"/>
      </c:catAx>
      <c:valAx>
        <c:axId val="1814174127"/>
        <c:scaling>
          <c:orientation val="minMax"/>
          <c:min val="-0.5"/>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25814559"/>
        <c:crosses val="autoZero"/>
        <c:crossBetween val="between"/>
      </c:valAx>
      <c:valAx>
        <c:axId val="1786508623"/>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56792015"/>
        <c:crosses val="max"/>
        <c:crossBetween val="between"/>
        <c:majorUnit val="6"/>
      </c:valAx>
      <c:catAx>
        <c:axId val="1956792015"/>
        <c:scaling>
          <c:orientation val="minMax"/>
        </c:scaling>
        <c:delete val="1"/>
        <c:axPos val="b"/>
        <c:numFmt formatCode="General" sourceLinked="1"/>
        <c:majorTickMark val="out"/>
        <c:minorTickMark val="none"/>
        <c:tickLblPos val="nextTo"/>
        <c:crossAx val="1786508623"/>
        <c:crosses val="autoZero"/>
        <c:auto val="1"/>
        <c:lblAlgn val="ctr"/>
        <c:lblOffset val="100"/>
        <c:noMultiLvlLbl val="0"/>
      </c:catAx>
      <c:spPr>
        <a:noFill/>
        <a:ln>
          <a:noFill/>
        </a:ln>
        <a:effectLst/>
      </c:spPr>
    </c:plotArea>
    <c:legend>
      <c:legendPos val="t"/>
      <c:layout>
        <c:manualLayout>
          <c:xMode val="edge"/>
          <c:yMode val="edge"/>
          <c:x val="0.11212609361329832"/>
          <c:y val="9.6296296296296297E-2"/>
          <c:w val="0.81646741032370951"/>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96741032370956E-2"/>
          <c:y val="0.13124992709244679"/>
          <c:w val="0.88802548118985125"/>
          <c:h val="0.75474409448818902"/>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EB1C2D"/>
              </a:solidFill>
              <a:ln>
                <a:noFill/>
              </a:ln>
              <a:effectLst/>
            </c:spPr>
            <c:extLst>
              <c:ext xmlns:c16="http://schemas.microsoft.com/office/drawing/2014/chart" uri="{C3380CC4-5D6E-409C-BE32-E72D297353CC}">
                <c16:uniqueId val="{00000001-1BC7-4C70-A9D6-F1BA6FEAF6B4}"/>
              </c:ext>
            </c:extLst>
          </c:dPt>
          <c:cat>
            <c:strRef>
              <c:f>'4.3.C'!$V$4:$V$5</c:f>
              <c:strCache>
                <c:ptCount val="2"/>
                <c:pt idx="0">
                  <c:v>Before global recession</c:v>
                </c:pt>
                <c:pt idx="1">
                  <c:v>After global recession</c:v>
                </c:pt>
              </c:strCache>
            </c:strRef>
          </c:cat>
          <c:val>
            <c:numRef>
              <c:f>'4.3.C'!$W$4:$W$5</c:f>
              <c:numCache>
                <c:formatCode>General</c:formatCode>
                <c:ptCount val="2"/>
                <c:pt idx="0">
                  <c:v>47.4</c:v>
                </c:pt>
                <c:pt idx="1">
                  <c:v>17.600000000000001</c:v>
                </c:pt>
              </c:numCache>
            </c:numRef>
          </c:val>
          <c:extLst>
            <c:ext xmlns:c16="http://schemas.microsoft.com/office/drawing/2014/chart" uri="{C3380CC4-5D6E-409C-BE32-E72D297353CC}">
              <c16:uniqueId val="{00000002-1BC7-4C70-A9D6-F1BA6FEAF6B4}"/>
            </c:ext>
          </c:extLst>
        </c:ser>
        <c:dLbls>
          <c:showLegendKey val="0"/>
          <c:showVal val="0"/>
          <c:showCatName val="0"/>
          <c:showSerName val="0"/>
          <c:showPercent val="0"/>
          <c:showBubbleSize val="0"/>
        </c:dLbls>
        <c:gapWidth val="219"/>
        <c:overlap val="-27"/>
        <c:axId val="138774223"/>
        <c:axId val="139756079"/>
      </c:barChart>
      <c:catAx>
        <c:axId val="13877422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9756079"/>
        <c:crosses val="autoZero"/>
        <c:auto val="1"/>
        <c:lblAlgn val="ctr"/>
        <c:lblOffset val="100"/>
        <c:noMultiLvlLbl val="0"/>
      </c:catAx>
      <c:valAx>
        <c:axId val="139756079"/>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8774223"/>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20833333333335"/>
          <c:y val="0.12013881598133566"/>
          <c:w val="0.89479166666666665"/>
          <c:h val="0.54077952755905512"/>
        </c:manualLayout>
      </c:layout>
      <c:barChart>
        <c:barDir val="col"/>
        <c:grouping val="stacked"/>
        <c:varyColors val="0"/>
        <c:ser>
          <c:idx val="0"/>
          <c:order val="0"/>
          <c:tx>
            <c:strRef>
              <c:f>'4.3.D'!$W$3</c:f>
              <c:strCache>
                <c:ptCount val="1"/>
                <c:pt idx="0">
                  <c:v>Portfolio</c:v>
                </c:pt>
              </c:strCache>
            </c:strRef>
          </c:tx>
          <c:spPr>
            <a:solidFill>
              <a:schemeClr val="accent1"/>
            </a:solidFill>
            <a:ln>
              <a:noFill/>
            </a:ln>
            <a:effectLst/>
          </c:spPr>
          <c:invertIfNegative val="0"/>
          <c:cat>
            <c:multiLvlStrRef>
              <c:f>'4.3.D'!$U$4:$V$17</c:f>
              <c:multiLvlStrCache>
                <c:ptCount val="14"/>
                <c:lvl>
                  <c:pt idx="0">
                    <c:v>02-07</c:v>
                  </c:pt>
                  <c:pt idx="1">
                    <c:v>10-17</c:v>
                  </c:pt>
                  <c:pt idx="2">
                    <c:v>02-07</c:v>
                  </c:pt>
                  <c:pt idx="3">
                    <c:v>10-17</c:v>
                  </c:pt>
                  <c:pt idx="4">
                    <c:v>02-07</c:v>
                  </c:pt>
                  <c:pt idx="5">
                    <c:v>10-17</c:v>
                  </c:pt>
                  <c:pt idx="6">
                    <c:v>02-07</c:v>
                  </c:pt>
                  <c:pt idx="7">
                    <c:v>10-17</c:v>
                  </c:pt>
                  <c:pt idx="8">
                    <c:v>02-07</c:v>
                  </c:pt>
                  <c:pt idx="9">
                    <c:v>10-17</c:v>
                  </c:pt>
                  <c:pt idx="10">
                    <c:v>02-07</c:v>
                  </c:pt>
                  <c:pt idx="11">
                    <c:v>10-17</c:v>
                  </c:pt>
                  <c:pt idx="12">
                    <c:v>02-07</c:v>
                  </c:pt>
                  <c:pt idx="13">
                    <c:v>10-17</c:v>
                  </c:pt>
                </c:lvl>
                <c:lvl>
                  <c:pt idx="0">
                    <c:v>EMDEs</c:v>
                  </c:pt>
                  <c:pt idx="2">
                    <c:v>EAP</c:v>
                  </c:pt>
                  <c:pt idx="4">
                    <c:v>ECA</c:v>
                  </c:pt>
                  <c:pt idx="6">
                    <c:v>LAC</c:v>
                  </c:pt>
                  <c:pt idx="8">
                    <c:v>MNA</c:v>
                  </c:pt>
                  <c:pt idx="10">
                    <c:v>SAR</c:v>
                  </c:pt>
                  <c:pt idx="12">
                    <c:v>SSA</c:v>
                  </c:pt>
                </c:lvl>
              </c:multiLvlStrCache>
            </c:multiLvlStrRef>
          </c:cat>
          <c:val>
            <c:numRef>
              <c:f>'4.3.D'!$W$4:$W$17</c:f>
              <c:numCache>
                <c:formatCode>General</c:formatCode>
                <c:ptCount val="14"/>
                <c:pt idx="0">
                  <c:v>17</c:v>
                </c:pt>
                <c:pt idx="1">
                  <c:v>23.8</c:v>
                </c:pt>
                <c:pt idx="2">
                  <c:v>18</c:v>
                </c:pt>
                <c:pt idx="3">
                  <c:v>18.600000000000001</c:v>
                </c:pt>
                <c:pt idx="4">
                  <c:v>12.2</c:v>
                </c:pt>
                <c:pt idx="5">
                  <c:v>22.8</c:v>
                </c:pt>
                <c:pt idx="6">
                  <c:v>18.5</c:v>
                </c:pt>
                <c:pt idx="7">
                  <c:v>32.700000000000003</c:v>
                </c:pt>
                <c:pt idx="8">
                  <c:v>6.7</c:v>
                </c:pt>
                <c:pt idx="9">
                  <c:v>22.4</c:v>
                </c:pt>
                <c:pt idx="10">
                  <c:v>29.3</c:v>
                </c:pt>
                <c:pt idx="11">
                  <c:v>16.3</c:v>
                </c:pt>
                <c:pt idx="12">
                  <c:v>42</c:v>
                </c:pt>
                <c:pt idx="13">
                  <c:v>31.3</c:v>
                </c:pt>
              </c:numCache>
            </c:numRef>
          </c:val>
          <c:extLst>
            <c:ext xmlns:c16="http://schemas.microsoft.com/office/drawing/2014/chart" uri="{C3380CC4-5D6E-409C-BE32-E72D297353CC}">
              <c16:uniqueId val="{00000000-DD1B-42F0-8AA3-DB94BDED74D9}"/>
            </c:ext>
          </c:extLst>
        </c:ser>
        <c:ser>
          <c:idx val="1"/>
          <c:order val="1"/>
          <c:tx>
            <c:strRef>
              <c:f>'4.3.D'!$X$3</c:f>
              <c:strCache>
                <c:ptCount val="1"/>
                <c:pt idx="0">
                  <c:v>FDI</c:v>
                </c:pt>
              </c:strCache>
            </c:strRef>
          </c:tx>
          <c:spPr>
            <a:solidFill>
              <a:srgbClr val="F78D28"/>
            </a:solidFill>
            <a:ln>
              <a:noFill/>
            </a:ln>
            <a:effectLst/>
          </c:spPr>
          <c:invertIfNegative val="0"/>
          <c:cat>
            <c:multiLvlStrRef>
              <c:f>'4.3.D'!$U$4:$V$17</c:f>
              <c:multiLvlStrCache>
                <c:ptCount val="14"/>
                <c:lvl>
                  <c:pt idx="0">
                    <c:v>02-07</c:v>
                  </c:pt>
                  <c:pt idx="1">
                    <c:v>10-17</c:v>
                  </c:pt>
                  <c:pt idx="2">
                    <c:v>02-07</c:v>
                  </c:pt>
                  <c:pt idx="3">
                    <c:v>10-17</c:v>
                  </c:pt>
                  <c:pt idx="4">
                    <c:v>02-07</c:v>
                  </c:pt>
                  <c:pt idx="5">
                    <c:v>10-17</c:v>
                  </c:pt>
                  <c:pt idx="6">
                    <c:v>02-07</c:v>
                  </c:pt>
                  <c:pt idx="7">
                    <c:v>10-17</c:v>
                  </c:pt>
                  <c:pt idx="8">
                    <c:v>02-07</c:v>
                  </c:pt>
                  <c:pt idx="9">
                    <c:v>10-17</c:v>
                  </c:pt>
                  <c:pt idx="10">
                    <c:v>02-07</c:v>
                  </c:pt>
                  <c:pt idx="11">
                    <c:v>10-17</c:v>
                  </c:pt>
                  <c:pt idx="12">
                    <c:v>02-07</c:v>
                  </c:pt>
                  <c:pt idx="13">
                    <c:v>10-17</c:v>
                  </c:pt>
                </c:lvl>
                <c:lvl>
                  <c:pt idx="0">
                    <c:v>EMDEs</c:v>
                  </c:pt>
                  <c:pt idx="2">
                    <c:v>EAP</c:v>
                  </c:pt>
                  <c:pt idx="4">
                    <c:v>ECA</c:v>
                  </c:pt>
                  <c:pt idx="6">
                    <c:v>LAC</c:v>
                  </c:pt>
                  <c:pt idx="8">
                    <c:v>MNA</c:v>
                  </c:pt>
                  <c:pt idx="10">
                    <c:v>SAR</c:v>
                  </c:pt>
                  <c:pt idx="12">
                    <c:v>SSA</c:v>
                  </c:pt>
                </c:lvl>
              </c:multiLvlStrCache>
            </c:multiLvlStrRef>
          </c:cat>
          <c:val>
            <c:numRef>
              <c:f>'4.3.D'!$X$4:$X$17</c:f>
              <c:numCache>
                <c:formatCode>General</c:formatCode>
                <c:ptCount val="14"/>
                <c:pt idx="0">
                  <c:v>51.5</c:v>
                </c:pt>
                <c:pt idx="1">
                  <c:v>55.7</c:v>
                </c:pt>
                <c:pt idx="2">
                  <c:v>63.1</c:v>
                </c:pt>
                <c:pt idx="3">
                  <c:v>64.900000000000006</c:v>
                </c:pt>
                <c:pt idx="4">
                  <c:v>40.799999999999997</c:v>
                </c:pt>
                <c:pt idx="5">
                  <c:v>62.1</c:v>
                </c:pt>
                <c:pt idx="6">
                  <c:v>69.3</c:v>
                </c:pt>
                <c:pt idx="7">
                  <c:v>54.7</c:v>
                </c:pt>
                <c:pt idx="8">
                  <c:v>31.8</c:v>
                </c:pt>
                <c:pt idx="9">
                  <c:v>37.5</c:v>
                </c:pt>
                <c:pt idx="10">
                  <c:v>33.1</c:v>
                </c:pt>
                <c:pt idx="11">
                  <c:v>30.1</c:v>
                </c:pt>
                <c:pt idx="12">
                  <c:v>43.6</c:v>
                </c:pt>
                <c:pt idx="13">
                  <c:v>49.9</c:v>
                </c:pt>
              </c:numCache>
            </c:numRef>
          </c:val>
          <c:extLst>
            <c:ext xmlns:c16="http://schemas.microsoft.com/office/drawing/2014/chart" uri="{C3380CC4-5D6E-409C-BE32-E72D297353CC}">
              <c16:uniqueId val="{00000001-DD1B-42F0-8AA3-DB94BDED74D9}"/>
            </c:ext>
          </c:extLst>
        </c:ser>
        <c:ser>
          <c:idx val="2"/>
          <c:order val="2"/>
          <c:tx>
            <c:strRef>
              <c:f>'4.3.D'!$Y$3</c:f>
              <c:strCache>
                <c:ptCount val="1"/>
                <c:pt idx="0">
                  <c:v>Other</c:v>
                </c:pt>
              </c:strCache>
            </c:strRef>
          </c:tx>
          <c:spPr>
            <a:solidFill>
              <a:srgbClr val="EB1C2D"/>
            </a:solidFill>
            <a:ln>
              <a:noFill/>
            </a:ln>
            <a:effectLst/>
          </c:spPr>
          <c:invertIfNegative val="0"/>
          <c:cat>
            <c:multiLvlStrRef>
              <c:f>'4.3.D'!$U$4:$V$17</c:f>
              <c:multiLvlStrCache>
                <c:ptCount val="14"/>
                <c:lvl>
                  <c:pt idx="0">
                    <c:v>02-07</c:v>
                  </c:pt>
                  <c:pt idx="1">
                    <c:v>10-17</c:v>
                  </c:pt>
                  <c:pt idx="2">
                    <c:v>02-07</c:v>
                  </c:pt>
                  <c:pt idx="3">
                    <c:v>10-17</c:v>
                  </c:pt>
                  <c:pt idx="4">
                    <c:v>02-07</c:v>
                  </c:pt>
                  <c:pt idx="5">
                    <c:v>10-17</c:v>
                  </c:pt>
                  <c:pt idx="6">
                    <c:v>02-07</c:v>
                  </c:pt>
                  <c:pt idx="7">
                    <c:v>10-17</c:v>
                  </c:pt>
                  <c:pt idx="8">
                    <c:v>02-07</c:v>
                  </c:pt>
                  <c:pt idx="9">
                    <c:v>10-17</c:v>
                  </c:pt>
                  <c:pt idx="10">
                    <c:v>02-07</c:v>
                  </c:pt>
                  <c:pt idx="11">
                    <c:v>10-17</c:v>
                  </c:pt>
                  <c:pt idx="12">
                    <c:v>02-07</c:v>
                  </c:pt>
                  <c:pt idx="13">
                    <c:v>10-17</c:v>
                  </c:pt>
                </c:lvl>
                <c:lvl>
                  <c:pt idx="0">
                    <c:v>EMDEs</c:v>
                  </c:pt>
                  <c:pt idx="2">
                    <c:v>EAP</c:v>
                  </c:pt>
                  <c:pt idx="4">
                    <c:v>ECA</c:v>
                  </c:pt>
                  <c:pt idx="6">
                    <c:v>LAC</c:v>
                  </c:pt>
                  <c:pt idx="8">
                    <c:v>MNA</c:v>
                  </c:pt>
                  <c:pt idx="10">
                    <c:v>SAR</c:v>
                  </c:pt>
                  <c:pt idx="12">
                    <c:v>SSA</c:v>
                  </c:pt>
                </c:lvl>
              </c:multiLvlStrCache>
            </c:multiLvlStrRef>
          </c:cat>
          <c:val>
            <c:numRef>
              <c:f>'4.3.D'!$Y$4:$Y$17</c:f>
              <c:numCache>
                <c:formatCode>General</c:formatCode>
                <c:ptCount val="14"/>
                <c:pt idx="0">
                  <c:v>31.5</c:v>
                </c:pt>
                <c:pt idx="1">
                  <c:v>20.5</c:v>
                </c:pt>
                <c:pt idx="2">
                  <c:v>19</c:v>
                </c:pt>
                <c:pt idx="3">
                  <c:v>16.5</c:v>
                </c:pt>
                <c:pt idx="4">
                  <c:v>47</c:v>
                </c:pt>
                <c:pt idx="5">
                  <c:v>15.1</c:v>
                </c:pt>
                <c:pt idx="6">
                  <c:v>12.2</c:v>
                </c:pt>
                <c:pt idx="7">
                  <c:v>12.6</c:v>
                </c:pt>
                <c:pt idx="8">
                  <c:v>61.5</c:v>
                </c:pt>
                <c:pt idx="9">
                  <c:v>40.200000000000003</c:v>
                </c:pt>
                <c:pt idx="10">
                  <c:v>37.6</c:v>
                </c:pt>
                <c:pt idx="11">
                  <c:v>53.7</c:v>
                </c:pt>
                <c:pt idx="12">
                  <c:v>-14.4</c:v>
                </c:pt>
                <c:pt idx="13">
                  <c:v>18.8</c:v>
                </c:pt>
              </c:numCache>
            </c:numRef>
          </c:val>
          <c:extLst>
            <c:ext xmlns:c16="http://schemas.microsoft.com/office/drawing/2014/chart" uri="{C3380CC4-5D6E-409C-BE32-E72D297353CC}">
              <c16:uniqueId val="{00000002-DD1B-42F0-8AA3-DB94BDED74D9}"/>
            </c:ext>
          </c:extLst>
        </c:ser>
        <c:dLbls>
          <c:showLegendKey val="0"/>
          <c:showVal val="0"/>
          <c:showCatName val="0"/>
          <c:showSerName val="0"/>
          <c:showPercent val="0"/>
          <c:showBubbleSize val="0"/>
        </c:dLbls>
        <c:gapWidth val="113"/>
        <c:overlap val="100"/>
        <c:axId val="2054928160"/>
        <c:axId val="623037728"/>
      </c:barChart>
      <c:catAx>
        <c:axId val="205492816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23037728"/>
        <c:crosses val="autoZero"/>
        <c:auto val="1"/>
        <c:lblAlgn val="ctr"/>
        <c:lblOffset val="100"/>
        <c:noMultiLvlLbl val="0"/>
      </c:catAx>
      <c:valAx>
        <c:axId val="623037728"/>
        <c:scaling>
          <c:orientation val="minMax"/>
          <c:max val="100"/>
          <c:min val="-2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4928160"/>
        <c:crosses val="autoZero"/>
        <c:crossBetween val="between"/>
      </c:valAx>
      <c:spPr>
        <a:noFill/>
        <a:ln>
          <a:noFill/>
        </a:ln>
        <a:effectLst/>
      </c:spPr>
    </c:plotArea>
    <c:legend>
      <c:legendPos val="b"/>
      <c:layout>
        <c:manualLayout>
          <c:xMode val="edge"/>
          <c:yMode val="edge"/>
          <c:x val="0.38432206911636047"/>
          <c:y val="2.7051035287255755E-2"/>
          <c:w val="0.57580030621172351"/>
          <c:h val="7.8164870296935918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9353401661284415E-2"/>
          <c:y val="0.12685211223597051"/>
          <c:w val="0.89333216183527153"/>
          <c:h val="0.58097190976127977"/>
        </c:manualLayout>
      </c:layout>
      <c:barChart>
        <c:barDir val="col"/>
        <c:grouping val="clustered"/>
        <c:varyColors val="0"/>
        <c:ser>
          <c:idx val="2"/>
          <c:order val="1"/>
          <c:tx>
            <c:strRef>
              <c:f>'4.3.E'!$W$4</c:f>
              <c:strCache>
                <c:ptCount val="1"/>
                <c:pt idx="0">
                  <c:v>2017</c:v>
                </c:pt>
              </c:strCache>
            </c:strRef>
          </c:tx>
          <c:spPr>
            <a:solidFill>
              <a:srgbClr val="002345"/>
            </a:solidFill>
            <a:ln>
              <a:noFill/>
            </a:ln>
            <a:effectLst/>
          </c:spPr>
          <c:invertIfNegative val="0"/>
          <c:cat>
            <c:strRef>
              <c:f>'4.3.E'!$U$5:$U$11</c:f>
              <c:strCache>
                <c:ptCount val="7"/>
                <c:pt idx="0">
                  <c:v>EMDEs</c:v>
                </c:pt>
                <c:pt idx="1">
                  <c:v>EAP</c:v>
                </c:pt>
                <c:pt idx="2">
                  <c:v>ECA</c:v>
                </c:pt>
                <c:pt idx="3">
                  <c:v>LAC</c:v>
                </c:pt>
                <c:pt idx="4">
                  <c:v>MNA</c:v>
                </c:pt>
                <c:pt idx="5">
                  <c:v>SAR</c:v>
                </c:pt>
                <c:pt idx="6">
                  <c:v>SSA</c:v>
                </c:pt>
              </c:strCache>
            </c:strRef>
          </c:cat>
          <c:val>
            <c:numRef>
              <c:f>'4.3.E'!$W$5:$W$11</c:f>
              <c:numCache>
                <c:formatCode>General</c:formatCode>
                <c:ptCount val="7"/>
                <c:pt idx="0">
                  <c:v>14.8</c:v>
                </c:pt>
                <c:pt idx="1">
                  <c:v>23.5</c:v>
                </c:pt>
                <c:pt idx="2">
                  <c:v>10.8</c:v>
                </c:pt>
                <c:pt idx="3">
                  <c:v>22</c:v>
                </c:pt>
                <c:pt idx="4">
                  <c:v>13.2</c:v>
                </c:pt>
                <c:pt idx="5">
                  <c:v>17.3</c:v>
                </c:pt>
                <c:pt idx="6">
                  <c:v>9.4</c:v>
                </c:pt>
              </c:numCache>
            </c:numRef>
          </c:val>
          <c:extLst>
            <c:ext xmlns:c16="http://schemas.microsoft.com/office/drawing/2014/chart" uri="{C3380CC4-5D6E-409C-BE32-E72D297353CC}">
              <c16:uniqueId val="{00000000-92C8-4EAA-A2F3-ECAEA159C5EA}"/>
            </c:ext>
          </c:extLst>
        </c:ser>
        <c:dLbls>
          <c:showLegendKey val="0"/>
          <c:showVal val="0"/>
          <c:showCatName val="0"/>
          <c:showSerName val="0"/>
          <c:showPercent val="0"/>
          <c:showBubbleSize val="0"/>
        </c:dLbls>
        <c:gapWidth val="86"/>
        <c:axId val="950534656"/>
        <c:axId val="1343878288"/>
      </c:barChart>
      <c:lineChart>
        <c:grouping val="standard"/>
        <c:varyColors val="0"/>
        <c:ser>
          <c:idx val="0"/>
          <c:order val="0"/>
          <c:tx>
            <c:strRef>
              <c:f>'4.3.E'!$V$4</c:f>
              <c:strCache>
                <c:ptCount val="1"/>
                <c:pt idx="0">
                  <c:v>2008</c:v>
                </c:pt>
              </c:strCache>
            </c:strRef>
          </c:tx>
          <c:spPr>
            <a:ln w="25400" cap="rnd">
              <a:noFill/>
              <a:round/>
            </a:ln>
            <a:effectLst/>
          </c:spPr>
          <c:marker>
            <c:symbol val="diamond"/>
            <c:size val="30"/>
            <c:spPr>
              <a:solidFill>
                <a:srgbClr val="F78D28"/>
              </a:solidFill>
              <a:ln w="9525">
                <a:noFill/>
              </a:ln>
              <a:effectLst/>
            </c:spPr>
          </c:marker>
          <c:cat>
            <c:strRef>
              <c:f>'4.3.E'!$U$5:$U$11</c:f>
              <c:strCache>
                <c:ptCount val="7"/>
                <c:pt idx="0">
                  <c:v>EMDEs</c:v>
                </c:pt>
                <c:pt idx="1">
                  <c:v>EAP</c:v>
                </c:pt>
                <c:pt idx="2">
                  <c:v>ECA</c:v>
                </c:pt>
                <c:pt idx="3">
                  <c:v>LAC</c:v>
                </c:pt>
                <c:pt idx="4">
                  <c:v>MNA</c:v>
                </c:pt>
                <c:pt idx="5">
                  <c:v>SAR</c:v>
                </c:pt>
                <c:pt idx="6">
                  <c:v>SSA</c:v>
                </c:pt>
              </c:strCache>
            </c:strRef>
          </c:cat>
          <c:val>
            <c:numRef>
              <c:f>'4.3.E'!$V$5:$V$11</c:f>
              <c:numCache>
                <c:formatCode>General</c:formatCode>
                <c:ptCount val="7"/>
                <c:pt idx="0">
                  <c:v>9</c:v>
                </c:pt>
                <c:pt idx="1">
                  <c:v>23.1</c:v>
                </c:pt>
                <c:pt idx="2">
                  <c:v>6.3</c:v>
                </c:pt>
                <c:pt idx="3">
                  <c:v>13.4</c:v>
                </c:pt>
                <c:pt idx="4">
                  <c:v>5.4</c:v>
                </c:pt>
                <c:pt idx="5">
                  <c:v>10.5</c:v>
                </c:pt>
                <c:pt idx="6">
                  <c:v>4.8</c:v>
                </c:pt>
              </c:numCache>
            </c:numRef>
          </c:val>
          <c:smooth val="0"/>
          <c:extLst>
            <c:ext xmlns:c16="http://schemas.microsoft.com/office/drawing/2014/chart" uri="{C3380CC4-5D6E-409C-BE32-E72D297353CC}">
              <c16:uniqueId val="{00000001-92C8-4EAA-A2F3-ECAEA159C5EA}"/>
            </c:ext>
          </c:extLst>
        </c:ser>
        <c:dLbls>
          <c:showLegendKey val="0"/>
          <c:showVal val="0"/>
          <c:showCatName val="0"/>
          <c:showSerName val="0"/>
          <c:showPercent val="0"/>
          <c:showBubbleSize val="0"/>
        </c:dLbls>
        <c:marker val="1"/>
        <c:smooth val="0"/>
        <c:axId val="950534656"/>
        <c:axId val="1343878288"/>
      </c:lineChart>
      <c:catAx>
        <c:axId val="95053465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43878288"/>
        <c:crosses val="autoZero"/>
        <c:auto val="1"/>
        <c:lblAlgn val="ctr"/>
        <c:lblOffset val="100"/>
        <c:noMultiLvlLbl val="0"/>
      </c:catAx>
      <c:valAx>
        <c:axId val="1343878288"/>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50534656"/>
        <c:crosses val="autoZero"/>
        <c:crossBetween val="between"/>
        <c:majorUnit val="10"/>
      </c:valAx>
      <c:spPr>
        <a:noFill/>
        <a:ln>
          <a:noFill/>
        </a:ln>
        <a:effectLst/>
      </c:spPr>
    </c:plotArea>
    <c:legend>
      <c:legendPos val="b"/>
      <c:layout>
        <c:manualLayout>
          <c:xMode val="edge"/>
          <c:yMode val="edge"/>
          <c:x val="0.41498144192481867"/>
          <c:y val="3.8865038986685072E-2"/>
          <c:w val="0.51831818801055551"/>
          <c:h val="7.7868059614650251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3145537392941E-2"/>
          <c:y val="0.19533480189976252"/>
          <c:w val="0.91906801674429173"/>
          <c:h val="0.68901684164479438"/>
        </c:manualLayout>
      </c:layout>
      <c:barChart>
        <c:barDir val="col"/>
        <c:grouping val="stacked"/>
        <c:varyColors val="0"/>
        <c:ser>
          <c:idx val="3"/>
          <c:order val="3"/>
          <c:spPr>
            <a:solidFill>
              <a:schemeClr val="bg1">
                <a:lumMod val="85000"/>
                <a:alpha val="50000"/>
              </a:schemeClr>
            </a:solidFill>
            <a:ln>
              <a:noFill/>
            </a:ln>
            <a:effectLst/>
          </c:spPr>
          <c:invertIfNegative val="0"/>
          <c:val>
            <c:numRef>
              <c:f>'4.3.F'!$V$7:$AB$7</c:f>
              <c:numCache>
                <c:formatCode>General</c:formatCode>
                <c:ptCount val="7"/>
                <c:pt idx="3">
                  <c:v>16</c:v>
                </c:pt>
              </c:numCache>
            </c:numRef>
          </c:val>
          <c:extLst>
            <c:ext xmlns:c16="http://schemas.microsoft.com/office/drawing/2014/chart" uri="{C3380CC4-5D6E-409C-BE32-E72D297353CC}">
              <c16:uniqueId val="{00000000-D840-4456-8AD9-C2F14B35B16C}"/>
            </c:ext>
          </c:extLst>
        </c:ser>
        <c:ser>
          <c:idx val="4"/>
          <c:order val="4"/>
          <c:spPr>
            <a:solidFill>
              <a:schemeClr val="bg1">
                <a:lumMod val="85000"/>
                <a:alpha val="50000"/>
              </a:schemeClr>
            </a:solidFill>
            <a:ln>
              <a:noFill/>
            </a:ln>
            <a:effectLst/>
          </c:spPr>
          <c:invertIfNegative val="0"/>
          <c:val>
            <c:numRef>
              <c:f>'4.3.F'!$V$8:$AB$8</c:f>
              <c:numCache>
                <c:formatCode>General</c:formatCode>
                <c:ptCount val="7"/>
                <c:pt idx="3">
                  <c:v>-4</c:v>
                </c:pt>
              </c:numCache>
            </c:numRef>
          </c:val>
          <c:extLst>
            <c:ext xmlns:c16="http://schemas.microsoft.com/office/drawing/2014/chart" uri="{C3380CC4-5D6E-409C-BE32-E72D297353CC}">
              <c16:uniqueId val="{00000001-D840-4456-8AD9-C2F14B35B16C}"/>
            </c:ext>
          </c:extLst>
        </c:ser>
        <c:dLbls>
          <c:showLegendKey val="0"/>
          <c:showVal val="0"/>
          <c:showCatName val="0"/>
          <c:showSerName val="0"/>
          <c:showPercent val="0"/>
          <c:showBubbleSize val="0"/>
        </c:dLbls>
        <c:gapWidth val="106"/>
        <c:overlap val="100"/>
        <c:axId val="600812367"/>
        <c:axId val="599852271"/>
      </c:barChart>
      <c:lineChart>
        <c:grouping val="standard"/>
        <c:varyColors val="0"/>
        <c:ser>
          <c:idx val="2"/>
          <c:order val="0"/>
          <c:tx>
            <c:strRef>
              <c:f>'4.3.F'!$U$6</c:f>
              <c:strCache>
                <c:ptCount val="1"/>
                <c:pt idx="0">
                  <c:v>Financial crises</c:v>
                </c:pt>
              </c:strCache>
            </c:strRef>
          </c:tx>
          <c:spPr>
            <a:ln w="76200" cap="rnd">
              <a:solidFill>
                <a:srgbClr val="F78D28"/>
              </a:solidFill>
              <a:round/>
            </a:ln>
            <a:effectLst/>
          </c:spPr>
          <c:marker>
            <c:symbol val="none"/>
          </c:marker>
          <c:cat>
            <c:numRef>
              <c:f>'4.3.F'!$V$3:$AB$3</c:f>
              <c:numCache>
                <c:formatCode>General</c:formatCode>
                <c:ptCount val="7"/>
                <c:pt idx="0">
                  <c:v>-3</c:v>
                </c:pt>
                <c:pt idx="1">
                  <c:v>-2</c:v>
                </c:pt>
                <c:pt idx="2">
                  <c:v>-1</c:v>
                </c:pt>
                <c:pt idx="3">
                  <c:v>0</c:v>
                </c:pt>
                <c:pt idx="4">
                  <c:v>1</c:v>
                </c:pt>
                <c:pt idx="5">
                  <c:v>2</c:v>
                </c:pt>
                <c:pt idx="6">
                  <c:v>3</c:v>
                </c:pt>
              </c:numCache>
            </c:numRef>
          </c:cat>
          <c:val>
            <c:numRef>
              <c:f>'4.3.F'!$V$6:$AB$6</c:f>
              <c:numCache>
                <c:formatCode>General</c:formatCode>
                <c:ptCount val="7"/>
                <c:pt idx="0">
                  <c:v>-0.2</c:v>
                </c:pt>
                <c:pt idx="1">
                  <c:v>0.1</c:v>
                </c:pt>
                <c:pt idx="2">
                  <c:v>-0.2</c:v>
                </c:pt>
                <c:pt idx="3">
                  <c:v>0</c:v>
                </c:pt>
                <c:pt idx="4">
                  <c:v>-0.1</c:v>
                </c:pt>
                <c:pt idx="5">
                  <c:v>-0.6</c:v>
                </c:pt>
                <c:pt idx="6">
                  <c:v>-0.1</c:v>
                </c:pt>
              </c:numCache>
            </c:numRef>
          </c:val>
          <c:smooth val="0"/>
          <c:extLst>
            <c:ext xmlns:c16="http://schemas.microsoft.com/office/drawing/2014/chart" uri="{C3380CC4-5D6E-409C-BE32-E72D297353CC}">
              <c16:uniqueId val="{00000002-D840-4456-8AD9-C2F14B35B16C}"/>
            </c:ext>
          </c:extLst>
        </c:ser>
        <c:ser>
          <c:idx val="1"/>
          <c:order val="1"/>
          <c:tx>
            <c:strRef>
              <c:f>'4.3.F'!$U$5</c:f>
              <c:strCache>
                <c:ptCount val="1"/>
                <c:pt idx="0">
                  <c:v>Global recessions</c:v>
                </c:pt>
              </c:strCache>
            </c:strRef>
          </c:tx>
          <c:spPr>
            <a:ln w="76200" cap="rnd">
              <a:solidFill>
                <a:srgbClr val="EB1C2D"/>
              </a:solidFill>
              <a:round/>
            </a:ln>
            <a:effectLst/>
          </c:spPr>
          <c:marker>
            <c:symbol val="none"/>
          </c:marker>
          <c:cat>
            <c:numRef>
              <c:f>'4.3.F'!$V$3:$AB$3</c:f>
              <c:numCache>
                <c:formatCode>General</c:formatCode>
                <c:ptCount val="7"/>
                <c:pt idx="0">
                  <c:v>-3</c:v>
                </c:pt>
                <c:pt idx="1">
                  <c:v>-2</c:v>
                </c:pt>
                <c:pt idx="2">
                  <c:v>-1</c:v>
                </c:pt>
                <c:pt idx="3">
                  <c:v>0</c:v>
                </c:pt>
                <c:pt idx="4">
                  <c:v>1</c:v>
                </c:pt>
                <c:pt idx="5">
                  <c:v>2</c:v>
                </c:pt>
                <c:pt idx="6">
                  <c:v>3</c:v>
                </c:pt>
              </c:numCache>
            </c:numRef>
          </c:cat>
          <c:val>
            <c:numRef>
              <c:f>'4.3.F'!$V$5:$AB$5</c:f>
              <c:numCache>
                <c:formatCode>General</c:formatCode>
                <c:ptCount val="7"/>
                <c:pt idx="0">
                  <c:v>-0.6</c:v>
                </c:pt>
                <c:pt idx="1">
                  <c:v>-0.2</c:v>
                </c:pt>
                <c:pt idx="2">
                  <c:v>0</c:v>
                </c:pt>
                <c:pt idx="3">
                  <c:v>-0.4</c:v>
                </c:pt>
                <c:pt idx="4">
                  <c:v>0.2</c:v>
                </c:pt>
                <c:pt idx="5">
                  <c:v>-0.4</c:v>
                </c:pt>
                <c:pt idx="6">
                  <c:v>0.2</c:v>
                </c:pt>
              </c:numCache>
            </c:numRef>
          </c:val>
          <c:smooth val="0"/>
          <c:extLst>
            <c:ext xmlns:c16="http://schemas.microsoft.com/office/drawing/2014/chart" uri="{C3380CC4-5D6E-409C-BE32-E72D297353CC}">
              <c16:uniqueId val="{00000003-D840-4456-8AD9-C2F14B35B16C}"/>
            </c:ext>
          </c:extLst>
        </c:ser>
        <c:ser>
          <c:idx val="0"/>
          <c:order val="2"/>
          <c:tx>
            <c:strRef>
              <c:f>'4.3.F'!$U$4</c:f>
              <c:strCache>
                <c:ptCount val="1"/>
                <c:pt idx="0">
                  <c:v>After global recession</c:v>
                </c:pt>
              </c:strCache>
            </c:strRef>
          </c:tx>
          <c:spPr>
            <a:ln w="76200" cap="rnd">
              <a:solidFill>
                <a:srgbClr val="002345"/>
              </a:solidFill>
              <a:round/>
            </a:ln>
            <a:effectLst/>
          </c:spPr>
          <c:marker>
            <c:symbol val="none"/>
          </c:marker>
          <c:cat>
            <c:numRef>
              <c:f>'4.3.F'!$V$3:$AB$3</c:f>
              <c:numCache>
                <c:formatCode>General</c:formatCode>
                <c:ptCount val="7"/>
                <c:pt idx="0">
                  <c:v>-3</c:v>
                </c:pt>
                <c:pt idx="1">
                  <c:v>-2</c:v>
                </c:pt>
                <c:pt idx="2">
                  <c:v>-1</c:v>
                </c:pt>
                <c:pt idx="3">
                  <c:v>0</c:v>
                </c:pt>
                <c:pt idx="4">
                  <c:v>1</c:v>
                </c:pt>
                <c:pt idx="5">
                  <c:v>2</c:v>
                </c:pt>
                <c:pt idx="6">
                  <c:v>3</c:v>
                </c:pt>
              </c:numCache>
            </c:numRef>
          </c:cat>
          <c:val>
            <c:numRef>
              <c:f>'4.3.F'!$V$4:$AB$4</c:f>
              <c:numCache>
                <c:formatCode>General</c:formatCode>
                <c:ptCount val="7"/>
                <c:pt idx="0">
                  <c:v>1.3</c:v>
                </c:pt>
                <c:pt idx="1">
                  <c:v>0.7</c:v>
                </c:pt>
                <c:pt idx="2">
                  <c:v>0.7</c:v>
                </c:pt>
                <c:pt idx="3">
                  <c:v>-0.5</c:v>
                </c:pt>
                <c:pt idx="4">
                  <c:v>0.7</c:v>
                </c:pt>
                <c:pt idx="5">
                  <c:v>-3.6</c:v>
                </c:pt>
                <c:pt idx="6">
                  <c:v>-2.2999999999999998</c:v>
                </c:pt>
              </c:numCache>
            </c:numRef>
          </c:val>
          <c:smooth val="0"/>
          <c:extLst>
            <c:ext xmlns:c16="http://schemas.microsoft.com/office/drawing/2014/chart" uri="{C3380CC4-5D6E-409C-BE32-E72D297353CC}">
              <c16:uniqueId val="{00000004-D840-4456-8AD9-C2F14B35B16C}"/>
            </c:ext>
          </c:extLst>
        </c:ser>
        <c:dLbls>
          <c:showLegendKey val="0"/>
          <c:showVal val="0"/>
          <c:showCatName val="0"/>
          <c:showSerName val="0"/>
          <c:showPercent val="0"/>
          <c:showBubbleSize val="0"/>
        </c:dLbls>
        <c:marker val="1"/>
        <c:smooth val="0"/>
        <c:axId val="600812367"/>
        <c:axId val="599852271"/>
      </c:lineChart>
      <c:catAx>
        <c:axId val="600812367"/>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99852271"/>
        <c:crosses val="autoZero"/>
        <c:auto val="1"/>
        <c:lblAlgn val="ctr"/>
        <c:lblOffset val="100"/>
        <c:noMultiLvlLbl val="0"/>
      </c:catAx>
      <c:valAx>
        <c:axId val="599852271"/>
        <c:scaling>
          <c:orientation val="minMax"/>
          <c:max val="2"/>
          <c:min val="-4"/>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00812367"/>
        <c:crosses val="autoZero"/>
        <c:crossBetween val="between"/>
        <c:majorUnit val="2"/>
      </c:valAx>
      <c:spPr>
        <a:noFill/>
        <a:ln>
          <a:noFill/>
        </a:ln>
        <a:effectLst/>
      </c:spPr>
    </c:plotArea>
    <c:legend>
      <c:legendPos val="b"/>
      <c:legendEntry>
        <c:idx val="0"/>
        <c:delete val="1"/>
      </c:legendEntry>
      <c:legendEntry>
        <c:idx val="1"/>
        <c:delete val="1"/>
      </c:legendEntry>
      <c:layout>
        <c:manualLayout>
          <c:xMode val="edge"/>
          <c:yMode val="edge"/>
          <c:x val="0.53990066626287103"/>
          <c:y val="3.2422665916760407E-2"/>
          <c:w val="0.45842627363887206"/>
          <c:h val="0.2859547244094487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700769174686499E-2"/>
          <c:y val="0.12800813193148541"/>
          <c:w val="0.83521188757655296"/>
          <c:h val="0.56285879706213182"/>
        </c:manualLayout>
      </c:layout>
      <c:lineChart>
        <c:grouping val="standard"/>
        <c:varyColors val="0"/>
        <c:ser>
          <c:idx val="0"/>
          <c:order val="0"/>
          <c:tx>
            <c:strRef>
              <c:f>'4.4.A'!$V$4</c:f>
              <c:strCache>
                <c:ptCount val="1"/>
                <c:pt idx="0">
                  <c:v>Volatility of gross inflows</c:v>
                </c:pt>
              </c:strCache>
            </c:strRef>
          </c:tx>
          <c:spPr>
            <a:ln w="76200" cap="rnd">
              <a:solidFill>
                <a:schemeClr val="accent1"/>
              </a:solidFill>
              <a:round/>
            </a:ln>
            <a:effectLst/>
          </c:spPr>
          <c:marker>
            <c:symbol val="none"/>
          </c:marker>
          <c:cat>
            <c:strRef>
              <c:f>'4.4.A'!$U$5:$U$96</c:f>
              <c:strCache>
                <c:ptCount val="92"/>
                <c:pt idx="0">
                  <c:v>1996Q1</c:v>
                </c:pt>
                <c:pt idx="1">
                  <c:v>1996Q2</c:v>
                </c:pt>
                <c:pt idx="2">
                  <c:v>1996Q3</c:v>
                </c:pt>
                <c:pt idx="3">
                  <c:v>1996Q4</c:v>
                </c:pt>
                <c:pt idx="4">
                  <c:v>1997Q1</c:v>
                </c:pt>
                <c:pt idx="5">
                  <c:v>1997Q2</c:v>
                </c:pt>
                <c:pt idx="6">
                  <c:v>1997Q3</c:v>
                </c:pt>
                <c:pt idx="7">
                  <c:v>1997Q4</c:v>
                </c:pt>
                <c:pt idx="8">
                  <c:v>1998Q1</c:v>
                </c:pt>
                <c:pt idx="9">
                  <c:v>1998Q2</c:v>
                </c:pt>
                <c:pt idx="10">
                  <c:v>1998Q3</c:v>
                </c:pt>
                <c:pt idx="11">
                  <c:v>1998Q4</c:v>
                </c:pt>
                <c:pt idx="12">
                  <c:v>1999Q1</c:v>
                </c:pt>
                <c:pt idx="13">
                  <c:v>1999Q2</c:v>
                </c:pt>
                <c:pt idx="14">
                  <c:v>1999Q3</c:v>
                </c:pt>
                <c:pt idx="15">
                  <c:v>1999Q4</c:v>
                </c:pt>
                <c:pt idx="16">
                  <c:v>2000Q1</c:v>
                </c:pt>
                <c:pt idx="17">
                  <c:v>2000Q2</c:v>
                </c:pt>
                <c:pt idx="18">
                  <c:v>2000Q3</c:v>
                </c:pt>
                <c:pt idx="19">
                  <c:v>2000Q4</c:v>
                </c:pt>
                <c:pt idx="20">
                  <c:v>2001Q1</c:v>
                </c:pt>
                <c:pt idx="21">
                  <c:v>2001Q2</c:v>
                </c:pt>
                <c:pt idx="22">
                  <c:v>2001Q3</c:v>
                </c:pt>
                <c:pt idx="23">
                  <c:v>2001Q4</c:v>
                </c:pt>
                <c:pt idx="24">
                  <c:v>2002Q1</c:v>
                </c:pt>
                <c:pt idx="25">
                  <c:v>2002Q2</c:v>
                </c:pt>
                <c:pt idx="26">
                  <c:v>2002Q3</c:v>
                </c:pt>
                <c:pt idx="27">
                  <c:v>2002Q4</c:v>
                </c:pt>
                <c:pt idx="28">
                  <c:v>2003Q1</c:v>
                </c:pt>
                <c:pt idx="29">
                  <c:v>2003Q2</c:v>
                </c:pt>
                <c:pt idx="30">
                  <c:v>2003Q3</c:v>
                </c:pt>
                <c:pt idx="31">
                  <c:v>2003Q4</c:v>
                </c:pt>
                <c:pt idx="32">
                  <c:v>2004Q1</c:v>
                </c:pt>
                <c:pt idx="33">
                  <c:v>2004Q2</c:v>
                </c:pt>
                <c:pt idx="34">
                  <c:v>2004Q3</c:v>
                </c:pt>
                <c:pt idx="35">
                  <c:v>2004Q4</c:v>
                </c:pt>
                <c:pt idx="36">
                  <c:v>2005Q1</c:v>
                </c:pt>
                <c:pt idx="37">
                  <c:v>2005Q2</c:v>
                </c:pt>
                <c:pt idx="38">
                  <c:v>2005Q3</c:v>
                </c:pt>
                <c:pt idx="39">
                  <c:v>2005Q4</c:v>
                </c:pt>
                <c:pt idx="40">
                  <c:v>2006Q1</c:v>
                </c:pt>
                <c:pt idx="41">
                  <c:v>2006Q2</c:v>
                </c:pt>
                <c:pt idx="42">
                  <c:v>2006Q3</c:v>
                </c:pt>
                <c:pt idx="43">
                  <c:v>2006Q4</c:v>
                </c:pt>
                <c:pt idx="44">
                  <c:v>2007Q1</c:v>
                </c:pt>
                <c:pt idx="45">
                  <c:v>2007Q2</c:v>
                </c:pt>
                <c:pt idx="46">
                  <c:v>2007Q3</c:v>
                </c:pt>
                <c:pt idx="47">
                  <c:v>2007Q4</c:v>
                </c:pt>
                <c:pt idx="48">
                  <c:v>2008Q1</c:v>
                </c:pt>
                <c:pt idx="49">
                  <c:v>2008Q2</c:v>
                </c:pt>
                <c:pt idx="50">
                  <c:v>2008Q3</c:v>
                </c:pt>
                <c:pt idx="51">
                  <c:v>2008Q4</c:v>
                </c:pt>
                <c:pt idx="52">
                  <c:v>2009Q1</c:v>
                </c:pt>
                <c:pt idx="53">
                  <c:v>2009Q2</c:v>
                </c:pt>
                <c:pt idx="54">
                  <c:v>2009Q3</c:v>
                </c:pt>
                <c:pt idx="55">
                  <c:v>2009Q4</c:v>
                </c:pt>
                <c:pt idx="56">
                  <c:v>2010Q1</c:v>
                </c:pt>
                <c:pt idx="57">
                  <c:v>2010Q2</c:v>
                </c:pt>
                <c:pt idx="58">
                  <c:v>2010Q3</c:v>
                </c:pt>
                <c:pt idx="59">
                  <c:v>2010Q4</c:v>
                </c:pt>
                <c:pt idx="60">
                  <c:v>2011Q1</c:v>
                </c:pt>
                <c:pt idx="61">
                  <c:v>2011Q2</c:v>
                </c:pt>
                <c:pt idx="62">
                  <c:v>2011Q3</c:v>
                </c:pt>
                <c:pt idx="63">
                  <c:v>2011Q4</c:v>
                </c:pt>
                <c:pt idx="64">
                  <c:v>2012Q1</c:v>
                </c:pt>
                <c:pt idx="65">
                  <c:v>2012Q2</c:v>
                </c:pt>
                <c:pt idx="66">
                  <c:v>2012Q3</c:v>
                </c:pt>
                <c:pt idx="67">
                  <c:v>2012Q4</c:v>
                </c:pt>
                <c:pt idx="68">
                  <c:v>2013Q1</c:v>
                </c:pt>
                <c:pt idx="69">
                  <c:v>2013Q2</c:v>
                </c:pt>
                <c:pt idx="70">
                  <c:v>2013Q3</c:v>
                </c:pt>
                <c:pt idx="71">
                  <c:v>2013Q4</c:v>
                </c:pt>
                <c:pt idx="72">
                  <c:v>2014Q1</c:v>
                </c:pt>
                <c:pt idx="73">
                  <c:v>2014Q2</c:v>
                </c:pt>
                <c:pt idx="74">
                  <c:v>2014Q3</c:v>
                </c:pt>
                <c:pt idx="75">
                  <c:v>2014Q4</c:v>
                </c:pt>
                <c:pt idx="76">
                  <c:v>2015Q1</c:v>
                </c:pt>
                <c:pt idx="77">
                  <c:v>2015Q2</c:v>
                </c:pt>
                <c:pt idx="78">
                  <c:v>2015Q3</c:v>
                </c:pt>
                <c:pt idx="79">
                  <c:v>2015Q4</c:v>
                </c:pt>
                <c:pt idx="80">
                  <c:v>2016Q1</c:v>
                </c:pt>
                <c:pt idx="81">
                  <c:v>2016Q2</c:v>
                </c:pt>
                <c:pt idx="82">
                  <c:v>2016Q3</c:v>
                </c:pt>
                <c:pt idx="83">
                  <c:v>2016Q4</c:v>
                </c:pt>
                <c:pt idx="84">
                  <c:v>2017Q1</c:v>
                </c:pt>
                <c:pt idx="85">
                  <c:v>2017Q2</c:v>
                </c:pt>
                <c:pt idx="86">
                  <c:v>2017Q3</c:v>
                </c:pt>
                <c:pt idx="87">
                  <c:v>2017Q4</c:v>
                </c:pt>
                <c:pt idx="88">
                  <c:v>2018Q1</c:v>
                </c:pt>
                <c:pt idx="89">
                  <c:v>2018Q2</c:v>
                </c:pt>
                <c:pt idx="90">
                  <c:v>2018Q3</c:v>
                </c:pt>
                <c:pt idx="91">
                  <c:v>2018Q4</c:v>
                </c:pt>
              </c:strCache>
            </c:strRef>
          </c:cat>
          <c:val>
            <c:numRef>
              <c:f>'4.4.A'!$V$5:$V$96</c:f>
              <c:numCache>
                <c:formatCode>General</c:formatCode>
                <c:ptCount val="92"/>
                <c:pt idx="0">
                  <c:v>0.3</c:v>
                </c:pt>
                <c:pt idx="1">
                  <c:v>0.3</c:v>
                </c:pt>
                <c:pt idx="2">
                  <c:v>0.2</c:v>
                </c:pt>
                <c:pt idx="3">
                  <c:v>0.3</c:v>
                </c:pt>
                <c:pt idx="4">
                  <c:v>0.3</c:v>
                </c:pt>
                <c:pt idx="5">
                  <c:v>0.3</c:v>
                </c:pt>
                <c:pt idx="6">
                  <c:v>0.3</c:v>
                </c:pt>
                <c:pt idx="7">
                  <c:v>0.2</c:v>
                </c:pt>
                <c:pt idx="8">
                  <c:v>0.3</c:v>
                </c:pt>
                <c:pt idx="9">
                  <c:v>0.3</c:v>
                </c:pt>
                <c:pt idx="10">
                  <c:v>0.3</c:v>
                </c:pt>
                <c:pt idx="11">
                  <c:v>0.6</c:v>
                </c:pt>
                <c:pt idx="12">
                  <c:v>0.5</c:v>
                </c:pt>
                <c:pt idx="13">
                  <c:v>0.4</c:v>
                </c:pt>
                <c:pt idx="14">
                  <c:v>0.3</c:v>
                </c:pt>
                <c:pt idx="15">
                  <c:v>0.2</c:v>
                </c:pt>
                <c:pt idx="16">
                  <c:v>0.2</c:v>
                </c:pt>
                <c:pt idx="17">
                  <c:v>0.2</c:v>
                </c:pt>
                <c:pt idx="18">
                  <c:v>0.2</c:v>
                </c:pt>
                <c:pt idx="19">
                  <c:v>0.2</c:v>
                </c:pt>
                <c:pt idx="20">
                  <c:v>0.2</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0.2</c:v>
                </c:pt>
                <c:pt idx="37">
                  <c:v>0.1</c:v>
                </c:pt>
                <c:pt idx="38">
                  <c:v>0.2</c:v>
                </c:pt>
                <c:pt idx="39">
                  <c:v>0.2</c:v>
                </c:pt>
                <c:pt idx="40">
                  <c:v>0.2</c:v>
                </c:pt>
                <c:pt idx="41">
                  <c:v>0.2</c:v>
                </c:pt>
                <c:pt idx="42">
                  <c:v>0.3</c:v>
                </c:pt>
                <c:pt idx="43">
                  <c:v>0.2</c:v>
                </c:pt>
                <c:pt idx="44">
                  <c:v>0.5</c:v>
                </c:pt>
                <c:pt idx="45">
                  <c:v>0.4</c:v>
                </c:pt>
                <c:pt idx="46">
                  <c:v>0.5</c:v>
                </c:pt>
                <c:pt idx="47">
                  <c:v>0.7</c:v>
                </c:pt>
                <c:pt idx="48">
                  <c:v>0.5</c:v>
                </c:pt>
                <c:pt idx="49">
                  <c:v>0.5</c:v>
                </c:pt>
                <c:pt idx="50">
                  <c:v>0.4</c:v>
                </c:pt>
                <c:pt idx="51">
                  <c:v>0.4</c:v>
                </c:pt>
                <c:pt idx="52">
                  <c:v>1.2</c:v>
                </c:pt>
                <c:pt idx="53">
                  <c:v>1</c:v>
                </c:pt>
                <c:pt idx="54">
                  <c:v>0.8</c:v>
                </c:pt>
                <c:pt idx="55">
                  <c:v>0.8</c:v>
                </c:pt>
                <c:pt idx="56">
                  <c:v>0.7</c:v>
                </c:pt>
                <c:pt idx="57">
                  <c:v>0.5</c:v>
                </c:pt>
                <c:pt idx="58">
                  <c:v>0.4</c:v>
                </c:pt>
                <c:pt idx="59">
                  <c:v>0.3</c:v>
                </c:pt>
                <c:pt idx="60">
                  <c:v>0.3</c:v>
                </c:pt>
                <c:pt idx="61">
                  <c:v>0.2</c:v>
                </c:pt>
                <c:pt idx="62">
                  <c:v>0.2</c:v>
                </c:pt>
                <c:pt idx="63">
                  <c:v>0.2</c:v>
                </c:pt>
                <c:pt idx="64">
                  <c:v>0.2</c:v>
                </c:pt>
                <c:pt idx="65">
                  <c:v>0.2</c:v>
                </c:pt>
                <c:pt idx="66">
                  <c:v>0.2</c:v>
                </c:pt>
                <c:pt idx="67">
                  <c:v>0.1</c:v>
                </c:pt>
                <c:pt idx="68">
                  <c:v>0.1</c:v>
                </c:pt>
                <c:pt idx="69">
                  <c:v>0.1</c:v>
                </c:pt>
                <c:pt idx="70">
                  <c:v>0.2</c:v>
                </c:pt>
                <c:pt idx="71">
                  <c:v>0.2</c:v>
                </c:pt>
                <c:pt idx="72">
                  <c:v>0.2</c:v>
                </c:pt>
                <c:pt idx="73">
                  <c:v>0.2</c:v>
                </c:pt>
                <c:pt idx="74">
                  <c:v>0.2</c:v>
                </c:pt>
                <c:pt idx="75">
                  <c:v>0.2</c:v>
                </c:pt>
                <c:pt idx="76">
                  <c:v>0.2</c:v>
                </c:pt>
                <c:pt idx="77">
                  <c:v>0.1</c:v>
                </c:pt>
                <c:pt idx="78">
                  <c:v>0.1</c:v>
                </c:pt>
                <c:pt idx="79">
                  <c:v>0.1</c:v>
                </c:pt>
                <c:pt idx="80">
                  <c:v>0.1</c:v>
                </c:pt>
                <c:pt idx="81">
                  <c:v>0.1</c:v>
                </c:pt>
                <c:pt idx="82">
                  <c:v>0.1</c:v>
                </c:pt>
                <c:pt idx="83">
                  <c:v>0.1</c:v>
                </c:pt>
                <c:pt idx="84">
                  <c:v>0.1</c:v>
                </c:pt>
                <c:pt idx="85">
                  <c:v>0.1</c:v>
                </c:pt>
                <c:pt idx="86">
                  <c:v>0.1</c:v>
                </c:pt>
                <c:pt idx="87">
                  <c:v>0.1</c:v>
                </c:pt>
                <c:pt idx="88">
                  <c:v>0.1</c:v>
                </c:pt>
                <c:pt idx="89">
                  <c:v>0.1</c:v>
                </c:pt>
                <c:pt idx="90">
                  <c:v>0.2</c:v>
                </c:pt>
                <c:pt idx="91">
                  <c:v>0.2</c:v>
                </c:pt>
              </c:numCache>
            </c:numRef>
          </c:val>
          <c:smooth val="0"/>
          <c:extLst>
            <c:ext xmlns:c16="http://schemas.microsoft.com/office/drawing/2014/chart" uri="{C3380CC4-5D6E-409C-BE32-E72D297353CC}">
              <c16:uniqueId val="{00000000-20B6-4CB2-8A53-1A5DCEC16746}"/>
            </c:ext>
          </c:extLst>
        </c:ser>
        <c:dLbls>
          <c:showLegendKey val="0"/>
          <c:showVal val="0"/>
          <c:showCatName val="0"/>
          <c:showSerName val="0"/>
          <c:showPercent val="0"/>
          <c:showBubbleSize val="0"/>
        </c:dLbls>
        <c:marker val="1"/>
        <c:smooth val="0"/>
        <c:axId val="1994087648"/>
        <c:axId val="662178288"/>
      </c:lineChart>
      <c:lineChart>
        <c:grouping val="standard"/>
        <c:varyColors val="0"/>
        <c:ser>
          <c:idx val="1"/>
          <c:order val="1"/>
          <c:tx>
            <c:strRef>
              <c:f>'4.4.A'!$W$4</c:f>
              <c:strCache>
                <c:ptCount val="1"/>
                <c:pt idx="0">
                  <c:v>Global risk aversion (RHS)</c:v>
                </c:pt>
              </c:strCache>
            </c:strRef>
          </c:tx>
          <c:spPr>
            <a:ln w="76200" cap="rnd">
              <a:solidFill>
                <a:schemeClr val="accent2"/>
              </a:solidFill>
              <a:round/>
            </a:ln>
            <a:effectLst/>
          </c:spPr>
          <c:marker>
            <c:symbol val="none"/>
          </c:marker>
          <c:cat>
            <c:strRef>
              <c:f>'4.4.A'!$U$5:$U$96</c:f>
              <c:strCache>
                <c:ptCount val="92"/>
                <c:pt idx="0">
                  <c:v>1996Q1</c:v>
                </c:pt>
                <c:pt idx="1">
                  <c:v>1996Q2</c:v>
                </c:pt>
                <c:pt idx="2">
                  <c:v>1996Q3</c:v>
                </c:pt>
                <c:pt idx="3">
                  <c:v>1996Q4</c:v>
                </c:pt>
                <c:pt idx="4">
                  <c:v>1997Q1</c:v>
                </c:pt>
                <c:pt idx="5">
                  <c:v>1997Q2</c:v>
                </c:pt>
                <c:pt idx="6">
                  <c:v>1997Q3</c:v>
                </c:pt>
                <c:pt idx="7">
                  <c:v>1997Q4</c:v>
                </c:pt>
                <c:pt idx="8">
                  <c:v>1998Q1</c:v>
                </c:pt>
                <c:pt idx="9">
                  <c:v>1998Q2</c:v>
                </c:pt>
                <c:pt idx="10">
                  <c:v>1998Q3</c:v>
                </c:pt>
                <c:pt idx="11">
                  <c:v>1998Q4</c:v>
                </c:pt>
                <c:pt idx="12">
                  <c:v>1999Q1</c:v>
                </c:pt>
                <c:pt idx="13">
                  <c:v>1999Q2</c:v>
                </c:pt>
                <c:pt idx="14">
                  <c:v>1999Q3</c:v>
                </c:pt>
                <c:pt idx="15">
                  <c:v>1999Q4</c:v>
                </c:pt>
                <c:pt idx="16">
                  <c:v>2000Q1</c:v>
                </c:pt>
                <c:pt idx="17">
                  <c:v>2000Q2</c:v>
                </c:pt>
                <c:pt idx="18">
                  <c:v>2000Q3</c:v>
                </c:pt>
                <c:pt idx="19">
                  <c:v>2000Q4</c:v>
                </c:pt>
                <c:pt idx="20">
                  <c:v>2001Q1</c:v>
                </c:pt>
                <c:pt idx="21">
                  <c:v>2001Q2</c:v>
                </c:pt>
                <c:pt idx="22">
                  <c:v>2001Q3</c:v>
                </c:pt>
                <c:pt idx="23">
                  <c:v>2001Q4</c:v>
                </c:pt>
                <c:pt idx="24">
                  <c:v>2002Q1</c:v>
                </c:pt>
                <c:pt idx="25">
                  <c:v>2002Q2</c:v>
                </c:pt>
                <c:pt idx="26">
                  <c:v>2002Q3</c:v>
                </c:pt>
                <c:pt idx="27">
                  <c:v>2002Q4</c:v>
                </c:pt>
                <c:pt idx="28">
                  <c:v>2003Q1</c:v>
                </c:pt>
                <c:pt idx="29">
                  <c:v>2003Q2</c:v>
                </c:pt>
                <c:pt idx="30">
                  <c:v>2003Q3</c:v>
                </c:pt>
                <c:pt idx="31">
                  <c:v>2003Q4</c:v>
                </c:pt>
                <c:pt idx="32">
                  <c:v>2004Q1</c:v>
                </c:pt>
                <c:pt idx="33">
                  <c:v>2004Q2</c:v>
                </c:pt>
                <c:pt idx="34">
                  <c:v>2004Q3</c:v>
                </c:pt>
                <c:pt idx="35">
                  <c:v>2004Q4</c:v>
                </c:pt>
                <c:pt idx="36">
                  <c:v>2005Q1</c:v>
                </c:pt>
                <c:pt idx="37">
                  <c:v>2005Q2</c:v>
                </c:pt>
                <c:pt idx="38">
                  <c:v>2005Q3</c:v>
                </c:pt>
                <c:pt idx="39">
                  <c:v>2005Q4</c:v>
                </c:pt>
                <c:pt idx="40">
                  <c:v>2006Q1</c:v>
                </c:pt>
                <c:pt idx="41">
                  <c:v>2006Q2</c:v>
                </c:pt>
                <c:pt idx="42">
                  <c:v>2006Q3</c:v>
                </c:pt>
                <c:pt idx="43">
                  <c:v>2006Q4</c:v>
                </c:pt>
                <c:pt idx="44">
                  <c:v>2007Q1</c:v>
                </c:pt>
                <c:pt idx="45">
                  <c:v>2007Q2</c:v>
                </c:pt>
                <c:pt idx="46">
                  <c:v>2007Q3</c:v>
                </c:pt>
                <c:pt idx="47">
                  <c:v>2007Q4</c:v>
                </c:pt>
                <c:pt idx="48">
                  <c:v>2008Q1</c:v>
                </c:pt>
                <c:pt idx="49">
                  <c:v>2008Q2</c:v>
                </c:pt>
                <c:pt idx="50">
                  <c:v>2008Q3</c:v>
                </c:pt>
                <c:pt idx="51">
                  <c:v>2008Q4</c:v>
                </c:pt>
                <c:pt idx="52">
                  <c:v>2009Q1</c:v>
                </c:pt>
                <c:pt idx="53">
                  <c:v>2009Q2</c:v>
                </c:pt>
                <c:pt idx="54">
                  <c:v>2009Q3</c:v>
                </c:pt>
                <c:pt idx="55">
                  <c:v>2009Q4</c:v>
                </c:pt>
                <c:pt idx="56">
                  <c:v>2010Q1</c:v>
                </c:pt>
                <c:pt idx="57">
                  <c:v>2010Q2</c:v>
                </c:pt>
                <c:pt idx="58">
                  <c:v>2010Q3</c:v>
                </c:pt>
                <c:pt idx="59">
                  <c:v>2010Q4</c:v>
                </c:pt>
                <c:pt idx="60">
                  <c:v>2011Q1</c:v>
                </c:pt>
                <c:pt idx="61">
                  <c:v>2011Q2</c:v>
                </c:pt>
                <c:pt idx="62">
                  <c:v>2011Q3</c:v>
                </c:pt>
                <c:pt idx="63">
                  <c:v>2011Q4</c:v>
                </c:pt>
                <c:pt idx="64">
                  <c:v>2012Q1</c:v>
                </c:pt>
                <c:pt idx="65">
                  <c:v>2012Q2</c:v>
                </c:pt>
                <c:pt idx="66">
                  <c:v>2012Q3</c:v>
                </c:pt>
                <c:pt idx="67">
                  <c:v>2012Q4</c:v>
                </c:pt>
                <c:pt idx="68">
                  <c:v>2013Q1</c:v>
                </c:pt>
                <c:pt idx="69">
                  <c:v>2013Q2</c:v>
                </c:pt>
                <c:pt idx="70">
                  <c:v>2013Q3</c:v>
                </c:pt>
                <c:pt idx="71">
                  <c:v>2013Q4</c:v>
                </c:pt>
                <c:pt idx="72">
                  <c:v>2014Q1</c:v>
                </c:pt>
                <c:pt idx="73">
                  <c:v>2014Q2</c:v>
                </c:pt>
                <c:pt idx="74">
                  <c:v>2014Q3</c:v>
                </c:pt>
                <c:pt idx="75">
                  <c:v>2014Q4</c:v>
                </c:pt>
                <c:pt idx="76">
                  <c:v>2015Q1</c:v>
                </c:pt>
                <c:pt idx="77">
                  <c:v>2015Q2</c:v>
                </c:pt>
                <c:pt idx="78">
                  <c:v>2015Q3</c:v>
                </c:pt>
                <c:pt idx="79">
                  <c:v>2015Q4</c:v>
                </c:pt>
                <c:pt idx="80">
                  <c:v>2016Q1</c:v>
                </c:pt>
                <c:pt idx="81">
                  <c:v>2016Q2</c:v>
                </c:pt>
                <c:pt idx="82">
                  <c:v>2016Q3</c:v>
                </c:pt>
                <c:pt idx="83">
                  <c:v>2016Q4</c:v>
                </c:pt>
                <c:pt idx="84">
                  <c:v>2017Q1</c:v>
                </c:pt>
                <c:pt idx="85">
                  <c:v>2017Q2</c:v>
                </c:pt>
                <c:pt idx="86">
                  <c:v>2017Q3</c:v>
                </c:pt>
                <c:pt idx="87">
                  <c:v>2017Q4</c:v>
                </c:pt>
                <c:pt idx="88">
                  <c:v>2018Q1</c:v>
                </c:pt>
                <c:pt idx="89">
                  <c:v>2018Q2</c:v>
                </c:pt>
                <c:pt idx="90">
                  <c:v>2018Q3</c:v>
                </c:pt>
                <c:pt idx="91">
                  <c:v>2018Q4</c:v>
                </c:pt>
              </c:strCache>
            </c:strRef>
          </c:cat>
          <c:val>
            <c:numRef>
              <c:f>'4.4.A'!$W$5:$W$96</c:f>
              <c:numCache>
                <c:formatCode>General</c:formatCode>
                <c:ptCount val="92"/>
                <c:pt idx="0">
                  <c:v>15.4</c:v>
                </c:pt>
                <c:pt idx="1">
                  <c:v>16.399999999999999</c:v>
                </c:pt>
                <c:pt idx="2">
                  <c:v>16.8</c:v>
                </c:pt>
                <c:pt idx="3">
                  <c:v>17.2</c:v>
                </c:pt>
                <c:pt idx="4">
                  <c:v>19.899999999999999</c:v>
                </c:pt>
                <c:pt idx="5">
                  <c:v>19.899999999999999</c:v>
                </c:pt>
                <c:pt idx="6">
                  <c:v>22.4</c:v>
                </c:pt>
                <c:pt idx="7">
                  <c:v>27.1</c:v>
                </c:pt>
                <c:pt idx="8">
                  <c:v>21.3</c:v>
                </c:pt>
                <c:pt idx="9">
                  <c:v>21.5</c:v>
                </c:pt>
                <c:pt idx="10">
                  <c:v>29.8</c:v>
                </c:pt>
                <c:pt idx="11">
                  <c:v>29.5</c:v>
                </c:pt>
                <c:pt idx="12">
                  <c:v>27.3</c:v>
                </c:pt>
                <c:pt idx="13">
                  <c:v>24.4</c:v>
                </c:pt>
                <c:pt idx="14">
                  <c:v>23.3</c:v>
                </c:pt>
                <c:pt idx="15">
                  <c:v>22.7</c:v>
                </c:pt>
                <c:pt idx="16">
                  <c:v>23.2</c:v>
                </c:pt>
                <c:pt idx="17">
                  <c:v>24.9</c:v>
                </c:pt>
                <c:pt idx="18">
                  <c:v>19.2</c:v>
                </c:pt>
                <c:pt idx="19">
                  <c:v>26</c:v>
                </c:pt>
                <c:pt idx="20">
                  <c:v>25.7</c:v>
                </c:pt>
                <c:pt idx="21">
                  <c:v>23.9</c:v>
                </c:pt>
                <c:pt idx="22">
                  <c:v>25.4</c:v>
                </c:pt>
                <c:pt idx="23">
                  <c:v>27.9</c:v>
                </c:pt>
                <c:pt idx="24">
                  <c:v>21.4</c:v>
                </c:pt>
                <c:pt idx="25">
                  <c:v>21.6</c:v>
                </c:pt>
                <c:pt idx="26">
                  <c:v>35.1</c:v>
                </c:pt>
                <c:pt idx="27">
                  <c:v>30.7</c:v>
                </c:pt>
                <c:pt idx="28">
                  <c:v>30</c:v>
                </c:pt>
                <c:pt idx="29">
                  <c:v>21.5</c:v>
                </c:pt>
                <c:pt idx="30">
                  <c:v>19.3</c:v>
                </c:pt>
                <c:pt idx="31">
                  <c:v>17.399999999999999</c:v>
                </c:pt>
                <c:pt idx="32">
                  <c:v>16.7</c:v>
                </c:pt>
                <c:pt idx="33">
                  <c:v>16.2</c:v>
                </c:pt>
                <c:pt idx="34">
                  <c:v>15.4</c:v>
                </c:pt>
                <c:pt idx="35">
                  <c:v>13.7</c:v>
                </c:pt>
                <c:pt idx="36">
                  <c:v>12.8</c:v>
                </c:pt>
                <c:pt idx="37">
                  <c:v>13.4</c:v>
                </c:pt>
                <c:pt idx="38">
                  <c:v>12.3</c:v>
                </c:pt>
                <c:pt idx="39">
                  <c:v>12.8</c:v>
                </c:pt>
                <c:pt idx="40">
                  <c:v>12</c:v>
                </c:pt>
                <c:pt idx="41">
                  <c:v>14.5</c:v>
                </c:pt>
                <c:pt idx="42">
                  <c:v>13.6</c:v>
                </c:pt>
                <c:pt idx="43">
                  <c:v>11</c:v>
                </c:pt>
                <c:pt idx="44">
                  <c:v>12.6</c:v>
                </c:pt>
                <c:pt idx="45">
                  <c:v>13.7</c:v>
                </c:pt>
                <c:pt idx="46">
                  <c:v>21.6</c:v>
                </c:pt>
                <c:pt idx="47">
                  <c:v>22</c:v>
                </c:pt>
                <c:pt idx="48">
                  <c:v>26.1</c:v>
                </c:pt>
                <c:pt idx="49">
                  <c:v>20.7</c:v>
                </c:pt>
                <c:pt idx="50">
                  <c:v>25.1</c:v>
                </c:pt>
                <c:pt idx="51">
                  <c:v>58.6</c:v>
                </c:pt>
                <c:pt idx="52">
                  <c:v>45</c:v>
                </c:pt>
                <c:pt idx="53">
                  <c:v>33</c:v>
                </c:pt>
                <c:pt idx="54">
                  <c:v>25.5</c:v>
                </c:pt>
                <c:pt idx="55">
                  <c:v>23.1</c:v>
                </c:pt>
                <c:pt idx="56">
                  <c:v>20.100000000000001</c:v>
                </c:pt>
                <c:pt idx="57">
                  <c:v>26.4</c:v>
                </c:pt>
                <c:pt idx="58">
                  <c:v>24.3</c:v>
                </c:pt>
                <c:pt idx="59">
                  <c:v>19.3</c:v>
                </c:pt>
                <c:pt idx="60">
                  <c:v>18.600000000000001</c:v>
                </c:pt>
                <c:pt idx="61">
                  <c:v>17.5</c:v>
                </c:pt>
                <c:pt idx="62">
                  <c:v>30.6</c:v>
                </c:pt>
                <c:pt idx="63">
                  <c:v>29.9</c:v>
                </c:pt>
                <c:pt idx="64">
                  <c:v>18.2</c:v>
                </c:pt>
                <c:pt idx="65">
                  <c:v>20</c:v>
                </c:pt>
                <c:pt idx="66">
                  <c:v>16.2</c:v>
                </c:pt>
                <c:pt idx="67">
                  <c:v>16.8</c:v>
                </c:pt>
                <c:pt idx="68">
                  <c:v>13.5</c:v>
                </c:pt>
                <c:pt idx="69">
                  <c:v>14.8</c:v>
                </c:pt>
                <c:pt idx="70">
                  <c:v>14.3</c:v>
                </c:pt>
                <c:pt idx="71">
                  <c:v>14.2</c:v>
                </c:pt>
                <c:pt idx="72">
                  <c:v>14.8</c:v>
                </c:pt>
                <c:pt idx="73">
                  <c:v>12.7</c:v>
                </c:pt>
                <c:pt idx="74">
                  <c:v>13.1</c:v>
                </c:pt>
                <c:pt idx="75">
                  <c:v>16.100000000000001</c:v>
                </c:pt>
                <c:pt idx="76">
                  <c:v>16.600000000000001</c:v>
                </c:pt>
                <c:pt idx="77">
                  <c:v>13.7</c:v>
                </c:pt>
                <c:pt idx="78">
                  <c:v>19.3</c:v>
                </c:pt>
                <c:pt idx="79">
                  <c:v>17</c:v>
                </c:pt>
                <c:pt idx="80">
                  <c:v>20.5</c:v>
                </c:pt>
                <c:pt idx="81">
                  <c:v>15.7</c:v>
                </c:pt>
                <c:pt idx="82">
                  <c:v>13.2</c:v>
                </c:pt>
                <c:pt idx="83">
                  <c:v>14.1</c:v>
                </c:pt>
                <c:pt idx="84">
                  <c:v>11.7</c:v>
                </c:pt>
                <c:pt idx="85">
                  <c:v>11.4</c:v>
                </c:pt>
                <c:pt idx="86">
                  <c:v>10.9</c:v>
                </c:pt>
                <c:pt idx="87">
                  <c:v>10.3</c:v>
                </c:pt>
                <c:pt idx="88">
                  <c:v>17.399999999999999</c:v>
                </c:pt>
                <c:pt idx="89">
                  <c:v>15.3</c:v>
                </c:pt>
                <c:pt idx="90">
                  <c:v>12.9</c:v>
                </c:pt>
                <c:pt idx="91">
                  <c:v>21.1</c:v>
                </c:pt>
              </c:numCache>
            </c:numRef>
          </c:val>
          <c:smooth val="0"/>
          <c:extLst>
            <c:ext xmlns:c16="http://schemas.microsoft.com/office/drawing/2014/chart" uri="{C3380CC4-5D6E-409C-BE32-E72D297353CC}">
              <c16:uniqueId val="{00000001-20B6-4CB2-8A53-1A5DCEC16746}"/>
            </c:ext>
          </c:extLst>
        </c:ser>
        <c:dLbls>
          <c:showLegendKey val="0"/>
          <c:showVal val="0"/>
          <c:showCatName val="0"/>
          <c:showSerName val="0"/>
          <c:showPercent val="0"/>
          <c:showBubbleSize val="0"/>
        </c:dLbls>
        <c:marker val="1"/>
        <c:smooth val="0"/>
        <c:axId val="1032290112"/>
        <c:axId val="1026785152"/>
      </c:lineChart>
      <c:catAx>
        <c:axId val="19940876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62178288"/>
        <c:crosses val="autoZero"/>
        <c:auto val="1"/>
        <c:lblAlgn val="ctr"/>
        <c:lblOffset val="100"/>
        <c:noMultiLvlLbl val="0"/>
      </c:catAx>
      <c:valAx>
        <c:axId val="662178288"/>
        <c:scaling>
          <c:orientation val="minMax"/>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94087648"/>
        <c:crosses val="autoZero"/>
        <c:crossBetween val="between"/>
        <c:majorUnit val="0.5"/>
      </c:valAx>
      <c:valAx>
        <c:axId val="1026785152"/>
        <c:scaling>
          <c:orientation val="minMax"/>
          <c:min val="5"/>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32290112"/>
        <c:crosses val="max"/>
        <c:crossBetween val="between"/>
        <c:majorUnit val="15"/>
      </c:valAx>
      <c:catAx>
        <c:axId val="1032290112"/>
        <c:scaling>
          <c:orientation val="minMax"/>
        </c:scaling>
        <c:delete val="1"/>
        <c:axPos val="b"/>
        <c:numFmt formatCode="General" sourceLinked="1"/>
        <c:majorTickMark val="out"/>
        <c:minorTickMark val="none"/>
        <c:tickLblPos val="nextTo"/>
        <c:crossAx val="1026785152"/>
        <c:crosses val="autoZero"/>
        <c:auto val="1"/>
        <c:lblAlgn val="ctr"/>
        <c:lblOffset val="100"/>
        <c:noMultiLvlLbl val="0"/>
      </c:catAx>
      <c:spPr>
        <a:noFill/>
        <a:ln>
          <a:noFill/>
        </a:ln>
        <a:effectLst/>
      </c:spPr>
    </c:plotArea>
    <c:legend>
      <c:legendPos val="b"/>
      <c:layout>
        <c:manualLayout>
          <c:xMode val="edge"/>
          <c:yMode val="edge"/>
          <c:x val="4.1115394429862936E-2"/>
          <c:y val="8.7344863142107237E-2"/>
          <c:w val="0.52397519320501607"/>
          <c:h val="0.13488836812394894"/>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111859109214401E-2"/>
          <c:y val="0.13084112149532709"/>
          <c:w val="0.87930035463124356"/>
          <c:h val="0.60285651793525818"/>
        </c:manualLayout>
      </c:layout>
      <c:barChart>
        <c:barDir val="col"/>
        <c:grouping val="clustered"/>
        <c:varyColors val="0"/>
        <c:ser>
          <c:idx val="1"/>
          <c:order val="1"/>
          <c:tx>
            <c:strRef>
              <c:f>'4.1.B'!$W$4</c:f>
              <c:strCache>
                <c:ptCount val="1"/>
                <c:pt idx="0">
                  <c:v>2007</c:v>
                </c:pt>
              </c:strCache>
            </c:strRef>
          </c:tx>
          <c:spPr>
            <a:solidFill>
              <a:srgbClr val="002345"/>
            </a:solidFill>
            <a:ln>
              <a:noFill/>
            </a:ln>
            <a:effectLst/>
          </c:spPr>
          <c:invertIfNegative val="0"/>
          <c:val>
            <c:numRef>
              <c:f>'4.1.B'!$W$5:$W$11</c:f>
              <c:numCache>
                <c:formatCode>General</c:formatCode>
                <c:ptCount val="7"/>
                <c:pt idx="0">
                  <c:v>80.8</c:v>
                </c:pt>
                <c:pt idx="1">
                  <c:v>74.099999999999994</c:v>
                </c:pt>
                <c:pt idx="2">
                  <c:v>112.5</c:v>
                </c:pt>
                <c:pt idx="3">
                  <c:v>87.9</c:v>
                </c:pt>
                <c:pt idx="4">
                  <c:v>70.8</c:v>
                </c:pt>
                <c:pt idx="5">
                  <c:v>78.7</c:v>
                </c:pt>
                <c:pt idx="6">
                  <c:v>68.5</c:v>
                </c:pt>
              </c:numCache>
            </c:numRef>
          </c:val>
          <c:extLst>
            <c:ext xmlns:c16="http://schemas.microsoft.com/office/drawing/2014/chart" uri="{C3380CC4-5D6E-409C-BE32-E72D297353CC}">
              <c16:uniqueId val="{00000000-3CB9-44E3-998A-855DDAC38ADB}"/>
            </c:ext>
          </c:extLst>
        </c:ser>
        <c:dLbls>
          <c:showLegendKey val="0"/>
          <c:showVal val="0"/>
          <c:showCatName val="0"/>
          <c:showSerName val="0"/>
          <c:showPercent val="0"/>
          <c:showBubbleSize val="0"/>
        </c:dLbls>
        <c:gapWidth val="78"/>
        <c:overlap val="-22"/>
        <c:axId val="533134095"/>
        <c:axId val="394536303"/>
      </c:barChart>
      <c:lineChart>
        <c:grouping val="standard"/>
        <c:varyColors val="0"/>
        <c:ser>
          <c:idx val="0"/>
          <c:order val="0"/>
          <c:tx>
            <c:strRef>
              <c:f>'4.1.B'!$V$4</c:f>
              <c:strCache>
                <c:ptCount val="1"/>
                <c:pt idx="0">
                  <c:v>2002</c:v>
                </c:pt>
              </c:strCache>
            </c:strRef>
          </c:tx>
          <c:spPr>
            <a:ln w="25400" cap="rnd">
              <a:noFill/>
              <a:round/>
            </a:ln>
            <a:effectLst/>
          </c:spPr>
          <c:marker>
            <c:symbol val="diamond"/>
            <c:size val="30"/>
            <c:spPr>
              <a:solidFill>
                <a:srgbClr val="F78D28"/>
              </a:solidFill>
              <a:ln w="9525">
                <a:noFill/>
              </a:ln>
              <a:effectLst/>
            </c:spPr>
          </c:marker>
          <c:cat>
            <c:strRef>
              <c:f>'4.1.B'!$U$5:$U$11</c:f>
              <c:strCache>
                <c:ptCount val="7"/>
                <c:pt idx="0">
                  <c:v>EMDEs</c:v>
                </c:pt>
                <c:pt idx="1">
                  <c:v>EAP</c:v>
                </c:pt>
                <c:pt idx="2">
                  <c:v>ECA</c:v>
                </c:pt>
                <c:pt idx="3">
                  <c:v>LAC</c:v>
                </c:pt>
                <c:pt idx="4">
                  <c:v>MNA</c:v>
                </c:pt>
                <c:pt idx="5">
                  <c:v>SAR</c:v>
                </c:pt>
                <c:pt idx="6">
                  <c:v>SSA</c:v>
                </c:pt>
              </c:strCache>
            </c:strRef>
          </c:cat>
          <c:val>
            <c:numRef>
              <c:f>'4.1.B'!$V$5:$V$11</c:f>
              <c:numCache>
                <c:formatCode>General</c:formatCode>
                <c:ptCount val="7"/>
                <c:pt idx="0">
                  <c:v>76.7</c:v>
                </c:pt>
                <c:pt idx="1">
                  <c:v>66</c:v>
                </c:pt>
                <c:pt idx="2">
                  <c:v>98.9</c:v>
                </c:pt>
                <c:pt idx="3">
                  <c:v>90.7</c:v>
                </c:pt>
                <c:pt idx="4">
                  <c:v>68.8</c:v>
                </c:pt>
                <c:pt idx="5">
                  <c:v>63</c:v>
                </c:pt>
                <c:pt idx="6">
                  <c:v>65.599999999999994</c:v>
                </c:pt>
              </c:numCache>
            </c:numRef>
          </c:val>
          <c:smooth val="0"/>
          <c:extLst>
            <c:ext xmlns:c16="http://schemas.microsoft.com/office/drawing/2014/chart" uri="{C3380CC4-5D6E-409C-BE32-E72D297353CC}">
              <c16:uniqueId val="{00000001-3CB9-44E3-998A-855DDAC38ADB}"/>
            </c:ext>
          </c:extLst>
        </c:ser>
        <c:dLbls>
          <c:showLegendKey val="0"/>
          <c:showVal val="0"/>
          <c:showCatName val="0"/>
          <c:showSerName val="0"/>
          <c:showPercent val="0"/>
          <c:showBubbleSize val="0"/>
        </c:dLbls>
        <c:marker val="1"/>
        <c:smooth val="0"/>
        <c:axId val="533134095"/>
        <c:axId val="394536303"/>
      </c:lineChart>
      <c:catAx>
        <c:axId val="5331340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4536303"/>
        <c:crosses val="autoZero"/>
        <c:auto val="1"/>
        <c:lblAlgn val="ctr"/>
        <c:lblOffset val="100"/>
        <c:noMultiLvlLbl val="0"/>
      </c:catAx>
      <c:valAx>
        <c:axId val="394536303"/>
        <c:scaling>
          <c:orientation val="minMax"/>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33134095"/>
        <c:crosses val="autoZero"/>
        <c:crossBetween val="between"/>
        <c:majorUnit val="20"/>
      </c:valAx>
      <c:spPr>
        <a:noFill/>
        <a:ln>
          <a:noFill/>
        </a:ln>
        <a:effectLst/>
      </c:spPr>
    </c:plotArea>
    <c:legend>
      <c:legendPos val="r"/>
      <c:layout>
        <c:manualLayout>
          <c:xMode val="edge"/>
          <c:yMode val="edge"/>
          <c:x val="0.64348150610615651"/>
          <c:y val="2.368459881194334E-2"/>
          <c:w val="0.33745122478130785"/>
          <c:h val="0.1529210051844038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325696267133275"/>
          <c:y val="0.113879983752031"/>
          <c:w val="0.88030785214348206"/>
          <c:h val="0.65779949381327329"/>
        </c:manualLayout>
      </c:layout>
      <c:barChart>
        <c:barDir val="col"/>
        <c:grouping val="clustered"/>
        <c:varyColors val="0"/>
        <c:ser>
          <c:idx val="0"/>
          <c:order val="0"/>
          <c:tx>
            <c:strRef>
              <c:f>'4.4.B'!$W$3</c:f>
              <c:strCache>
                <c:ptCount val="1"/>
                <c:pt idx="0">
                  <c:v>2002-07</c:v>
                </c:pt>
              </c:strCache>
            </c:strRef>
          </c:tx>
          <c:spPr>
            <a:solidFill>
              <a:srgbClr val="F78D28"/>
            </a:solidFill>
            <a:ln>
              <a:noFill/>
            </a:ln>
            <a:effectLst/>
          </c:spPr>
          <c:invertIfNegative val="0"/>
          <c:cat>
            <c:multiLvlStrRef>
              <c:f>'4.4.B'!$U$4:$V$9</c:f>
              <c:multiLvlStrCache>
                <c:ptCount val="6"/>
                <c:lvl>
                  <c:pt idx="0">
                    <c:v>Portfolio</c:v>
                  </c:pt>
                  <c:pt idx="1">
                    <c:v>FDI</c:v>
                  </c:pt>
                  <c:pt idx="2">
                    <c:v>Other</c:v>
                  </c:pt>
                  <c:pt idx="3">
                    <c:v>Portfolio</c:v>
                  </c:pt>
                  <c:pt idx="4">
                    <c:v>FDI</c:v>
                  </c:pt>
                  <c:pt idx="5">
                    <c:v>Other</c:v>
                  </c:pt>
                </c:lvl>
                <c:lvl>
                  <c:pt idx="0">
                    <c:v>Gross</c:v>
                  </c:pt>
                  <c:pt idx="3">
                    <c:v>Net</c:v>
                  </c:pt>
                </c:lvl>
              </c:multiLvlStrCache>
            </c:multiLvlStrRef>
          </c:cat>
          <c:val>
            <c:numRef>
              <c:f>'4.4.B'!$W$4:$W$9</c:f>
              <c:numCache>
                <c:formatCode>0.0</c:formatCode>
                <c:ptCount val="6"/>
                <c:pt idx="0">
                  <c:v>9.2279666666666663E-2</c:v>
                </c:pt>
                <c:pt idx="1">
                  <c:v>3.9614741666666661E-2</c:v>
                </c:pt>
                <c:pt idx="2">
                  <c:v>0.15540294999999998</c:v>
                </c:pt>
                <c:pt idx="3">
                  <c:v>6.8499925000000003E-2</c:v>
                </c:pt>
                <c:pt idx="4">
                  <c:v>5.609194583333333E-2</c:v>
                </c:pt>
                <c:pt idx="5">
                  <c:v>0.1809536625</c:v>
                </c:pt>
              </c:numCache>
            </c:numRef>
          </c:val>
          <c:extLst>
            <c:ext xmlns:c16="http://schemas.microsoft.com/office/drawing/2014/chart" uri="{C3380CC4-5D6E-409C-BE32-E72D297353CC}">
              <c16:uniqueId val="{00000000-B2CC-4D43-B357-3DDDB3B164D4}"/>
            </c:ext>
          </c:extLst>
        </c:ser>
        <c:ser>
          <c:idx val="1"/>
          <c:order val="1"/>
          <c:tx>
            <c:strRef>
              <c:f>'4.4.B'!$X$3</c:f>
              <c:strCache>
                <c:ptCount val="1"/>
                <c:pt idx="0">
                  <c:v>2008-2010</c:v>
                </c:pt>
              </c:strCache>
            </c:strRef>
          </c:tx>
          <c:spPr>
            <a:solidFill>
              <a:schemeClr val="accent2"/>
            </a:solidFill>
            <a:ln>
              <a:noFill/>
            </a:ln>
            <a:effectLst/>
          </c:spPr>
          <c:invertIfNegative val="0"/>
          <c:cat>
            <c:multiLvlStrRef>
              <c:f>'4.4.B'!$U$4:$V$9</c:f>
              <c:multiLvlStrCache>
                <c:ptCount val="6"/>
                <c:lvl>
                  <c:pt idx="0">
                    <c:v>Portfolio</c:v>
                  </c:pt>
                  <c:pt idx="1">
                    <c:v>FDI</c:v>
                  </c:pt>
                  <c:pt idx="2">
                    <c:v>Other</c:v>
                  </c:pt>
                  <c:pt idx="3">
                    <c:v>Portfolio</c:v>
                  </c:pt>
                  <c:pt idx="4">
                    <c:v>FDI</c:v>
                  </c:pt>
                  <c:pt idx="5">
                    <c:v>Other</c:v>
                  </c:pt>
                </c:lvl>
                <c:lvl>
                  <c:pt idx="0">
                    <c:v>Gross</c:v>
                  </c:pt>
                  <c:pt idx="3">
                    <c:v>Net</c:v>
                  </c:pt>
                </c:lvl>
              </c:multiLvlStrCache>
            </c:multiLvlStrRef>
          </c:cat>
          <c:val>
            <c:numRef>
              <c:f>'4.4.B'!$X$4:$X$9</c:f>
              <c:numCache>
                <c:formatCode>0.0</c:formatCode>
                <c:ptCount val="6"/>
                <c:pt idx="0">
                  <c:v>9.6676416666666667E-2</c:v>
                </c:pt>
                <c:pt idx="1">
                  <c:v>5.7099183333333331E-2</c:v>
                </c:pt>
                <c:pt idx="2">
                  <c:v>0.28472139999999996</c:v>
                </c:pt>
                <c:pt idx="3">
                  <c:v>7.1365541666666657E-2</c:v>
                </c:pt>
                <c:pt idx="4">
                  <c:v>2.0636775E-2</c:v>
                </c:pt>
                <c:pt idx="5">
                  <c:v>0.35778534999999995</c:v>
                </c:pt>
              </c:numCache>
            </c:numRef>
          </c:val>
          <c:extLst>
            <c:ext xmlns:c16="http://schemas.microsoft.com/office/drawing/2014/chart" uri="{C3380CC4-5D6E-409C-BE32-E72D297353CC}">
              <c16:uniqueId val="{00000001-B2CC-4D43-B357-3DDDB3B164D4}"/>
            </c:ext>
          </c:extLst>
        </c:ser>
        <c:ser>
          <c:idx val="2"/>
          <c:order val="2"/>
          <c:tx>
            <c:strRef>
              <c:f>'4.4.B'!$Y$3</c:f>
              <c:strCache>
                <c:ptCount val="1"/>
                <c:pt idx="0">
                  <c:v>2011-2018</c:v>
                </c:pt>
              </c:strCache>
            </c:strRef>
          </c:tx>
          <c:spPr>
            <a:solidFill>
              <a:srgbClr val="002345"/>
            </a:solidFill>
            <a:ln>
              <a:noFill/>
            </a:ln>
            <a:effectLst/>
          </c:spPr>
          <c:invertIfNegative val="0"/>
          <c:cat>
            <c:multiLvlStrRef>
              <c:f>'4.4.B'!$U$4:$V$9</c:f>
              <c:multiLvlStrCache>
                <c:ptCount val="6"/>
                <c:lvl>
                  <c:pt idx="0">
                    <c:v>Portfolio</c:v>
                  </c:pt>
                  <c:pt idx="1">
                    <c:v>FDI</c:v>
                  </c:pt>
                  <c:pt idx="2">
                    <c:v>Other</c:v>
                  </c:pt>
                  <c:pt idx="3">
                    <c:v>Portfolio</c:v>
                  </c:pt>
                  <c:pt idx="4">
                    <c:v>FDI</c:v>
                  </c:pt>
                  <c:pt idx="5">
                    <c:v>Other</c:v>
                  </c:pt>
                </c:lvl>
                <c:lvl>
                  <c:pt idx="0">
                    <c:v>Gross</c:v>
                  </c:pt>
                  <c:pt idx="3">
                    <c:v>Net</c:v>
                  </c:pt>
                </c:lvl>
              </c:multiLvlStrCache>
            </c:multiLvlStrRef>
          </c:cat>
          <c:val>
            <c:numRef>
              <c:f>'4.4.B'!$Y$4:$Y$9</c:f>
              <c:numCache>
                <c:formatCode>0.0</c:formatCode>
                <c:ptCount val="6"/>
                <c:pt idx="0">
                  <c:v>8.8437981249999992E-2</c:v>
                </c:pt>
                <c:pt idx="1">
                  <c:v>4.918298125E-2</c:v>
                </c:pt>
                <c:pt idx="2">
                  <c:v>9.9145587500000007E-2</c:v>
                </c:pt>
                <c:pt idx="3">
                  <c:v>6.7265624999999996E-2</c:v>
                </c:pt>
                <c:pt idx="4">
                  <c:v>2.6314549999999999E-2</c:v>
                </c:pt>
                <c:pt idx="5">
                  <c:v>0.10244288437499999</c:v>
                </c:pt>
              </c:numCache>
            </c:numRef>
          </c:val>
          <c:extLst>
            <c:ext xmlns:c16="http://schemas.microsoft.com/office/drawing/2014/chart" uri="{C3380CC4-5D6E-409C-BE32-E72D297353CC}">
              <c16:uniqueId val="{00000002-B2CC-4D43-B357-3DDDB3B164D4}"/>
            </c:ext>
          </c:extLst>
        </c:ser>
        <c:dLbls>
          <c:showLegendKey val="0"/>
          <c:showVal val="0"/>
          <c:showCatName val="0"/>
          <c:showSerName val="0"/>
          <c:showPercent val="0"/>
          <c:showBubbleSize val="0"/>
        </c:dLbls>
        <c:gapWidth val="181"/>
        <c:overlap val="-23"/>
        <c:axId val="1988746592"/>
        <c:axId val="624607552"/>
      </c:barChart>
      <c:catAx>
        <c:axId val="198874659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24607552"/>
        <c:crosses val="autoZero"/>
        <c:auto val="1"/>
        <c:lblAlgn val="ctr"/>
        <c:lblOffset val="100"/>
        <c:noMultiLvlLbl val="0"/>
      </c:catAx>
      <c:valAx>
        <c:axId val="62460755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88746592"/>
        <c:crosses val="autoZero"/>
        <c:crossBetween val="between"/>
        <c:majorUnit val="0.1"/>
      </c:valAx>
      <c:spPr>
        <a:noFill/>
        <a:ln>
          <a:noFill/>
        </a:ln>
        <a:effectLst/>
      </c:spPr>
    </c:plotArea>
    <c:legend>
      <c:legendPos val="b"/>
      <c:layout>
        <c:manualLayout>
          <c:xMode val="edge"/>
          <c:yMode val="edge"/>
          <c:x val="0.13334930008748908"/>
          <c:y val="6.9677238142051387E-2"/>
          <c:w val="0.86663473315835515"/>
          <c:h val="7.8206582347179365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65831091258713E-2"/>
          <c:y val="0.13410198725159356"/>
          <c:w val="0.90072280481584377"/>
          <c:h val="0.62148403324584423"/>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EB1C2D"/>
              </a:solidFill>
              <a:ln>
                <a:noFill/>
              </a:ln>
              <a:effectLst/>
            </c:spPr>
            <c:extLst>
              <c:ext xmlns:c16="http://schemas.microsoft.com/office/drawing/2014/chart" uri="{C3380CC4-5D6E-409C-BE32-E72D297353CC}">
                <c16:uniqueId val="{00000001-FA4A-47FB-8F3D-EFFC9841F55D}"/>
              </c:ext>
            </c:extLst>
          </c:dPt>
          <c:dPt>
            <c:idx val="1"/>
            <c:invertIfNegative val="0"/>
            <c:bubble3D val="0"/>
            <c:spPr>
              <a:solidFill>
                <a:srgbClr val="002345"/>
              </a:solidFill>
              <a:ln>
                <a:noFill/>
              </a:ln>
              <a:effectLst/>
            </c:spPr>
            <c:extLst>
              <c:ext xmlns:c16="http://schemas.microsoft.com/office/drawing/2014/chart" uri="{C3380CC4-5D6E-409C-BE32-E72D297353CC}">
                <c16:uniqueId val="{00000003-FA4A-47FB-8F3D-EFFC9841F55D}"/>
              </c:ext>
            </c:extLst>
          </c:dPt>
          <c:dPt>
            <c:idx val="2"/>
            <c:invertIfNegative val="0"/>
            <c:bubble3D val="0"/>
            <c:spPr>
              <a:solidFill>
                <a:srgbClr val="002345"/>
              </a:solidFill>
              <a:ln>
                <a:noFill/>
              </a:ln>
              <a:effectLst/>
            </c:spPr>
            <c:extLst>
              <c:ext xmlns:c16="http://schemas.microsoft.com/office/drawing/2014/chart" uri="{C3380CC4-5D6E-409C-BE32-E72D297353CC}">
                <c16:uniqueId val="{00000005-FA4A-47FB-8F3D-EFFC9841F55D}"/>
              </c:ext>
            </c:extLst>
          </c:dPt>
          <c:dPt>
            <c:idx val="3"/>
            <c:invertIfNegative val="0"/>
            <c:bubble3D val="0"/>
            <c:spPr>
              <a:solidFill>
                <a:srgbClr val="EB1C2D"/>
              </a:solidFill>
              <a:ln>
                <a:noFill/>
              </a:ln>
              <a:effectLst/>
            </c:spPr>
            <c:extLst>
              <c:ext xmlns:c16="http://schemas.microsoft.com/office/drawing/2014/chart" uri="{C3380CC4-5D6E-409C-BE32-E72D297353CC}">
                <c16:uniqueId val="{00000007-FA4A-47FB-8F3D-EFFC9841F55D}"/>
              </c:ext>
            </c:extLst>
          </c:dPt>
          <c:dPt>
            <c:idx val="4"/>
            <c:invertIfNegative val="0"/>
            <c:bubble3D val="0"/>
            <c:spPr>
              <a:solidFill>
                <a:srgbClr val="002345"/>
              </a:solidFill>
              <a:ln>
                <a:noFill/>
              </a:ln>
              <a:effectLst/>
            </c:spPr>
            <c:extLst>
              <c:ext xmlns:c16="http://schemas.microsoft.com/office/drawing/2014/chart" uri="{C3380CC4-5D6E-409C-BE32-E72D297353CC}">
                <c16:uniqueId val="{00000009-FA4A-47FB-8F3D-EFFC9841F55D}"/>
              </c:ext>
            </c:extLst>
          </c:dPt>
          <c:dPt>
            <c:idx val="5"/>
            <c:invertIfNegative val="0"/>
            <c:bubble3D val="0"/>
            <c:spPr>
              <a:solidFill>
                <a:srgbClr val="002345"/>
              </a:solidFill>
              <a:ln>
                <a:noFill/>
              </a:ln>
              <a:effectLst/>
            </c:spPr>
            <c:extLst>
              <c:ext xmlns:c16="http://schemas.microsoft.com/office/drawing/2014/chart" uri="{C3380CC4-5D6E-409C-BE32-E72D297353CC}">
                <c16:uniqueId val="{0000000B-FA4A-47FB-8F3D-EFFC9841F55D}"/>
              </c:ext>
            </c:extLst>
          </c:dPt>
          <c:cat>
            <c:multiLvlStrRef>
              <c:f>'4.5.A'!$U$2:$V$7</c:f>
              <c:multiLvlStrCache>
                <c:ptCount val="6"/>
                <c:lvl>
                  <c:pt idx="0">
                    <c:v>2002-07</c:v>
                  </c:pt>
                  <c:pt idx="1">
                    <c:v>2008-10</c:v>
                  </c:pt>
                  <c:pt idx="2">
                    <c:v>2011-18</c:v>
                  </c:pt>
                  <c:pt idx="3">
                    <c:v>2002-07</c:v>
                  </c:pt>
                  <c:pt idx="4">
                    <c:v>2008-10</c:v>
                  </c:pt>
                  <c:pt idx="5">
                    <c:v>2011-18</c:v>
                  </c:pt>
                </c:lvl>
                <c:lvl>
                  <c:pt idx="0">
                    <c:v>Credit booms</c:v>
                  </c:pt>
                  <c:pt idx="3">
                    <c:v>Credit crunches</c:v>
                  </c:pt>
                </c:lvl>
              </c:multiLvlStrCache>
            </c:multiLvlStrRef>
          </c:cat>
          <c:val>
            <c:numRef>
              <c:f>'4.5.A'!$W$2:$W$7</c:f>
              <c:numCache>
                <c:formatCode>General</c:formatCode>
                <c:ptCount val="6"/>
                <c:pt idx="0">
                  <c:v>20</c:v>
                </c:pt>
                <c:pt idx="1">
                  <c:v>18</c:v>
                </c:pt>
                <c:pt idx="2">
                  <c:v>21</c:v>
                </c:pt>
                <c:pt idx="3">
                  <c:v>20</c:v>
                </c:pt>
                <c:pt idx="4">
                  <c:v>7</c:v>
                </c:pt>
                <c:pt idx="5">
                  <c:v>15</c:v>
                </c:pt>
              </c:numCache>
            </c:numRef>
          </c:val>
          <c:extLst>
            <c:ext xmlns:c16="http://schemas.microsoft.com/office/drawing/2014/chart" uri="{C3380CC4-5D6E-409C-BE32-E72D297353CC}">
              <c16:uniqueId val="{0000000C-FA4A-47FB-8F3D-EFFC9841F55D}"/>
            </c:ext>
          </c:extLst>
        </c:ser>
        <c:dLbls>
          <c:showLegendKey val="0"/>
          <c:showVal val="0"/>
          <c:showCatName val="0"/>
          <c:showSerName val="0"/>
          <c:showPercent val="0"/>
          <c:showBubbleSize val="0"/>
        </c:dLbls>
        <c:gapWidth val="98"/>
        <c:overlap val="-51"/>
        <c:axId val="1814719791"/>
        <c:axId val="1814179535"/>
      </c:barChart>
      <c:catAx>
        <c:axId val="181471979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14179535"/>
        <c:crosses val="autoZero"/>
        <c:auto val="1"/>
        <c:lblAlgn val="ctr"/>
        <c:lblOffset val="100"/>
        <c:noMultiLvlLbl val="0"/>
      </c:catAx>
      <c:valAx>
        <c:axId val="1814179535"/>
        <c:scaling>
          <c:orientation val="minMax"/>
          <c:max val="25"/>
          <c:min val="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14719791"/>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65073573375501E-2"/>
          <c:y val="0.21925978002749658"/>
          <c:w val="0.82889144065325171"/>
          <c:h val="0.59257186601674794"/>
        </c:manualLayout>
      </c:layout>
      <c:barChart>
        <c:barDir val="col"/>
        <c:grouping val="stacked"/>
        <c:varyColors val="0"/>
        <c:ser>
          <c:idx val="1"/>
          <c:order val="1"/>
          <c:tx>
            <c:v>EMDEs tightening policy (RHS)</c:v>
          </c:tx>
          <c:spPr>
            <a:solidFill>
              <a:srgbClr val="002345"/>
            </a:solidFill>
            <a:ln>
              <a:noFill/>
            </a:ln>
            <a:effectLst/>
          </c:spPr>
          <c:invertIfNegative val="0"/>
          <c:cat>
            <c:numRef>
              <c:f>'4.5.B'!$U$6:$U$203</c:f>
              <c:numCache>
                <c:formatCode>General</c:formatCode>
                <c:ptCount val="198"/>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numCache>
            </c:numRef>
          </c:cat>
          <c:val>
            <c:numRef>
              <c:f>'4.5.B'!$W$6:$W$203</c:f>
              <c:numCache>
                <c:formatCode>General</c:formatCode>
                <c:ptCount val="198"/>
                <c:pt idx="0">
                  <c:v>3</c:v>
                </c:pt>
                <c:pt idx="1">
                  <c:v>2</c:v>
                </c:pt>
                <c:pt idx="2">
                  <c:v>0</c:v>
                </c:pt>
                <c:pt idx="3">
                  <c:v>1</c:v>
                </c:pt>
                <c:pt idx="4">
                  <c:v>0</c:v>
                </c:pt>
                <c:pt idx="5">
                  <c:v>1</c:v>
                </c:pt>
                <c:pt idx="6">
                  <c:v>0</c:v>
                </c:pt>
                <c:pt idx="7">
                  <c:v>1</c:v>
                </c:pt>
                <c:pt idx="8">
                  <c:v>0</c:v>
                </c:pt>
                <c:pt idx="9">
                  <c:v>1</c:v>
                </c:pt>
                <c:pt idx="10">
                  <c:v>2</c:v>
                </c:pt>
                <c:pt idx="11">
                  <c:v>0</c:v>
                </c:pt>
                <c:pt idx="12">
                  <c:v>0</c:v>
                </c:pt>
                <c:pt idx="13">
                  <c:v>1</c:v>
                </c:pt>
                <c:pt idx="14">
                  <c:v>0</c:v>
                </c:pt>
                <c:pt idx="15">
                  <c:v>1</c:v>
                </c:pt>
                <c:pt idx="16">
                  <c:v>1</c:v>
                </c:pt>
                <c:pt idx="17">
                  <c:v>1</c:v>
                </c:pt>
                <c:pt idx="18">
                  <c:v>2</c:v>
                </c:pt>
                <c:pt idx="19">
                  <c:v>4</c:v>
                </c:pt>
                <c:pt idx="20">
                  <c:v>3</c:v>
                </c:pt>
                <c:pt idx="21">
                  <c:v>4</c:v>
                </c:pt>
                <c:pt idx="22">
                  <c:v>3</c:v>
                </c:pt>
                <c:pt idx="23">
                  <c:v>3</c:v>
                </c:pt>
                <c:pt idx="24">
                  <c:v>3</c:v>
                </c:pt>
                <c:pt idx="25">
                  <c:v>3</c:v>
                </c:pt>
                <c:pt idx="26">
                  <c:v>3</c:v>
                </c:pt>
                <c:pt idx="27">
                  <c:v>4</c:v>
                </c:pt>
                <c:pt idx="28">
                  <c:v>3</c:v>
                </c:pt>
                <c:pt idx="29">
                  <c:v>2</c:v>
                </c:pt>
                <c:pt idx="30">
                  <c:v>2</c:v>
                </c:pt>
                <c:pt idx="31">
                  <c:v>2</c:v>
                </c:pt>
                <c:pt idx="32">
                  <c:v>4</c:v>
                </c:pt>
                <c:pt idx="33">
                  <c:v>5</c:v>
                </c:pt>
                <c:pt idx="34">
                  <c:v>3</c:v>
                </c:pt>
                <c:pt idx="35">
                  <c:v>3</c:v>
                </c:pt>
                <c:pt idx="36">
                  <c:v>3</c:v>
                </c:pt>
                <c:pt idx="37">
                  <c:v>3</c:v>
                </c:pt>
                <c:pt idx="38">
                  <c:v>2</c:v>
                </c:pt>
                <c:pt idx="39">
                  <c:v>4</c:v>
                </c:pt>
                <c:pt idx="40">
                  <c:v>2</c:v>
                </c:pt>
                <c:pt idx="41">
                  <c:v>7</c:v>
                </c:pt>
                <c:pt idx="42">
                  <c:v>4</c:v>
                </c:pt>
                <c:pt idx="43">
                  <c:v>3</c:v>
                </c:pt>
                <c:pt idx="44">
                  <c:v>2</c:v>
                </c:pt>
                <c:pt idx="45">
                  <c:v>4</c:v>
                </c:pt>
                <c:pt idx="46">
                  <c:v>1</c:v>
                </c:pt>
                <c:pt idx="47">
                  <c:v>2</c:v>
                </c:pt>
                <c:pt idx="48">
                  <c:v>2</c:v>
                </c:pt>
                <c:pt idx="49">
                  <c:v>2</c:v>
                </c:pt>
                <c:pt idx="50">
                  <c:v>1</c:v>
                </c:pt>
                <c:pt idx="51">
                  <c:v>3</c:v>
                </c:pt>
                <c:pt idx="52">
                  <c:v>2</c:v>
                </c:pt>
                <c:pt idx="53">
                  <c:v>3</c:v>
                </c:pt>
                <c:pt idx="54">
                  <c:v>3</c:v>
                </c:pt>
                <c:pt idx="55">
                  <c:v>3</c:v>
                </c:pt>
                <c:pt idx="56">
                  <c:v>2</c:v>
                </c:pt>
                <c:pt idx="57">
                  <c:v>2</c:v>
                </c:pt>
                <c:pt idx="58">
                  <c:v>3</c:v>
                </c:pt>
                <c:pt idx="59">
                  <c:v>3</c:v>
                </c:pt>
                <c:pt idx="60">
                  <c:v>3</c:v>
                </c:pt>
                <c:pt idx="61">
                  <c:v>3</c:v>
                </c:pt>
                <c:pt idx="62">
                  <c:v>1</c:v>
                </c:pt>
                <c:pt idx="63">
                  <c:v>5</c:v>
                </c:pt>
                <c:pt idx="64">
                  <c:v>3</c:v>
                </c:pt>
                <c:pt idx="65">
                  <c:v>11</c:v>
                </c:pt>
                <c:pt idx="66">
                  <c:v>11</c:v>
                </c:pt>
                <c:pt idx="67">
                  <c:v>6</c:v>
                </c:pt>
                <c:pt idx="68">
                  <c:v>4</c:v>
                </c:pt>
                <c:pt idx="69">
                  <c:v>2</c:v>
                </c:pt>
                <c:pt idx="70">
                  <c:v>1</c:v>
                </c:pt>
                <c:pt idx="71">
                  <c:v>1</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2</c:v>
                </c:pt>
                <c:pt idx="87">
                  <c:v>2</c:v>
                </c:pt>
                <c:pt idx="88">
                  <c:v>3</c:v>
                </c:pt>
                <c:pt idx="89">
                  <c:v>3</c:v>
                </c:pt>
                <c:pt idx="90">
                  <c:v>6</c:v>
                </c:pt>
                <c:pt idx="91">
                  <c:v>3</c:v>
                </c:pt>
                <c:pt idx="92">
                  <c:v>3</c:v>
                </c:pt>
                <c:pt idx="93">
                  <c:v>1</c:v>
                </c:pt>
                <c:pt idx="94">
                  <c:v>3</c:v>
                </c:pt>
                <c:pt idx="95">
                  <c:v>3</c:v>
                </c:pt>
                <c:pt idx="96">
                  <c:v>6</c:v>
                </c:pt>
                <c:pt idx="97">
                  <c:v>5</c:v>
                </c:pt>
                <c:pt idx="98">
                  <c:v>7</c:v>
                </c:pt>
                <c:pt idx="99">
                  <c:v>5</c:v>
                </c:pt>
                <c:pt idx="100">
                  <c:v>8</c:v>
                </c:pt>
                <c:pt idx="101">
                  <c:v>6</c:v>
                </c:pt>
                <c:pt idx="102">
                  <c:v>3</c:v>
                </c:pt>
                <c:pt idx="103">
                  <c:v>2</c:v>
                </c:pt>
                <c:pt idx="104">
                  <c:v>1</c:v>
                </c:pt>
                <c:pt idx="105">
                  <c:v>1</c:v>
                </c:pt>
                <c:pt idx="106">
                  <c:v>2</c:v>
                </c:pt>
                <c:pt idx="107">
                  <c:v>1</c:v>
                </c:pt>
                <c:pt idx="108">
                  <c:v>1</c:v>
                </c:pt>
                <c:pt idx="109">
                  <c:v>1</c:v>
                </c:pt>
                <c:pt idx="110">
                  <c:v>0</c:v>
                </c:pt>
                <c:pt idx="111">
                  <c:v>0</c:v>
                </c:pt>
                <c:pt idx="112">
                  <c:v>1</c:v>
                </c:pt>
                <c:pt idx="113">
                  <c:v>1</c:v>
                </c:pt>
                <c:pt idx="114">
                  <c:v>0</c:v>
                </c:pt>
                <c:pt idx="115">
                  <c:v>0</c:v>
                </c:pt>
                <c:pt idx="116">
                  <c:v>1</c:v>
                </c:pt>
                <c:pt idx="117">
                  <c:v>0</c:v>
                </c:pt>
                <c:pt idx="118">
                  <c:v>0</c:v>
                </c:pt>
                <c:pt idx="119">
                  <c:v>0</c:v>
                </c:pt>
                <c:pt idx="120">
                  <c:v>0</c:v>
                </c:pt>
                <c:pt idx="121">
                  <c:v>0</c:v>
                </c:pt>
                <c:pt idx="122">
                  <c:v>0</c:v>
                </c:pt>
                <c:pt idx="123">
                  <c:v>1</c:v>
                </c:pt>
                <c:pt idx="124">
                  <c:v>1</c:v>
                </c:pt>
                <c:pt idx="125">
                  <c:v>1</c:v>
                </c:pt>
                <c:pt idx="126">
                  <c:v>2</c:v>
                </c:pt>
                <c:pt idx="127">
                  <c:v>2</c:v>
                </c:pt>
                <c:pt idx="128">
                  <c:v>2</c:v>
                </c:pt>
                <c:pt idx="129">
                  <c:v>2</c:v>
                </c:pt>
                <c:pt idx="130">
                  <c:v>2</c:v>
                </c:pt>
                <c:pt idx="131">
                  <c:v>0</c:v>
                </c:pt>
                <c:pt idx="132">
                  <c:v>4</c:v>
                </c:pt>
                <c:pt idx="133">
                  <c:v>1</c:v>
                </c:pt>
                <c:pt idx="134">
                  <c:v>1</c:v>
                </c:pt>
                <c:pt idx="135">
                  <c:v>3</c:v>
                </c:pt>
                <c:pt idx="136">
                  <c:v>0</c:v>
                </c:pt>
                <c:pt idx="137">
                  <c:v>1</c:v>
                </c:pt>
                <c:pt idx="138">
                  <c:v>4</c:v>
                </c:pt>
                <c:pt idx="139">
                  <c:v>1</c:v>
                </c:pt>
                <c:pt idx="140">
                  <c:v>2</c:v>
                </c:pt>
                <c:pt idx="141">
                  <c:v>1</c:v>
                </c:pt>
                <c:pt idx="142">
                  <c:v>1</c:v>
                </c:pt>
                <c:pt idx="143">
                  <c:v>3</c:v>
                </c:pt>
                <c:pt idx="144">
                  <c:v>1</c:v>
                </c:pt>
                <c:pt idx="145">
                  <c:v>0</c:v>
                </c:pt>
                <c:pt idx="146">
                  <c:v>1</c:v>
                </c:pt>
                <c:pt idx="147">
                  <c:v>1</c:v>
                </c:pt>
                <c:pt idx="148">
                  <c:v>0</c:v>
                </c:pt>
                <c:pt idx="149">
                  <c:v>1</c:v>
                </c:pt>
                <c:pt idx="150">
                  <c:v>2</c:v>
                </c:pt>
                <c:pt idx="151">
                  <c:v>0</c:v>
                </c:pt>
                <c:pt idx="152">
                  <c:v>2</c:v>
                </c:pt>
                <c:pt idx="153">
                  <c:v>1</c:v>
                </c:pt>
                <c:pt idx="154">
                  <c:v>2</c:v>
                </c:pt>
                <c:pt idx="155">
                  <c:v>4</c:v>
                </c:pt>
                <c:pt idx="156">
                  <c:v>2</c:v>
                </c:pt>
                <c:pt idx="157">
                  <c:v>3</c:v>
                </c:pt>
                <c:pt idx="158">
                  <c:v>2</c:v>
                </c:pt>
                <c:pt idx="159">
                  <c:v>0</c:v>
                </c:pt>
                <c:pt idx="160">
                  <c:v>1</c:v>
                </c:pt>
                <c:pt idx="161">
                  <c:v>2</c:v>
                </c:pt>
                <c:pt idx="162">
                  <c:v>0</c:v>
                </c:pt>
                <c:pt idx="163">
                  <c:v>1</c:v>
                </c:pt>
                <c:pt idx="164">
                  <c:v>1</c:v>
                </c:pt>
                <c:pt idx="165">
                  <c:v>0</c:v>
                </c:pt>
                <c:pt idx="166">
                  <c:v>2</c:v>
                </c:pt>
                <c:pt idx="167">
                  <c:v>1</c:v>
                </c:pt>
                <c:pt idx="168">
                  <c:v>0</c:v>
                </c:pt>
                <c:pt idx="169">
                  <c:v>1</c:v>
                </c:pt>
                <c:pt idx="170">
                  <c:v>1</c:v>
                </c:pt>
                <c:pt idx="171">
                  <c:v>0</c:v>
                </c:pt>
                <c:pt idx="172">
                  <c:v>1</c:v>
                </c:pt>
                <c:pt idx="173">
                  <c:v>1</c:v>
                </c:pt>
                <c:pt idx="174">
                  <c:v>0</c:v>
                </c:pt>
                <c:pt idx="175">
                  <c:v>0</c:v>
                </c:pt>
                <c:pt idx="176">
                  <c:v>0</c:v>
                </c:pt>
                <c:pt idx="177">
                  <c:v>0</c:v>
                </c:pt>
                <c:pt idx="178">
                  <c:v>0</c:v>
                </c:pt>
                <c:pt idx="179">
                  <c:v>1</c:v>
                </c:pt>
                <c:pt idx="180">
                  <c:v>1</c:v>
                </c:pt>
                <c:pt idx="181">
                  <c:v>1</c:v>
                </c:pt>
                <c:pt idx="182">
                  <c:v>0</c:v>
                </c:pt>
                <c:pt idx="183">
                  <c:v>0</c:v>
                </c:pt>
                <c:pt idx="184">
                  <c:v>2</c:v>
                </c:pt>
                <c:pt idx="185">
                  <c:v>5</c:v>
                </c:pt>
                <c:pt idx="186">
                  <c:v>0</c:v>
                </c:pt>
                <c:pt idx="187">
                  <c:v>3</c:v>
                </c:pt>
                <c:pt idx="188">
                  <c:v>4</c:v>
                </c:pt>
                <c:pt idx="189">
                  <c:v>1</c:v>
                </c:pt>
                <c:pt idx="190">
                  <c:v>4</c:v>
                </c:pt>
                <c:pt idx="191">
                  <c:v>3</c:v>
                </c:pt>
                <c:pt idx="192">
                  <c:v>1</c:v>
                </c:pt>
                <c:pt idx="193">
                  <c:v>0</c:v>
                </c:pt>
                <c:pt idx="194">
                  <c:v>0</c:v>
                </c:pt>
                <c:pt idx="195">
                  <c:v>0</c:v>
                </c:pt>
                <c:pt idx="196">
                  <c:v>0</c:v>
                </c:pt>
                <c:pt idx="197">
                  <c:v>0</c:v>
                </c:pt>
              </c:numCache>
            </c:numRef>
          </c:val>
          <c:extLst>
            <c:ext xmlns:c16="http://schemas.microsoft.com/office/drawing/2014/chart" uri="{C3380CC4-5D6E-409C-BE32-E72D297353CC}">
              <c16:uniqueId val="{00000000-7FBB-4748-A131-DE7D6B018825}"/>
            </c:ext>
          </c:extLst>
        </c:ser>
        <c:ser>
          <c:idx val="2"/>
          <c:order val="2"/>
          <c:tx>
            <c:v>EMDEs loosening policy (RHS)</c:v>
          </c:tx>
          <c:spPr>
            <a:solidFill>
              <a:srgbClr val="F78D28"/>
            </a:solidFill>
            <a:ln>
              <a:noFill/>
            </a:ln>
            <a:effectLst/>
          </c:spPr>
          <c:invertIfNegative val="0"/>
          <c:cat>
            <c:numRef>
              <c:f>'4.5.B'!$U$6:$U$203</c:f>
              <c:numCache>
                <c:formatCode>General</c:formatCode>
                <c:ptCount val="198"/>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numCache>
            </c:numRef>
          </c:cat>
          <c:val>
            <c:numRef>
              <c:f>'4.5.B'!$X$6:$X$203</c:f>
              <c:numCache>
                <c:formatCode>General</c:formatCode>
                <c:ptCount val="198"/>
                <c:pt idx="0">
                  <c:v>-3</c:v>
                </c:pt>
                <c:pt idx="1">
                  <c:v>-2</c:v>
                </c:pt>
                <c:pt idx="2">
                  <c:v>-3</c:v>
                </c:pt>
                <c:pt idx="3">
                  <c:v>-3</c:v>
                </c:pt>
                <c:pt idx="4">
                  <c:v>-3</c:v>
                </c:pt>
                <c:pt idx="5">
                  <c:v>-7</c:v>
                </c:pt>
                <c:pt idx="6">
                  <c:v>-4</c:v>
                </c:pt>
                <c:pt idx="7">
                  <c:v>-3</c:v>
                </c:pt>
                <c:pt idx="8">
                  <c:v>-4</c:v>
                </c:pt>
                <c:pt idx="9">
                  <c:v>-3</c:v>
                </c:pt>
                <c:pt idx="10">
                  <c:v>-2</c:v>
                </c:pt>
                <c:pt idx="11">
                  <c:v>-4</c:v>
                </c:pt>
                <c:pt idx="12">
                  <c:v>-3</c:v>
                </c:pt>
                <c:pt idx="13">
                  <c:v>-2</c:v>
                </c:pt>
                <c:pt idx="14">
                  <c:v>-6</c:v>
                </c:pt>
                <c:pt idx="15">
                  <c:v>-3</c:v>
                </c:pt>
                <c:pt idx="16">
                  <c:v>-1</c:v>
                </c:pt>
                <c:pt idx="17">
                  <c:v>-1</c:v>
                </c:pt>
                <c:pt idx="18">
                  <c:v>0</c:v>
                </c:pt>
                <c:pt idx="19">
                  <c:v>-2</c:v>
                </c:pt>
                <c:pt idx="20">
                  <c:v>-1</c:v>
                </c:pt>
                <c:pt idx="21">
                  <c:v>-1</c:v>
                </c:pt>
                <c:pt idx="22">
                  <c:v>-1</c:v>
                </c:pt>
                <c:pt idx="23">
                  <c:v>-3</c:v>
                </c:pt>
                <c:pt idx="24">
                  <c:v>-2</c:v>
                </c:pt>
                <c:pt idx="25">
                  <c:v>-2</c:v>
                </c:pt>
                <c:pt idx="26">
                  <c:v>-3</c:v>
                </c:pt>
                <c:pt idx="27">
                  <c:v>-4</c:v>
                </c:pt>
                <c:pt idx="28">
                  <c:v>-2</c:v>
                </c:pt>
                <c:pt idx="29">
                  <c:v>-3</c:v>
                </c:pt>
                <c:pt idx="30">
                  <c:v>-3</c:v>
                </c:pt>
                <c:pt idx="31">
                  <c:v>-2</c:v>
                </c:pt>
                <c:pt idx="32">
                  <c:v>-5</c:v>
                </c:pt>
                <c:pt idx="33">
                  <c:v>-3</c:v>
                </c:pt>
                <c:pt idx="34">
                  <c:v>-3</c:v>
                </c:pt>
                <c:pt idx="35">
                  <c:v>-4</c:v>
                </c:pt>
                <c:pt idx="36">
                  <c:v>-2</c:v>
                </c:pt>
                <c:pt idx="37">
                  <c:v>-2</c:v>
                </c:pt>
                <c:pt idx="38">
                  <c:v>-3</c:v>
                </c:pt>
                <c:pt idx="39">
                  <c:v>-3</c:v>
                </c:pt>
                <c:pt idx="40">
                  <c:v>-2</c:v>
                </c:pt>
                <c:pt idx="41">
                  <c:v>-2</c:v>
                </c:pt>
                <c:pt idx="42">
                  <c:v>-2</c:v>
                </c:pt>
                <c:pt idx="43">
                  <c:v>-2</c:v>
                </c:pt>
                <c:pt idx="44">
                  <c:v>-1</c:v>
                </c:pt>
                <c:pt idx="45">
                  <c:v>-4</c:v>
                </c:pt>
                <c:pt idx="46">
                  <c:v>-2</c:v>
                </c:pt>
                <c:pt idx="47">
                  <c:v>-2</c:v>
                </c:pt>
                <c:pt idx="48">
                  <c:v>-5</c:v>
                </c:pt>
                <c:pt idx="49">
                  <c:v>-2</c:v>
                </c:pt>
                <c:pt idx="50">
                  <c:v>-3</c:v>
                </c:pt>
                <c:pt idx="51">
                  <c:v>-2</c:v>
                </c:pt>
                <c:pt idx="52">
                  <c:v>-2</c:v>
                </c:pt>
                <c:pt idx="53">
                  <c:v>-4</c:v>
                </c:pt>
                <c:pt idx="54">
                  <c:v>-5</c:v>
                </c:pt>
                <c:pt idx="55">
                  <c:v>0</c:v>
                </c:pt>
                <c:pt idx="56">
                  <c:v>-4</c:v>
                </c:pt>
                <c:pt idx="57">
                  <c:v>-2</c:v>
                </c:pt>
                <c:pt idx="58">
                  <c:v>-2</c:v>
                </c:pt>
                <c:pt idx="59">
                  <c:v>-3</c:v>
                </c:pt>
                <c:pt idx="60">
                  <c:v>-3</c:v>
                </c:pt>
                <c:pt idx="61">
                  <c:v>-1</c:v>
                </c:pt>
                <c:pt idx="62">
                  <c:v>0</c:v>
                </c:pt>
                <c:pt idx="63">
                  <c:v>0</c:v>
                </c:pt>
                <c:pt idx="64">
                  <c:v>0</c:v>
                </c:pt>
                <c:pt idx="65">
                  <c:v>0</c:v>
                </c:pt>
                <c:pt idx="66">
                  <c:v>0</c:v>
                </c:pt>
                <c:pt idx="67">
                  <c:v>0</c:v>
                </c:pt>
                <c:pt idx="68">
                  <c:v>0</c:v>
                </c:pt>
                <c:pt idx="69">
                  <c:v>-1</c:v>
                </c:pt>
                <c:pt idx="70">
                  <c:v>-5</c:v>
                </c:pt>
                <c:pt idx="71">
                  <c:v>-9</c:v>
                </c:pt>
                <c:pt idx="72">
                  <c:v>-11</c:v>
                </c:pt>
                <c:pt idx="73">
                  <c:v>-10</c:v>
                </c:pt>
                <c:pt idx="74">
                  <c:v>-11</c:v>
                </c:pt>
                <c:pt idx="75">
                  <c:v>-10</c:v>
                </c:pt>
                <c:pt idx="76">
                  <c:v>-9</c:v>
                </c:pt>
                <c:pt idx="77">
                  <c:v>-9</c:v>
                </c:pt>
                <c:pt idx="78">
                  <c:v>-9</c:v>
                </c:pt>
                <c:pt idx="79">
                  <c:v>-6</c:v>
                </c:pt>
                <c:pt idx="80">
                  <c:v>-4</c:v>
                </c:pt>
                <c:pt idx="81">
                  <c:v>-3</c:v>
                </c:pt>
                <c:pt idx="82">
                  <c:v>-4</c:v>
                </c:pt>
                <c:pt idx="83">
                  <c:v>-2</c:v>
                </c:pt>
                <c:pt idx="84">
                  <c:v>-1</c:v>
                </c:pt>
                <c:pt idx="85">
                  <c:v>-2</c:v>
                </c:pt>
                <c:pt idx="86">
                  <c:v>-3</c:v>
                </c:pt>
                <c:pt idx="87">
                  <c:v>-2</c:v>
                </c:pt>
                <c:pt idx="88">
                  <c:v>-2</c:v>
                </c:pt>
                <c:pt idx="89">
                  <c:v>0</c:v>
                </c:pt>
                <c:pt idx="90">
                  <c:v>0</c:v>
                </c:pt>
                <c:pt idx="91">
                  <c:v>0</c:v>
                </c:pt>
                <c:pt idx="92">
                  <c:v>-1</c:v>
                </c:pt>
                <c:pt idx="93">
                  <c:v>0</c:v>
                </c:pt>
                <c:pt idx="94">
                  <c:v>-1</c:v>
                </c:pt>
                <c:pt idx="95">
                  <c:v>-1</c:v>
                </c:pt>
                <c:pt idx="96">
                  <c:v>-1</c:v>
                </c:pt>
                <c:pt idx="97">
                  <c:v>0</c:v>
                </c:pt>
                <c:pt idx="98">
                  <c:v>0</c:v>
                </c:pt>
                <c:pt idx="99">
                  <c:v>0</c:v>
                </c:pt>
                <c:pt idx="100">
                  <c:v>0</c:v>
                </c:pt>
                <c:pt idx="101">
                  <c:v>0</c:v>
                </c:pt>
                <c:pt idx="102">
                  <c:v>0</c:v>
                </c:pt>
                <c:pt idx="103">
                  <c:v>-1</c:v>
                </c:pt>
                <c:pt idx="104">
                  <c:v>-1</c:v>
                </c:pt>
                <c:pt idx="105">
                  <c:v>-2</c:v>
                </c:pt>
                <c:pt idx="106">
                  <c:v>-2</c:v>
                </c:pt>
                <c:pt idx="107">
                  <c:v>-2</c:v>
                </c:pt>
                <c:pt idx="108">
                  <c:v>-4</c:v>
                </c:pt>
                <c:pt idx="109">
                  <c:v>-1</c:v>
                </c:pt>
                <c:pt idx="110">
                  <c:v>-2</c:v>
                </c:pt>
                <c:pt idx="111">
                  <c:v>-2</c:v>
                </c:pt>
                <c:pt idx="112">
                  <c:v>-1</c:v>
                </c:pt>
                <c:pt idx="113">
                  <c:v>0</c:v>
                </c:pt>
                <c:pt idx="114">
                  <c:v>-5</c:v>
                </c:pt>
                <c:pt idx="115">
                  <c:v>-3</c:v>
                </c:pt>
                <c:pt idx="116">
                  <c:v>-1</c:v>
                </c:pt>
                <c:pt idx="117">
                  <c:v>-4</c:v>
                </c:pt>
                <c:pt idx="118">
                  <c:v>-3</c:v>
                </c:pt>
                <c:pt idx="119">
                  <c:v>-4</c:v>
                </c:pt>
                <c:pt idx="120">
                  <c:v>-4</c:v>
                </c:pt>
                <c:pt idx="121">
                  <c:v>-3</c:v>
                </c:pt>
                <c:pt idx="122">
                  <c:v>-5</c:v>
                </c:pt>
                <c:pt idx="123">
                  <c:v>-2</c:v>
                </c:pt>
                <c:pt idx="124">
                  <c:v>-5</c:v>
                </c:pt>
                <c:pt idx="125">
                  <c:v>-2</c:v>
                </c:pt>
                <c:pt idx="126">
                  <c:v>-2</c:v>
                </c:pt>
                <c:pt idx="127">
                  <c:v>-1</c:v>
                </c:pt>
                <c:pt idx="128">
                  <c:v>-3</c:v>
                </c:pt>
                <c:pt idx="129">
                  <c:v>-3</c:v>
                </c:pt>
                <c:pt idx="130">
                  <c:v>-4</c:v>
                </c:pt>
                <c:pt idx="131">
                  <c:v>-1</c:v>
                </c:pt>
                <c:pt idx="132">
                  <c:v>-1</c:v>
                </c:pt>
                <c:pt idx="133">
                  <c:v>-2</c:v>
                </c:pt>
                <c:pt idx="134">
                  <c:v>-3</c:v>
                </c:pt>
                <c:pt idx="135">
                  <c:v>-1</c:v>
                </c:pt>
                <c:pt idx="136">
                  <c:v>-2</c:v>
                </c:pt>
                <c:pt idx="137">
                  <c:v>-3</c:v>
                </c:pt>
                <c:pt idx="138">
                  <c:v>-4</c:v>
                </c:pt>
                <c:pt idx="139">
                  <c:v>-1</c:v>
                </c:pt>
                <c:pt idx="140">
                  <c:v>-2</c:v>
                </c:pt>
                <c:pt idx="141">
                  <c:v>-2</c:v>
                </c:pt>
                <c:pt idx="142">
                  <c:v>0</c:v>
                </c:pt>
                <c:pt idx="143">
                  <c:v>0</c:v>
                </c:pt>
                <c:pt idx="144">
                  <c:v>-3</c:v>
                </c:pt>
                <c:pt idx="145">
                  <c:v>-3</c:v>
                </c:pt>
                <c:pt idx="146">
                  <c:v>-5</c:v>
                </c:pt>
                <c:pt idx="147">
                  <c:v>-2</c:v>
                </c:pt>
                <c:pt idx="148">
                  <c:v>-2</c:v>
                </c:pt>
                <c:pt idx="149">
                  <c:v>-3</c:v>
                </c:pt>
                <c:pt idx="150">
                  <c:v>-1</c:v>
                </c:pt>
                <c:pt idx="151">
                  <c:v>-1</c:v>
                </c:pt>
                <c:pt idx="152">
                  <c:v>-1</c:v>
                </c:pt>
                <c:pt idx="153">
                  <c:v>0</c:v>
                </c:pt>
                <c:pt idx="154">
                  <c:v>0</c:v>
                </c:pt>
                <c:pt idx="155">
                  <c:v>0</c:v>
                </c:pt>
                <c:pt idx="156">
                  <c:v>-1</c:v>
                </c:pt>
                <c:pt idx="157">
                  <c:v>-1</c:v>
                </c:pt>
                <c:pt idx="158">
                  <c:v>-2</c:v>
                </c:pt>
                <c:pt idx="159">
                  <c:v>-2</c:v>
                </c:pt>
                <c:pt idx="160">
                  <c:v>-1</c:v>
                </c:pt>
                <c:pt idx="161">
                  <c:v>-3</c:v>
                </c:pt>
                <c:pt idx="162">
                  <c:v>-1</c:v>
                </c:pt>
                <c:pt idx="163">
                  <c:v>-1</c:v>
                </c:pt>
                <c:pt idx="164">
                  <c:v>-2</c:v>
                </c:pt>
                <c:pt idx="165">
                  <c:v>-3</c:v>
                </c:pt>
                <c:pt idx="166">
                  <c:v>0</c:v>
                </c:pt>
                <c:pt idx="167">
                  <c:v>-2</c:v>
                </c:pt>
                <c:pt idx="168">
                  <c:v>-2</c:v>
                </c:pt>
                <c:pt idx="169">
                  <c:v>-2</c:v>
                </c:pt>
                <c:pt idx="170">
                  <c:v>-3</c:v>
                </c:pt>
                <c:pt idx="171">
                  <c:v>-2</c:v>
                </c:pt>
                <c:pt idx="172">
                  <c:v>-4</c:v>
                </c:pt>
                <c:pt idx="173">
                  <c:v>-2</c:v>
                </c:pt>
                <c:pt idx="174">
                  <c:v>-4</c:v>
                </c:pt>
                <c:pt idx="175">
                  <c:v>-2</c:v>
                </c:pt>
                <c:pt idx="176">
                  <c:v>-5</c:v>
                </c:pt>
                <c:pt idx="177">
                  <c:v>-3</c:v>
                </c:pt>
                <c:pt idx="178">
                  <c:v>-2</c:v>
                </c:pt>
                <c:pt idx="179">
                  <c:v>-2</c:v>
                </c:pt>
                <c:pt idx="180">
                  <c:v>-2</c:v>
                </c:pt>
                <c:pt idx="181">
                  <c:v>-2</c:v>
                </c:pt>
                <c:pt idx="182">
                  <c:v>-4</c:v>
                </c:pt>
                <c:pt idx="183">
                  <c:v>-1</c:v>
                </c:pt>
                <c:pt idx="184">
                  <c:v>0</c:v>
                </c:pt>
                <c:pt idx="185">
                  <c:v>0</c:v>
                </c:pt>
                <c:pt idx="186">
                  <c:v>0</c:v>
                </c:pt>
                <c:pt idx="187">
                  <c:v>0</c:v>
                </c:pt>
                <c:pt idx="188">
                  <c:v>0</c:v>
                </c:pt>
                <c:pt idx="189">
                  <c:v>0</c:v>
                </c:pt>
                <c:pt idx="190">
                  <c:v>0</c:v>
                </c:pt>
                <c:pt idx="191">
                  <c:v>0</c:v>
                </c:pt>
                <c:pt idx="192">
                  <c:v>0</c:v>
                </c:pt>
                <c:pt idx="193">
                  <c:v>-1</c:v>
                </c:pt>
                <c:pt idx="194">
                  <c:v>0</c:v>
                </c:pt>
                <c:pt idx="195">
                  <c:v>-1</c:v>
                </c:pt>
                <c:pt idx="196">
                  <c:v>-2</c:v>
                </c:pt>
                <c:pt idx="197">
                  <c:v>-3</c:v>
                </c:pt>
              </c:numCache>
            </c:numRef>
          </c:val>
          <c:extLst>
            <c:ext xmlns:c16="http://schemas.microsoft.com/office/drawing/2014/chart" uri="{C3380CC4-5D6E-409C-BE32-E72D297353CC}">
              <c16:uniqueId val="{00000001-7FBB-4748-A131-DE7D6B018825}"/>
            </c:ext>
          </c:extLst>
        </c:ser>
        <c:dLbls>
          <c:showLegendKey val="0"/>
          <c:showVal val="0"/>
          <c:showCatName val="0"/>
          <c:showSerName val="0"/>
          <c:showPercent val="0"/>
          <c:showBubbleSize val="0"/>
        </c:dLbls>
        <c:gapWidth val="32"/>
        <c:overlap val="100"/>
        <c:axId val="1820143552"/>
        <c:axId val="1336805952"/>
      </c:barChart>
      <c:lineChart>
        <c:grouping val="standard"/>
        <c:varyColors val="0"/>
        <c:ser>
          <c:idx val="0"/>
          <c:order val="0"/>
          <c:tx>
            <c:v>Average nominal policy rate</c:v>
          </c:tx>
          <c:spPr>
            <a:ln w="50800" cap="rnd">
              <a:solidFill>
                <a:srgbClr val="EB1C2D"/>
              </a:solidFill>
              <a:prstDash val="solid"/>
              <a:round/>
            </a:ln>
            <a:effectLst/>
          </c:spPr>
          <c:marker>
            <c:symbol val="none"/>
          </c:marker>
          <c:cat>
            <c:numRef>
              <c:f>'4.5.B'!$U$6:$U$203</c:f>
              <c:numCache>
                <c:formatCode>General</c:formatCode>
                <c:ptCount val="198"/>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numCache>
            </c:numRef>
          </c:cat>
          <c:val>
            <c:numRef>
              <c:f>'4.5.B'!$V$6:$V$203</c:f>
              <c:numCache>
                <c:formatCode>General</c:formatCode>
                <c:ptCount val="198"/>
                <c:pt idx="0">
                  <c:v>16.7</c:v>
                </c:pt>
                <c:pt idx="1">
                  <c:v>16.5</c:v>
                </c:pt>
                <c:pt idx="2">
                  <c:v>16.3</c:v>
                </c:pt>
                <c:pt idx="3">
                  <c:v>15.8</c:v>
                </c:pt>
                <c:pt idx="4">
                  <c:v>15.6</c:v>
                </c:pt>
                <c:pt idx="5">
                  <c:v>14.8</c:v>
                </c:pt>
                <c:pt idx="6">
                  <c:v>14.2</c:v>
                </c:pt>
                <c:pt idx="7">
                  <c:v>13.4</c:v>
                </c:pt>
                <c:pt idx="8">
                  <c:v>12.5</c:v>
                </c:pt>
                <c:pt idx="9">
                  <c:v>12</c:v>
                </c:pt>
                <c:pt idx="10">
                  <c:v>11.9</c:v>
                </c:pt>
                <c:pt idx="11">
                  <c:v>11.6</c:v>
                </c:pt>
                <c:pt idx="12">
                  <c:v>11.2</c:v>
                </c:pt>
                <c:pt idx="13">
                  <c:v>11.2</c:v>
                </c:pt>
                <c:pt idx="14">
                  <c:v>10.7</c:v>
                </c:pt>
                <c:pt idx="15">
                  <c:v>10.6</c:v>
                </c:pt>
                <c:pt idx="16">
                  <c:v>10.6</c:v>
                </c:pt>
                <c:pt idx="17">
                  <c:v>10.5</c:v>
                </c:pt>
                <c:pt idx="18">
                  <c:v>10.5</c:v>
                </c:pt>
                <c:pt idx="19">
                  <c:v>10.6</c:v>
                </c:pt>
                <c:pt idx="20">
                  <c:v>10.6</c:v>
                </c:pt>
                <c:pt idx="21">
                  <c:v>10.7</c:v>
                </c:pt>
                <c:pt idx="22">
                  <c:v>10.9</c:v>
                </c:pt>
                <c:pt idx="23">
                  <c:v>10.9</c:v>
                </c:pt>
                <c:pt idx="24">
                  <c:v>10.9</c:v>
                </c:pt>
                <c:pt idx="25">
                  <c:v>11</c:v>
                </c:pt>
                <c:pt idx="26">
                  <c:v>11</c:v>
                </c:pt>
                <c:pt idx="27">
                  <c:v>11</c:v>
                </c:pt>
                <c:pt idx="28">
                  <c:v>11.1</c:v>
                </c:pt>
                <c:pt idx="29">
                  <c:v>11</c:v>
                </c:pt>
                <c:pt idx="30">
                  <c:v>10.9</c:v>
                </c:pt>
                <c:pt idx="31">
                  <c:v>10.8</c:v>
                </c:pt>
                <c:pt idx="32">
                  <c:v>10.9</c:v>
                </c:pt>
                <c:pt idx="33">
                  <c:v>10.8</c:v>
                </c:pt>
                <c:pt idx="34">
                  <c:v>10.8</c:v>
                </c:pt>
                <c:pt idx="35">
                  <c:v>10.5</c:v>
                </c:pt>
                <c:pt idx="36">
                  <c:v>10.4</c:v>
                </c:pt>
                <c:pt idx="37">
                  <c:v>10.3</c:v>
                </c:pt>
                <c:pt idx="38">
                  <c:v>10.199999999999999</c:v>
                </c:pt>
                <c:pt idx="39">
                  <c:v>10</c:v>
                </c:pt>
                <c:pt idx="40">
                  <c:v>10</c:v>
                </c:pt>
                <c:pt idx="41">
                  <c:v>10.199999999999999</c:v>
                </c:pt>
                <c:pt idx="42">
                  <c:v>10.1</c:v>
                </c:pt>
                <c:pt idx="43">
                  <c:v>10</c:v>
                </c:pt>
                <c:pt idx="44">
                  <c:v>10</c:v>
                </c:pt>
                <c:pt idx="45">
                  <c:v>9.8000000000000007</c:v>
                </c:pt>
                <c:pt idx="46">
                  <c:v>9.6999999999999993</c:v>
                </c:pt>
                <c:pt idx="47">
                  <c:v>9.6999999999999993</c:v>
                </c:pt>
                <c:pt idx="48">
                  <c:v>9.6</c:v>
                </c:pt>
                <c:pt idx="49">
                  <c:v>9.6</c:v>
                </c:pt>
                <c:pt idx="50">
                  <c:v>9.5</c:v>
                </c:pt>
                <c:pt idx="51">
                  <c:v>9.5</c:v>
                </c:pt>
                <c:pt idx="52">
                  <c:v>9.5</c:v>
                </c:pt>
                <c:pt idx="53">
                  <c:v>9.3000000000000007</c:v>
                </c:pt>
                <c:pt idx="54">
                  <c:v>9.1999999999999993</c:v>
                </c:pt>
                <c:pt idx="55">
                  <c:v>9.1999999999999993</c:v>
                </c:pt>
                <c:pt idx="56">
                  <c:v>9.1</c:v>
                </c:pt>
                <c:pt idx="57">
                  <c:v>9.1</c:v>
                </c:pt>
                <c:pt idx="58">
                  <c:v>9.1</c:v>
                </c:pt>
                <c:pt idx="59">
                  <c:v>9.1</c:v>
                </c:pt>
                <c:pt idx="60">
                  <c:v>9.1</c:v>
                </c:pt>
                <c:pt idx="61">
                  <c:v>9.1</c:v>
                </c:pt>
                <c:pt idx="62">
                  <c:v>9.1</c:v>
                </c:pt>
                <c:pt idx="63">
                  <c:v>9.3000000000000007</c:v>
                </c:pt>
                <c:pt idx="64">
                  <c:v>9.3000000000000007</c:v>
                </c:pt>
                <c:pt idx="65">
                  <c:v>9.6999999999999993</c:v>
                </c:pt>
                <c:pt idx="66">
                  <c:v>10.1</c:v>
                </c:pt>
                <c:pt idx="67">
                  <c:v>10.199999999999999</c:v>
                </c:pt>
                <c:pt idx="68">
                  <c:v>10.4</c:v>
                </c:pt>
                <c:pt idx="69">
                  <c:v>10.3</c:v>
                </c:pt>
                <c:pt idx="70">
                  <c:v>10.3</c:v>
                </c:pt>
                <c:pt idx="71">
                  <c:v>10.1</c:v>
                </c:pt>
                <c:pt idx="72">
                  <c:v>9.3000000000000007</c:v>
                </c:pt>
                <c:pt idx="73">
                  <c:v>9</c:v>
                </c:pt>
                <c:pt idx="74">
                  <c:v>8.3000000000000007</c:v>
                </c:pt>
                <c:pt idx="75">
                  <c:v>7.8</c:v>
                </c:pt>
                <c:pt idx="76">
                  <c:v>7.4</c:v>
                </c:pt>
                <c:pt idx="77">
                  <c:v>7</c:v>
                </c:pt>
                <c:pt idx="78">
                  <c:v>6.7</c:v>
                </c:pt>
                <c:pt idx="79">
                  <c:v>6.6</c:v>
                </c:pt>
                <c:pt idx="80">
                  <c:v>6.4</c:v>
                </c:pt>
                <c:pt idx="81">
                  <c:v>6.3</c:v>
                </c:pt>
                <c:pt idx="82">
                  <c:v>6.2</c:v>
                </c:pt>
                <c:pt idx="83">
                  <c:v>6.1</c:v>
                </c:pt>
                <c:pt idx="84">
                  <c:v>6.1</c:v>
                </c:pt>
                <c:pt idx="85">
                  <c:v>6.1</c:v>
                </c:pt>
                <c:pt idx="86">
                  <c:v>6.1</c:v>
                </c:pt>
                <c:pt idx="87">
                  <c:v>6.2</c:v>
                </c:pt>
                <c:pt idx="88">
                  <c:v>6.2</c:v>
                </c:pt>
                <c:pt idx="89">
                  <c:v>6.4</c:v>
                </c:pt>
                <c:pt idx="90">
                  <c:v>6.6</c:v>
                </c:pt>
                <c:pt idx="91">
                  <c:v>6.6</c:v>
                </c:pt>
                <c:pt idx="92">
                  <c:v>6.6</c:v>
                </c:pt>
                <c:pt idx="93">
                  <c:v>6.7</c:v>
                </c:pt>
                <c:pt idx="94">
                  <c:v>6.7</c:v>
                </c:pt>
                <c:pt idx="95">
                  <c:v>6.7</c:v>
                </c:pt>
                <c:pt idx="96">
                  <c:v>6.8</c:v>
                </c:pt>
                <c:pt idx="97">
                  <c:v>6.9</c:v>
                </c:pt>
                <c:pt idx="98">
                  <c:v>7.1</c:v>
                </c:pt>
                <c:pt idx="99">
                  <c:v>7.2</c:v>
                </c:pt>
                <c:pt idx="100">
                  <c:v>7.3</c:v>
                </c:pt>
                <c:pt idx="101">
                  <c:v>7.4</c:v>
                </c:pt>
                <c:pt idx="102">
                  <c:v>7.6</c:v>
                </c:pt>
                <c:pt idx="103">
                  <c:v>7.6</c:v>
                </c:pt>
                <c:pt idx="104">
                  <c:v>7.5</c:v>
                </c:pt>
                <c:pt idx="105">
                  <c:v>7.4</c:v>
                </c:pt>
                <c:pt idx="106">
                  <c:v>7.4</c:v>
                </c:pt>
                <c:pt idx="107">
                  <c:v>7.3</c:v>
                </c:pt>
                <c:pt idx="108">
                  <c:v>7.1</c:v>
                </c:pt>
                <c:pt idx="109">
                  <c:v>7.1</c:v>
                </c:pt>
                <c:pt idx="110">
                  <c:v>7</c:v>
                </c:pt>
                <c:pt idx="111">
                  <c:v>6.7</c:v>
                </c:pt>
                <c:pt idx="112">
                  <c:v>6.6</c:v>
                </c:pt>
                <c:pt idx="113">
                  <c:v>6.7</c:v>
                </c:pt>
                <c:pt idx="114">
                  <c:v>6.5</c:v>
                </c:pt>
                <c:pt idx="115">
                  <c:v>6.4</c:v>
                </c:pt>
                <c:pt idx="116">
                  <c:v>6.4</c:v>
                </c:pt>
                <c:pt idx="117">
                  <c:v>6.4</c:v>
                </c:pt>
                <c:pt idx="118">
                  <c:v>6.3</c:v>
                </c:pt>
                <c:pt idx="119">
                  <c:v>6.3</c:v>
                </c:pt>
                <c:pt idx="120">
                  <c:v>6.2</c:v>
                </c:pt>
                <c:pt idx="121">
                  <c:v>6.2</c:v>
                </c:pt>
                <c:pt idx="122">
                  <c:v>6.1</c:v>
                </c:pt>
                <c:pt idx="123">
                  <c:v>6.1</c:v>
                </c:pt>
                <c:pt idx="124">
                  <c:v>6.1</c:v>
                </c:pt>
                <c:pt idx="125">
                  <c:v>6.1</c:v>
                </c:pt>
                <c:pt idx="126">
                  <c:v>6.2</c:v>
                </c:pt>
                <c:pt idx="127">
                  <c:v>6.4</c:v>
                </c:pt>
                <c:pt idx="128">
                  <c:v>6</c:v>
                </c:pt>
                <c:pt idx="129">
                  <c:v>6.1</c:v>
                </c:pt>
                <c:pt idx="130">
                  <c:v>6.2</c:v>
                </c:pt>
                <c:pt idx="131">
                  <c:v>6.2</c:v>
                </c:pt>
                <c:pt idx="132">
                  <c:v>6.7</c:v>
                </c:pt>
                <c:pt idx="133">
                  <c:v>6.8</c:v>
                </c:pt>
                <c:pt idx="134">
                  <c:v>7</c:v>
                </c:pt>
                <c:pt idx="135">
                  <c:v>7.1</c:v>
                </c:pt>
                <c:pt idx="136">
                  <c:v>7.1</c:v>
                </c:pt>
                <c:pt idx="137">
                  <c:v>7</c:v>
                </c:pt>
                <c:pt idx="138">
                  <c:v>7.1</c:v>
                </c:pt>
                <c:pt idx="139">
                  <c:v>7.1</c:v>
                </c:pt>
                <c:pt idx="140">
                  <c:v>7.1</c:v>
                </c:pt>
                <c:pt idx="141">
                  <c:v>7.1</c:v>
                </c:pt>
                <c:pt idx="142">
                  <c:v>7.3</c:v>
                </c:pt>
                <c:pt idx="143">
                  <c:v>8.6</c:v>
                </c:pt>
                <c:pt idx="144">
                  <c:v>8.6</c:v>
                </c:pt>
                <c:pt idx="145">
                  <c:v>8.3000000000000007</c:v>
                </c:pt>
                <c:pt idx="146">
                  <c:v>8.1999999999999993</c:v>
                </c:pt>
                <c:pt idx="147">
                  <c:v>8.3000000000000007</c:v>
                </c:pt>
                <c:pt idx="148">
                  <c:v>8</c:v>
                </c:pt>
                <c:pt idx="149">
                  <c:v>7.9</c:v>
                </c:pt>
                <c:pt idx="150">
                  <c:v>8</c:v>
                </c:pt>
                <c:pt idx="151">
                  <c:v>8</c:v>
                </c:pt>
                <c:pt idx="152">
                  <c:v>7.9</c:v>
                </c:pt>
                <c:pt idx="153">
                  <c:v>7.9</c:v>
                </c:pt>
                <c:pt idx="154">
                  <c:v>7.9</c:v>
                </c:pt>
                <c:pt idx="155">
                  <c:v>8</c:v>
                </c:pt>
                <c:pt idx="156">
                  <c:v>8</c:v>
                </c:pt>
                <c:pt idx="157">
                  <c:v>8</c:v>
                </c:pt>
                <c:pt idx="158">
                  <c:v>8</c:v>
                </c:pt>
                <c:pt idx="159">
                  <c:v>8</c:v>
                </c:pt>
                <c:pt idx="160">
                  <c:v>8</c:v>
                </c:pt>
                <c:pt idx="161">
                  <c:v>7.9</c:v>
                </c:pt>
                <c:pt idx="162">
                  <c:v>7.9</c:v>
                </c:pt>
                <c:pt idx="163">
                  <c:v>7.8</c:v>
                </c:pt>
                <c:pt idx="164">
                  <c:v>7.8</c:v>
                </c:pt>
                <c:pt idx="165">
                  <c:v>7.7</c:v>
                </c:pt>
                <c:pt idx="166">
                  <c:v>7.8</c:v>
                </c:pt>
                <c:pt idx="167">
                  <c:v>7.8</c:v>
                </c:pt>
                <c:pt idx="168">
                  <c:v>7.6</c:v>
                </c:pt>
                <c:pt idx="169">
                  <c:v>7.5</c:v>
                </c:pt>
                <c:pt idx="170">
                  <c:v>7.5</c:v>
                </c:pt>
                <c:pt idx="171">
                  <c:v>7.3</c:v>
                </c:pt>
                <c:pt idx="172">
                  <c:v>7.2</c:v>
                </c:pt>
                <c:pt idx="173">
                  <c:v>6.9</c:v>
                </c:pt>
                <c:pt idx="174">
                  <c:v>6.7</c:v>
                </c:pt>
                <c:pt idx="175">
                  <c:v>6.6</c:v>
                </c:pt>
                <c:pt idx="176">
                  <c:v>6.3</c:v>
                </c:pt>
                <c:pt idx="177">
                  <c:v>6.1</c:v>
                </c:pt>
                <c:pt idx="178">
                  <c:v>6.1</c:v>
                </c:pt>
                <c:pt idx="179">
                  <c:v>6</c:v>
                </c:pt>
                <c:pt idx="180">
                  <c:v>6</c:v>
                </c:pt>
                <c:pt idx="181">
                  <c:v>5.9</c:v>
                </c:pt>
                <c:pt idx="182">
                  <c:v>5.8</c:v>
                </c:pt>
                <c:pt idx="183">
                  <c:v>5.8</c:v>
                </c:pt>
                <c:pt idx="184">
                  <c:v>5.8</c:v>
                </c:pt>
                <c:pt idx="185">
                  <c:v>6.6</c:v>
                </c:pt>
                <c:pt idx="186">
                  <c:v>6.6</c:v>
                </c:pt>
                <c:pt idx="187">
                  <c:v>6.7</c:v>
                </c:pt>
                <c:pt idx="188">
                  <c:v>7.2</c:v>
                </c:pt>
                <c:pt idx="189">
                  <c:v>7.2</c:v>
                </c:pt>
                <c:pt idx="190">
                  <c:v>7.3</c:v>
                </c:pt>
                <c:pt idx="191">
                  <c:v>7.4</c:v>
                </c:pt>
                <c:pt idx="192">
                  <c:v>7.4</c:v>
                </c:pt>
                <c:pt idx="193">
                  <c:v>7.3</c:v>
                </c:pt>
                <c:pt idx="194">
                  <c:v>7.3</c:v>
                </c:pt>
                <c:pt idx="195">
                  <c:v>7.3</c:v>
                </c:pt>
                <c:pt idx="196">
                  <c:v>7.3</c:v>
                </c:pt>
                <c:pt idx="197">
                  <c:v>7.2</c:v>
                </c:pt>
              </c:numCache>
            </c:numRef>
          </c:val>
          <c:smooth val="0"/>
          <c:extLst>
            <c:ext xmlns:c16="http://schemas.microsoft.com/office/drawing/2014/chart" uri="{C3380CC4-5D6E-409C-BE32-E72D297353CC}">
              <c16:uniqueId val="{00000002-7FBB-4748-A131-DE7D6B018825}"/>
            </c:ext>
          </c:extLst>
        </c:ser>
        <c:ser>
          <c:idx val="3"/>
          <c:order val="3"/>
          <c:tx>
            <c:v>Average real policy rate</c:v>
          </c:tx>
          <c:spPr>
            <a:ln w="50800" cap="rnd">
              <a:solidFill>
                <a:srgbClr val="EB1C2D"/>
              </a:solidFill>
              <a:prstDash val="sysDash"/>
              <a:round/>
            </a:ln>
            <a:effectLst/>
          </c:spPr>
          <c:marker>
            <c:symbol val="none"/>
          </c:marker>
          <c:cat>
            <c:numRef>
              <c:f>'4.5.B'!$U$6:$U$203</c:f>
              <c:numCache>
                <c:formatCode>General</c:formatCode>
                <c:ptCount val="198"/>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numCache>
            </c:numRef>
          </c:cat>
          <c:val>
            <c:numRef>
              <c:f>'4.5.B'!$Y$6:$Y$203</c:f>
              <c:numCache>
                <c:formatCode>General</c:formatCode>
                <c:ptCount val="198"/>
                <c:pt idx="0">
                  <c:v>6.7</c:v>
                </c:pt>
                <c:pt idx="1">
                  <c:v>6</c:v>
                </c:pt>
                <c:pt idx="2">
                  <c:v>5.6</c:v>
                </c:pt>
                <c:pt idx="3">
                  <c:v>5</c:v>
                </c:pt>
                <c:pt idx="4">
                  <c:v>5.0999999999999996</c:v>
                </c:pt>
                <c:pt idx="5">
                  <c:v>4.5999999999999996</c:v>
                </c:pt>
                <c:pt idx="6">
                  <c:v>4.5</c:v>
                </c:pt>
                <c:pt idx="7">
                  <c:v>4.3</c:v>
                </c:pt>
                <c:pt idx="8">
                  <c:v>3.8</c:v>
                </c:pt>
                <c:pt idx="9">
                  <c:v>3.9</c:v>
                </c:pt>
                <c:pt idx="10">
                  <c:v>4.8</c:v>
                </c:pt>
                <c:pt idx="11">
                  <c:v>5</c:v>
                </c:pt>
                <c:pt idx="12">
                  <c:v>5</c:v>
                </c:pt>
                <c:pt idx="13">
                  <c:v>5.4</c:v>
                </c:pt>
                <c:pt idx="14">
                  <c:v>5.5</c:v>
                </c:pt>
                <c:pt idx="15">
                  <c:v>5.8</c:v>
                </c:pt>
                <c:pt idx="16">
                  <c:v>5.6</c:v>
                </c:pt>
                <c:pt idx="17">
                  <c:v>5.0999999999999996</c:v>
                </c:pt>
                <c:pt idx="18">
                  <c:v>4.8</c:v>
                </c:pt>
                <c:pt idx="19">
                  <c:v>4.3</c:v>
                </c:pt>
                <c:pt idx="20">
                  <c:v>4.3</c:v>
                </c:pt>
                <c:pt idx="21">
                  <c:v>4.2</c:v>
                </c:pt>
                <c:pt idx="22">
                  <c:v>4.2</c:v>
                </c:pt>
                <c:pt idx="23">
                  <c:v>4.3</c:v>
                </c:pt>
                <c:pt idx="24">
                  <c:v>4.2</c:v>
                </c:pt>
                <c:pt idx="25">
                  <c:v>4.5</c:v>
                </c:pt>
                <c:pt idx="26">
                  <c:v>4.4000000000000004</c:v>
                </c:pt>
                <c:pt idx="27">
                  <c:v>4</c:v>
                </c:pt>
                <c:pt idx="28">
                  <c:v>4.3</c:v>
                </c:pt>
                <c:pt idx="29">
                  <c:v>4.5999999999999996</c:v>
                </c:pt>
                <c:pt idx="30">
                  <c:v>4.4000000000000004</c:v>
                </c:pt>
                <c:pt idx="31">
                  <c:v>4.7</c:v>
                </c:pt>
                <c:pt idx="32">
                  <c:v>4.7</c:v>
                </c:pt>
                <c:pt idx="33">
                  <c:v>4</c:v>
                </c:pt>
                <c:pt idx="34">
                  <c:v>4</c:v>
                </c:pt>
                <c:pt idx="35">
                  <c:v>3.9</c:v>
                </c:pt>
                <c:pt idx="36">
                  <c:v>3.8</c:v>
                </c:pt>
                <c:pt idx="37">
                  <c:v>3.7</c:v>
                </c:pt>
                <c:pt idx="38">
                  <c:v>3.8</c:v>
                </c:pt>
                <c:pt idx="39">
                  <c:v>3.9</c:v>
                </c:pt>
                <c:pt idx="40">
                  <c:v>3.7</c:v>
                </c:pt>
                <c:pt idx="41">
                  <c:v>3.7</c:v>
                </c:pt>
                <c:pt idx="42">
                  <c:v>3.8</c:v>
                </c:pt>
                <c:pt idx="43">
                  <c:v>3.8</c:v>
                </c:pt>
                <c:pt idx="44">
                  <c:v>3.7</c:v>
                </c:pt>
                <c:pt idx="45">
                  <c:v>4.3</c:v>
                </c:pt>
                <c:pt idx="46">
                  <c:v>4.4000000000000004</c:v>
                </c:pt>
                <c:pt idx="47">
                  <c:v>4.2</c:v>
                </c:pt>
                <c:pt idx="48">
                  <c:v>4.2</c:v>
                </c:pt>
                <c:pt idx="49">
                  <c:v>4.0999999999999996</c:v>
                </c:pt>
                <c:pt idx="50">
                  <c:v>4.2</c:v>
                </c:pt>
                <c:pt idx="51">
                  <c:v>4.2</c:v>
                </c:pt>
                <c:pt idx="52">
                  <c:v>4.2</c:v>
                </c:pt>
                <c:pt idx="53">
                  <c:v>4</c:v>
                </c:pt>
                <c:pt idx="54">
                  <c:v>3.8</c:v>
                </c:pt>
                <c:pt idx="55">
                  <c:v>3.6</c:v>
                </c:pt>
                <c:pt idx="56">
                  <c:v>3.5</c:v>
                </c:pt>
                <c:pt idx="57">
                  <c:v>3.3</c:v>
                </c:pt>
                <c:pt idx="58">
                  <c:v>3</c:v>
                </c:pt>
                <c:pt idx="59">
                  <c:v>2.8</c:v>
                </c:pt>
                <c:pt idx="60">
                  <c:v>2.6</c:v>
                </c:pt>
                <c:pt idx="61">
                  <c:v>2.4</c:v>
                </c:pt>
                <c:pt idx="62">
                  <c:v>1.7</c:v>
                </c:pt>
                <c:pt idx="63">
                  <c:v>1.5</c:v>
                </c:pt>
                <c:pt idx="64">
                  <c:v>1</c:v>
                </c:pt>
                <c:pt idx="65">
                  <c:v>1</c:v>
                </c:pt>
                <c:pt idx="66">
                  <c:v>1</c:v>
                </c:pt>
                <c:pt idx="67">
                  <c:v>1</c:v>
                </c:pt>
                <c:pt idx="68">
                  <c:v>1.2</c:v>
                </c:pt>
                <c:pt idx="69">
                  <c:v>1.1000000000000001</c:v>
                </c:pt>
                <c:pt idx="70">
                  <c:v>1.5</c:v>
                </c:pt>
                <c:pt idx="71">
                  <c:v>1.9</c:v>
                </c:pt>
                <c:pt idx="72">
                  <c:v>1.4</c:v>
                </c:pt>
                <c:pt idx="73">
                  <c:v>1.3</c:v>
                </c:pt>
                <c:pt idx="74">
                  <c:v>0.9</c:v>
                </c:pt>
                <c:pt idx="75">
                  <c:v>0.7</c:v>
                </c:pt>
                <c:pt idx="76">
                  <c:v>1</c:v>
                </c:pt>
                <c:pt idx="77">
                  <c:v>0.9</c:v>
                </c:pt>
                <c:pt idx="78">
                  <c:v>0.4</c:v>
                </c:pt>
                <c:pt idx="79">
                  <c:v>0.4</c:v>
                </c:pt>
                <c:pt idx="80">
                  <c:v>0.4</c:v>
                </c:pt>
                <c:pt idx="81">
                  <c:v>0.6</c:v>
                </c:pt>
                <c:pt idx="82">
                  <c:v>0.2</c:v>
                </c:pt>
                <c:pt idx="83">
                  <c:v>-0.3</c:v>
                </c:pt>
                <c:pt idx="84">
                  <c:v>-0.8</c:v>
                </c:pt>
                <c:pt idx="85">
                  <c:v>-0.7</c:v>
                </c:pt>
                <c:pt idx="86">
                  <c:v>-0.5</c:v>
                </c:pt>
                <c:pt idx="87">
                  <c:v>-0.1</c:v>
                </c:pt>
                <c:pt idx="88">
                  <c:v>-0.1</c:v>
                </c:pt>
                <c:pt idx="89">
                  <c:v>0.3</c:v>
                </c:pt>
                <c:pt idx="90">
                  <c:v>1</c:v>
                </c:pt>
                <c:pt idx="91">
                  <c:v>1.1000000000000001</c:v>
                </c:pt>
                <c:pt idx="92">
                  <c:v>0.9</c:v>
                </c:pt>
                <c:pt idx="93">
                  <c:v>0.8</c:v>
                </c:pt>
                <c:pt idx="94">
                  <c:v>0.8</c:v>
                </c:pt>
                <c:pt idx="95">
                  <c:v>0.4</c:v>
                </c:pt>
                <c:pt idx="96">
                  <c:v>0.6</c:v>
                </c:pt>
                <c:pt idx="97">
                  <c:v>0.8</c:v>
                </c:pt>
                <c:pt idx="98">
                  <c:v>0.9</c:v>
                </c:pt>
                <c:pt idx="99">
                  <c:v>0.8</c:v>
                </c:pt>
                <c:pt idx="100">
                  <c:v>0.9</c:v>
                </c:pt>
                <c:pt idx="101">
                  <c:v>1.1000000000000001</c:v>
                </c:pt>
                <c:pt idx="102">
                  <c:v>1.3</c:v>
                </c:pt>
                <c:pt idx="103">
                  <c:v>1.2</c:v>
                </c:pt>
                <c:pt idx="104">
                  <c:v>1.2</c:v>
                </c:pt>
                <c:pt idx="105">
                  <c:v>1.1000000000000001</c:v>
                </c:pt>
                <c:pt idx="106">
                  <c:v>1.1000000000000001</c:v>
                </c:pt>
                <c:pt idx="107">
                  <c:v>1.5</c:v>
                </c:pt>
                <c:pt idx="108">
                  <c:v>1.9</c:v>
                </c:pt>
                <c:pt idx="109">
                  <c:v>1.8</c:v>
                </c:pt>
                <c:pt idx="110">
                  <c:v>1.6</c:v>
                </c:pt>
                <c:pt idx="111">
                  <c:v>1.1000000000000001</c:v>
                </c:pt>
                <c:pt idx="112">
                  <c:v>1.3</c:v>
                </c:pt>
                <c:pt idx="113">
                  <c:v>1.1000000000000001</c:v>
                </c:pt>
                <c:pt idx="114">
                  <c:v>0.8</c:v>
                </c:pt>
                <c:pt idx="115">
                  <c:v>0.5</c:v>
                </c:pt>
                <c:pt idx="116">
                  <c:v>0.5</c:v>
                </c:pt>
                <c:pt idx="117">
                  <c:v>0.5</c:v>
                </c:pt>
                <c:pt idx="118">
                  <c:v>0.7</c:v>
                </c:pt>
                <c:pt idx="119">
                  <c:v>0.4</c:v>
                </c:pt>
                <c:pt idx="120">
                  <c:v>0.2</c:v>
                </c:pt>
                <c:pt idx="121">
                  <c:v>0</c:v>
                </c:pt>
                <c:pt idx="122">
                  <c:v>-0.1</c:v>
                </c:pt>
                <c:pt idx="123">
                  <c:v>0.2</c:v>
                </c:pt>
                <c:pt idx="124">
                  <c:v>0.1</c:v>
                </c:pt>
                <c:pt idx="125">
                  <c:v>-0.1</c:v>
                </c:pt>
                <c:pt idx="126">
                  <c:v>0</c:v>
                </c:pt>
                <c:pt idx="127">
                  <c:v>0.3</c:v>
                </c:pt>
                <c:pt idx="128">
                  <c:v>0</c:v>
                </c:pt>
                <c:pt idx="129">
                  <c:v>0.1</c:v>
                </c:pt>
                <c:pt idx="130">
                  <c:v>0.1</c:v>
                </c:pt>
                <c:pt idx="131">
                  <c:v>0.4</c:v>
                </c:pt>
                <c:pt idx="132">
                  <c:v>1.3</c:v>
                </c:pt>
                <c:pt idx="133">
                  <c:v>1.4</c:v>
                </c:pt>
                <c:pt idx="134">
                  <c:v>1.4</c:v>
                </c:pt>
                <c:pt idx="135">
                  <c:v>1.3</c:v>
                </c:pt>
                <c:pt idx="136">
                  <c:v>1.2</c:v>
                </c:pt>
                <c:pt idx="137">
                  <c:v>1.2</c:v>
                </c:pt>
                <c:pt idx="138">
                  <c:v>1.3</c:v>
                </c:pt>
                <c:pt idx="139">
                  <c:v>1.4</c:v>
                </c:pt>
                <c:pt idx="140">
                  <c:v>1.4</c:v>
                </c:pt>
                <c:pt idx="141">
                  <c:v>1.6</c:v>
                </c:pt>
                <c:pt idx="142">
                  <c:v>1.7</c:v>
                </c:pt>
                <c:pt idx="143">
                  <c:v>2.5</c:v>
                </c:pt>
                <c:pt idx="144">
                  <c:v>2</c:v>
                </c:pt>
                <c:pt idx="145">
                  <c:v>1.4</c:v>
                </c:pt>
                <c:pt idx="146">
                  <c:v>1.1000000000000001</c:v>
                </c:pt>
                <c:pt idx="147">
                  <c:v>1.3</c:v>
                </c:pt>
                <c:pt idx="148">
                  <c:v>1.1000000000000001</c:v>
                </c:pt>
                <c:pt idx="149">
                  <c:v>1</c:v>
                </c:pt>
                <c:pt idx="150">
                  <c:v>1.2</c:v>
                </c:pt>
                <c:pt idx="151">
                  <c:v>1.1000000000000001</c:v>
                </c:pt>
                <c:pt idx="152">
                  <c:v>0.9</c:v>
                </c:pt>
                <c:pt idx="153">
                  <c:v>0.7</c:v>
                </c:pt>
                <c:pt idx="154">
                  <c:v>0.7</c:v>
                </c:pt>
                <c:pt idx="155">
                  <c:v>1.1000000000000001</c:v>
                </c:pt>
                <c:pt idx="156">
                  <c:v>1.4</c:v>
                </c:pt>
                <c:pt idx="157">
                  <c:v>1.8</c:v>
                </c:pt>
                <c:pt idx="158">
                  <c:v>2.2999999999999998</c:v>
                </c:pt>
                <c:pt idx="159">
                  <c:v>2.4</c:v>
                </c:pt>
                <c:pt idx="160">
                  <c:v>2.2000000000000002</c:v>
                </c:pt>
                <c:pt idx="161">
                  <c:v>2.2999999999999998</c:v>
                </c:pt>
                <c:pt idx="162">
                  <c:v>2.2000000000000002</c:v>
                </c:pt>
                <c:pt idx="163">
                  <c:v>2.4</c:v>
                </c:pt>
                <c:pt idx="164">
                  <c:v>2.7</c:v>
                </c:pt>
                <c:pt idx="165">
                  <c:v>2.9</c:v>
                </c:pt>
                <c:pt idx="166">
                  <c:v>3.3</c:v>
                </c:pt>
                <c:pt idx="167">
                  <c:v>3.4</c:v>
                </c:pt>
                <c:pt idx="168">
                  <c:v>3.2</c:v>
                </c:pt>
                <c:pt idx="169">
                  <c:v>3</c:v>
                </c:pt>
                <c:pt idx="170">
                  <c:v>3</c:v>
                </c:pt>
                <c:pt idx="171">
                  <c:v>2.9</c:v>
                </c:pt>
                <c:pt idx="172">
                  <c:v>3.2</c:v>
                </c:pt>
                <c:pt idx="173">
                  <c:v>3.1</c:v>
                </c:pt>
                <c:pt idx="174">
                  <c:v>3.1</c:v>
                </c:pt>
                <c:pt idx="175">
                  <c:v>2.9</c:v>
                </c:pt>
                <c:pt idx="176">
                  <c:v>2.5</c:v>
                </c:pt>
                <c:pt idx="177">
                  <c:v>2.2000000000000002</c:v>
                </c:pt>
                <c:pt idx="178">
                  <c:v>2</c:v>
                </c:pt>
                <c:pt idx="179">
                  <c:v>1.9</c:v>
                </c:pt>
                <c:pt idx="180">
                  <c:v>2.1</c:v>
                </c:pt>
                <c:pt idx="181">
                  <c:v>2.2000000000000002</c:v>
                </c:pt>
                <c:pt idx="182">
                  <c:v>2.2000000000000002</c:v>
                </c:pt>
                <c:pt idx="183">
                  <c:v>2.2000000000000002</c:v>
                </c:pt>
                <c:pt idx="184">
                  <c:v>2.1</c:v>
                </c:pt>
                <c:pt idx="185">
                  <c:v>2.2999999999999998</c:v>
                </c:pt>
                <c:pt idx="186">
                  <c:v>1.9</c:v>
                </c:pt>
                <c:pt idx="187">
                  <c:v>1.8</c:v>
                </c:pt>
                <c:pt idx="188">
                  <c:v>1.7</c:v>
                </c:pt>
                <c:pt idx="189">
                  <c:v>1.7</c:v>
                </c:pt>
                <c:pt idx="190">
                  <c:v>2.2000000000000002</c:v>
                </c:pt>
                <c:pt idx="191">
                  <c:v>2.4</c:v>
                </c:pt>
                <c:pt idx="192">
                  <c:v>2.1</c:v>
                </c:pt>
                <c:pt idx="193">
                  <c:v>2.1</c:v>
                </c:pt>
                <c:pt idx="194">
                  <c:v>1.7</c:v>
                </c:pt>
                <c:pt idx="195">
                  <c:v>1.3</c:v>
                </c:pt>
                <c:pt idx="196">
                  <c:v>1.4</c:v>
                </c:pt>
                <c:pt idx="197">
                  <c:v>1.5</c:v>
                </c:pt>
              </c:numCache>
            </c:numRef>
          </c:val>
          <c:smooth val="0"/>
          <c:extLst>
            <c:ext xmlns:c16="http://schemas.microsoft.com/office/drawing/2014/chart" uri="{C3380CC4-5D6E-409C-BE32-E72D297353CC}">
              <c16:uniqueId val="{00000003-7FBB-4748-A131-DE7D6B018825}"/>
            </c:ext>
          </c:extLst>
        </c:ser>
        <c:dLbls>
          <c:showLegendKey val="0"/>
          <c:showVal val="0"/>
          <c:showCatName val="0"/>
          <c:showSerName val="0"/>
          <c:showPercent val="0"/>
          <c:showBubbleSize val="0"/>
        </c:dLbls>
        <c:marker val="1"/>
        <c:smooth val="0"/>
        <c:axId val="1410786288"/>
        <c:axId val="1339871344"/>
      </c:lineChart>
      <c:catAx>
        <c:axId val="141078628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9871344"/>
        <c:crosses val="autoZero"/>
        <c:auto val="1"/>
        <c:lblAlgn val="ctr"/>
        <c:lblOffset val="100"/>
        <c:tickLblSkip val="1"/>
        <c:noMultiLvlLbl val="0"/>
      </c:catAx>
      <c:valAx>
        <c:axId val="1339871344"/>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10786288"/>
        <c:crosses val="autoZero"/>
        <c:crossBetween val="between"/>
        <c:majorUnit val="4"/>
      </c:valAx>
      <c:valAx>
        <c:axId val="1336805952"/>
        <c:scaling>
          <c:orientation val="minMax"/>
        </c:scaling>
        <c:delete val="0"/>
        <c:axPos val="r"/>
        <c:numFmt formatCode="General" sourceLinked="0"/>
        <c:majorTickMark val="out"/>
        <c:minorTickMark val="none"/>
        <c:tickLblPos val="nextTo"/>
        <c:spPr>
          <a:noFill/>
          <a:ln>
            <a:noFill/>
          </a:ln>
          <a:effectLst/>
        </c:spPr>
        <c:txPr>
          <a:bodyPr rot="6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20143552"/>
        <c:crosses val="max"/>
        <c:crossBetween val="between"/>
      </c:valAx>
      <c:catAx>
        <c:axId val="1820143552"/>
        <c:scaling>
          <c:orientation val="minMax"/>
        </c:scaling>
        <c:delete val="1"/>
        <c:axPos val="b"/>
        <c:numFmt formatCode="General" sourceLinked="1"/>
        <c:majorTickMark val="out"/>
        <c:minorTickMark val="none"/>
        <c:tickLblPos val="nextTo"/>
        <c:crossAx val="1336805952"/>
        <c:crosses val="autoZero"/>
        <c:auto val="1"/>
        <c:lblAlgn val="ctr"/>
        <c:lblOffset val="100"/>
        <c:noMultiLvlLbl val="0"/>
      </c:catAx>
      <c:spPr>
        <a:noFill/>
        <a:ln>
          <a:noFill/>
        </a:ln>
        <a:effectLst/>
      </c:spPr>
    </c:plotArea>
    <c:legend>
      <c:legendPos val="r"/>
      <c:layout>
        <c:manualLayout>
          <c:xMode val="edge"/>
          <c:yMode val="edge"/>
          <c:x val="6.7996148718547061E-2"/>
          <c:y val="6.4533339582552182E-2"/>
          <c:w val="0.77774086832895883"/>
          <c:h val="0.3059725346831646"/>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1699197747952298E-2"/>
          <c:y val="0.12384251968503938"/>
          <c:w val="0.88863281204246991"/>
          <c:h val="0.6625109361329834"/>
        </c:manualLayout>
      </c:layout>
      <c:lineChart>
        <c:grouping val="standard"/>
        <c:varyColors val="0"/>
        <c:ser>
          <c:idx val="0"/>
          <c:order val="0"/>
          <c:tx>
            <c:strRef>
              <c:f>'4.5.C'!$V$5</c:f>
              <c:strCache>
                <c:ptCount val="1"/>
                <c:pt idx="0">
                  <c:v>Federal Funds Rate</c:v>
                </c:pt>
              </c:strCache>
            </c:strRef>
          </c:tx>
          <c:spPr>
            <a:ln w="76200" cap="rnd">
              <a:solidFill>
                <a:srgbClr val="002345"/>
              </a:solidFill>
              <a:round/>
            </a:ln>
            <a:effectLst/>
          </c:spPr>
          <c:marker>
            <c:symbol val="none"/>
          </c:marker>
          <c:cat>
            <c:numRef>
              <c:f>'4.5.C'!$U$6:$U$228</c:f>
              <c:numCache>
                <c:formatCode>General</c:formatCode>
                <c:ptCount val="223"/>
                <c:pt idx="0">
                  <c:v>2001</c:v>
                </c:pt>
                <c:pt idx="12">
                  <c:v>2002</c:v>
                </c:pt>
                <c:pt idx="24">
                  <c:v>2003</c:v>
                </c:pt>
                <c:pt idx="36">
                  <c:v>2004</c:v>
                </c:pt>
                <c:pt idx="48">
                  <c:v>2005</c:v>
                </c:pt>
                <c:pt idx="60">
                  <c:v>2006</c:v>
                </c:pt>
                <c:pt idx="72">
                  <c:v>2007</c:v>
                </c:pt>
                <c:pt idx="84">
                  <c:v>2008</c:v>
                </c:pt>
                <c:pt idx="96">
                  <c:v>2009</c:v>
                </c:pt>
                <c:pt idx="108">
                  <c:v>2010</c:v>
                </c:pt>
                <c:pt idx="120">
                  <c:v>2011</c:v>
                </c:pt>
                <c:pt idx="132">
                  <c:v>2012</c:v>
                </c:pt>
                <c:pt idx="144">
                  <c:v>2013</c:v>
                </c:pt>
                <c:pt idx="156">
                  <c:v>2014</c:v>
                </c:pt>
                <c:pt idx="168">
                  <c:v>2015</c:v>
                </c:pt>
                <c:pt idx="180">
                  <c:v>2016</c:v>
                </c:pt>
                <c:pt idx="192">
                  <c:v>2017</c:v>
                </c:pt>
                <c:pt idx="204">
                  <c:v>2018</c:v>
                </c:pt>
                <c:pt idx="216">
                  <c:v>2019</c:v>
                </c:pt>
              </c:numCache>
            </c:numRef>
          </c:cat>
          <c:val>
            <c:numRef>
              <c:f>'4.5.C'!$V$6:$V$228</c:f>
              <c:numCache>
                <c:formatCode>General</c:formatCode>
                <c:ptCount val="223"/>
                <c:pt idx="0">
                  <c:v>6</c:v>
                </c:pt>
                <c:pt idx="1">
                  <c:v>5.5</c:v>
                </c:pt>
                <c:pt idx="2">
                  <c:v>5.3</c:v>
                </c:pt>
                <c:pt idx="3">
                  <c:v>4.8</c:v>
                </c:pt>
                <c:pt idx="4">
                  <c:v>4.2</c:v>
                </c:pt>
                <c:pt idx="5">
                  <c:v>4</c:v>
                </c:pt>
                <c:pt idx="6">
                  <c:v>3.8</c:v>
                </c:pt>
                <c:pt idx="7">
                  <c:v>3.7</c:v>
                </c:pt>
                <c:pt idx="8">
                  <c:v>3.1</c:v>
                </c:pt>
                <c:pt idx="9">
                  <c:v>2.5</c:v>
                </c:pt>
                <c:pt idx="10">
                  <c:v>2.1</c:v>
                </c:pt>
                <c:pt idx="11">
                  <c:v>1.8</c:v>
                </c:pt>
                <c:pt idx="12">
                  <c:v>1.7</c:v>
                </c:pt>
                <c:pt idx="13">
                  <c:v>1.7</c:v>
                </c:pt>
                <c:pt idx="14">
                  <c:v>1.7</c:v>
                </c:pt>
                <c:pt idx="15">
                  <c:v>1.8</c:v>
                </c:pt>
                <c:pt idx="16">
                  <c:v>1.8</c:v>
                </c:pt>
                <c:pt idx="17">
                  <c:v>1.8</c:v>
                </c:pt>
                <c:pt idx="18">
                  <c:v>1.7</c:v>
                </c:pt>
                <c:pt idx="19">
                  <c:v>1.7</c:v>
                </c:pt>
                <c:pt idx="20">
                  <c:v>1.8</c:v>
                </c:pt>
                <c:pt idx="21">
                  <c:v>1.8</c:v>
                </c:pt>
                <c:pt idx="22">
                  <c:v>1.3</c:v>
                </c:pt>
                <c:pt idx="23">
                  <c:v>1.2</c:v>
                </c:pt>
                <c:pt idx="24">
                  <c:v>1.2</c:v>
                </c:pt>
                <c:pt idx="25">
                  <c:v>1.3</c:v>
                </c:pt>
                <c:pt idx="26">
                  <c:v>1.3</c:v>
                </c:pt>
                <c:pt idx="27">
                  <c:v>1.3</c:v>
                </c:pt>
                <c:pt idx="28">
                  <c:v>1.3</c:v>
                </c:pt>
                <c:pt idx="29">
                  <c:v>1.2</c:v>
                </c:pt>
                <c:pt idx="30">
                  <c:v>1</c:v>
                </c:pt>
                <c:pt idx="31">
                  <c:v>1</c:v>
                </c:pt>
                <c:pt idx="32">
                  <c:v>1</c:v>
                </c:pt>
                <c:pt idx="33">
                  <c:v>1</c:v>
                </c:pt>
                <c:pt idx="34">
                  <c:v>1</c:v>
                </c:pt>
                <c:pt idx="35">
                  <c:v>1</c:v>
                </c:pt>
                <c:pt idx="36">
                  <c:v>1</c:v>
                </c:pt>
                <c:pt idx="37">
                  <c:v>1</c:v>
                </c:pt>
                <c:pt idx="38">
                  <c:v>1</c:v>
                </c:pt>
                <c:pt idx="39">
                  <c:v>1</c:v>
                </c:pt>
                <c:pt idx="40">
                  <c:v>1</c:v>
                </c:pt>
                <c:pt idx="41">
                  <c:v>1</c:v>
                </c:pt>
                <c:pt idx="42">
                  <c:v>1.3</c:v>
                </c:pt>
                <c:pt idx="43">
                  <c:v>1.4</c:v>
                </c:pt>
                <c:pt idx="44">
                  <c:v>1.6</c:v>
                </c:pt>
                <c:pt idx="45">
                  <c:v>1.8</c:v>
                </c:pt>
                <c:pt idx="46">
                  <c:v>1.9</c:v>
                </c:pt>
                <c:pt idx="47">
                  <c:v>2.2000000000000002</c:v>
                </c:pt>
                <c:pt idx="48">
                  <c:v>2.2999999999999998</c:v>
                </c:pt>
                <c:pt idx="49">
                  <c:v>2.5</c:v>
                </c:pt>
                <c:pt idx="50">
                  <c:v>2.6</c:v>
                </c:pt>
                <c:pt idx="51">
                  <c:v>2.8</c:v>
                </c:pt>
                <c:pt idx="52">
                  <c:v>3</c:v>
                </c:pt>
                <c:pt idx="53">
                  <c:v>3</c:v>
                </c:pt>
                <c:pt idx="54">
                  <c:v>3.3</c:v>
                </c:pt>
                <c:pt idx="55">
                  <c:v>3.5</c:v>
                </c:pt>
                <c:pt idx="56">
                  <c:v>3.6</c:v>
                </c:pt>
                <c:pt idx="57">
                  <c:v>3.8</c:v>
                </c:pt>
                <c:pt idx="58">
                  <c:v>4</c:v>
                </c:pt>
                <c:pt idx="59">
                  <c:v>4.2</c:v>
                </c:pt>
                <c:pt idx="60">
                  <c:v>4.3</c:v>
                </c:pt>
                <c:pt idx="61">
                  <c:v>4.5</c:v>
                </c:pt>
                <c:pt idx="62">
                  <c:v>4.5999999999999996</c:v>
                </c:pt>
                <c:pt idx="63">
                  <c:v>4.8</c:v>
                </c:pt>
                <c:pt idx="64">
                  <c:v>4.9000000000000004</c:v>
                </c:pt>
                <c:pt idx="65">
                  <c:v>5</c:v>
                </c:pt>
                <c:pt idx="66">
                  <c:v>5.2</c:v>
                </c:pt>
                <c:pt idx="67">
                  <c:v>5.3</c:v>
                </c:pt>
                <c:pt idx="68">
                  <c:v>5.3</c:v>
                </c:pt>
                <c:pt idx="69">
                  <c:v>5.3</c:v>
                </c:pt>
                <c:pt idx="70">
                  <c:v>5.3</c:v>
                </c:pt>
                <c:pt idx="71">
                  <c:v>5.2</c:v>
                </c:pt>
                <c:pt idx="72">
                  <c:v>5.3</c:v>
                </c:pt>
                <c:pt idx="73">
                  <c:v>5.3</c:v>
                </c:pt>
                <c:pt idx="74">
                  <c:v>5.3</c:v>
                </c:pt>
                <c:pt idx="75">
                  <c:v>5.3</c:v>
                </c:pt>
                <c:pt idx="76">
                  <c:v>5.3</c:v>
                </c:pt>
                <c:pt idx="77">
                  <c:v>5.3</c:v>
                </c:pt>
                <c:pt idx="78">
                  <c:v>5.3</c:v>
                </c:pt>
                <c:pt idx="79">
                  <c:v>5</c:v>
                </c:pt>
                <c:pt idx="80">
                  <c:v>4.9000000000000004</c:v>
                </c:pt>
                <c:pt idx="81">
                  <c:v>4.8</c:v>
                </c:pt>
                <c:pt idx="82">
                  <c:v>4.5</c:v>
                </c:pt>
                <c:pt idx="83">
                  <c:v>4.2</c:v>
                </c:pt>
                <c:pt idx="84">
                  <c:v>3.9</c:v>
                </c:pt>
                <c:pt idx="85">
                  <c:v>3</c:v>
                </c:pt>
                <c:pt idx="86">
                  <c:v>2.6</c:v>
                </c:pt>
                <c:pt idx="87">
                  <c:v>2.2999999999999998</c:v>
                </c:pt>
                <c:pt idx="88">
                  <c:v>2</c:v>
                </c:pt>
                <c:pt idx="89">
                  <c:v>2</c:v>
                </c:pt>
                <c:pt idx="90">
                  <c:v>2</c:v>
                </c:pt>
                <c:pt idx="91">
                  <c:v>2</c:v>
                </c:pt>
                <c:pt idx="92">
                  <c:v>1.8</c:v>
                </c:pt>
                <c:pt idx="93">
                  <c:v>1</c:v>
                </c:pt>
                <c:pt idx="94">
                  <c:v>0.4</c:v>
                </c:pt>
                <c:pt idx="95">
                  <c:v>0.2</c:v>
                </c:pt>
                <c:pt idx="96">
                  <c:v>0.2</c:v>
                </c:pt>
                <c:pt idx="97">
                  <c:v>0.2</c:v>
                </c:pt>
                <c:pt idx="98">
                  <c:v>0.2</c:v>
                </c:pt>
                <c:pt idx="99">
                  <c:v>0.2</c:v>
                </c:pt>
                <c:pt idx="100">
                  <c:v>0.2</c:v>
                </c:pt>
                <c:pt idx="101">
                  <c:v>0.2</c:v>
                </c:pt>
                <c:pt idx="102">
                  <c:v>0.2</c:v>
                </c:pt>
                <c:pt idx="103">
                  <c:v>0.2</c:v>
                </c:pt>
                <c:pt idx="104">
                  <c:v>0.2</c:v>
                </c:pt>
                <c:pt idx="105">
                  <c:v>0.1</c:v>
                </c:pt>
                <c:pt idx="106">
                  <c:v>0.1</c:v>
                </c:pt>
                <c:pt idx="107">
                  <c:v>0.1</c:v>
                </c:pt>
                <c:pt idx="108">
                  <c:v>0.1</c:v>
                </c:pt>
                <c:pt idx="109">
                  <c:v>0.1</c:v>
                </c:pt>
                <c:pt idx="110">
                  <c:v>0.2</c:v>
                </c:pt>
                <c:pt idx="111">
                  <c:v>0.2</c:v>
                </c:pt>
                <c:pt idx="112">
                  <c:v>0.2</c:v>
                </c:pt>
                <c:pt idx="113">
                  <c:v>0.2</c:v>
                </c:pt>
                <c:pt idx="114">
                  <c:v>0.2</c:v>
                </c:pt>
                <c:pt idx="115">
                  <c:v>0.2</c:v>
                </c:pt>
                <c:pt idx="116">
                  <c:v>0.2</c:v>
                </c:pt>
                <c:pt idx="117">
                  <c:v>0.2</c:v>
                </c:pt>
                <c:pt idx="118">
                  <c:v>0.2</c:v>
                </c:pt>
                <c:pt idx="119">
                  <c:v>0.2</c:v>
                </c:pt>
                <c:pt idx="120">
                  <c:v>0.2</c:v>
                </c:pt>
                <c:pt idx="121">
                  <c:v>0.2</c:v>
                </c:pt>
                <c:pt idx="122">
                  <c:v>0.1</c:v>
                </c:pt>
                <c:pt idx="123">
                  <c:v>0.1</c:v>
                </c:pt>
                <c:pt idx="124">
                  <c:v>0.1</c:v>
                </c:pt>
                <c:pt idx="125">
                  <c:v>0.1</c:v>
                </c:pt>
                <c:pt idx="126">
                  <c:v>0.1</c:v>
                </c:pt>
                <c:pt idx="127">
                  <c:v>0.1</c:v>
                </c:pt>
                <c:pt idx="128">
                  <c:v>0.1</c:v>
                </c:pt>
                <c:pt idx="129">
                  <c:v>0.1</c:v>
                </c:pt>
                <c:pt idx="130">
                  <c:v>0.1</c:v>
                </c:pt>
                <c:pt idx="131">
                  <c:v>0.1</c:v>
                </c:pt>
                <c:pt idx="132">
                  <c:v>0.1</c:v>
                </c:pt>
                <c:pt idx="133">
                  <c:v>0.1</c:v>
                </c:pt>
                <c:pt idx="134">
                  <c:v>0.1</c:v>
                </c:pt>
                <c:pt idx="135">
                  <c:v>0.1</c:v>
                </c:pt>
                <c:pt idx="136">
                  <c:v>0.2</c:v>
                </c:pt>
                <c:pt idx="137">
                  <c:v>0.2</c:v>
                </c:pt>
                <c:pt idx="138">
                  <c:v>0.2</c:v>
                </c:pt>
                <c:pt idx="139">
                  <c:v>0.1</c:v>
                </c:pt>
                <c:pt idx="140">
                  <c:v>0.1</c:v>
                </c:pt>
                <c:pt idx="141">
                  <c:v>0.2</c:v>
                </c:pt>
                <c:pt idx="142">
                  <c:v>0.2</c:v>
                </c:pt>
                <c:pt idx="143">
                  <c:v>0.2</c:v>
                </c:pt>
                <c:pt idx="144">
                  <c:v>0.1</c:v>
                </c:pt>
                <c:pt idx="145">
                  <c:v>0.2</c:v>
                </c:pt>
                <c:pt idx="146">
                  <c:v>0.1</c:v>
                </c:pt>
                <c:pt idx="147">
                  <c:v>0.2</c:v>
                </c:pt>
                <c:pt idx="148">
                  <c:v>0.1</c:v>
                </c:pt>
                <c:pt idx="149">
                  <c:v>0.1</c:v>
                </c:pt>
                <c:pt idx="150">
                  <c:v>0.1</c:v>
                </c:pt>
                <c:pt idx="151">
                  <c:v>0.1</c:v>
                </c:pt>
                <c:pt idx="152">
                  <c:v>0.1</c:v>
                </c:pt>
                <c:pt idx="153">
                  <c:v>0.1</c:v>
                </c:pt>
                <c:pt idx="154">
                  <c:v>0.1</c:v>
                </c:pt>
                <c:pt idx="155">
                  <c:v>0.1</c:v>
                </c:pt>
                <c:pt idx="156">
                  <c:v>0.1</c:v>
                </c:pt>
                <c:pt idx="157">
                  <c:v>0.1</c:v>
                </c:pt>
                <c:pt idx="158">
                  <c:v>0.1</c:v>
                </c:pt>
                <c:pt idx="159">
                  <c:v>0.1</c:v>
                </c:pt>
                <c:pt idx="160">
                  <c:v>0.1</c:v>
                </c:pt>
                <c:pt idx="161">
                  <c:v>0.1</c:v>
                </c:pt>
                <c:pt idx="162">
                  <c:v>0.1</c:v>
                </c:pt>
                <c:pt idx="163">
                  <c:v>0.1</c:v>
                </c:pt>
                <c:pt idx="164">
                  <c:v>0.1</c:v>
                </c:pt>
                <c:pt idx="165">
                  <c:v>0.1</c:v>
                </c:pt>
                <c:pt idx="166">
                  <c:v>0.1</c:v>
                </c:pt>
                <c:pt idx="167">
                  <c:v>0.1</c:v>
                </c:pt>
                <c:pt idx="168">
                  <c:v>0.1</c:v>
                </c:pt>
                <c:pt idx="169">
                  <c:v>0.1</c:v>
                </c:pt>
                <c:pt idx="170">
                  <c:v>0.1</c:v>
                </c:pt>
                <c:pt idx="171">
                  <c:v>0.1</c:v>
                </c:pt>
                <c:pt idx="172">
                  <c:v>0.1</c:v>
                </c:pt>
                <c:pt idx="173">
                  <c:v>0.1</c:v>
                </c:pt>
                <c:pt idx="174">
                  <c:v>0.1</c:v>
                </c:pt>
                <c:pt idx="175">
                  <c:v>0.1</c:v>
                </c:pt>
                <c:pt idx="176">
                  <c:v>0.1</c:v>
                </c:pt>
                <c:pt idx="177">
                  <c:v>0.1</c:v>
                </c:pt>
                <c:pt idx="178">
                  <c:v>0.1</c:v>
                </c:pt>
                <c:pt idx="179">
                  <c:v>0.2</c:v>
                </c:pt>
                <c:pt idx="180">
                  <c:v>0.3</c:v>
                </c:pt>
                <c:pt idx="181">
                  <c:v>0.4</c:v>
                </c:pt>
                <c:pt idx="182">
                  <c:v>0.4</c:v>
                </c:pt>
                <c:pt idx="183">
                  <c:v>0.4</c:v>
                </c:pt>
                <c:pt idx="184">
                  <c:v>0.4</c:v>
                </c:pt>
                <c:pt idx="185">
                  <c:v>0.4</c:v>
                </c:pt>
                <c:pt idx="186">
                  <c:v>0.4</c:v>
                </c:pt>
                <c:pt idx="187">
                  <c:v>0.4</c:v>
                </c:pt>
                <c:pt idx="188">
                  <c:v>0.4</c:v>
                </c:pt>
                <c:pt idx="189">
                  <c:v>0.4</c:v>
                </c:pt>
                <c:pt idx="190">
                  <c:v>0.4</c:v>
                </c:pt>
                <c:pt idx="191">
                  <c:v>0.5</c:v>
                </c:pt>
                <c:pt idx="192">
                  <c:v>0.7</c:v>
                </c:pt>
                <c:pt idx="193">
                  <c:v>0.7</c:v>
                </c:pt>
                <c:pt idx="194">
                  <c:v>0.8</c:v>
                </c:pt>
                <c:pt idx="195">
                  <c:v>0.9</c:v>
                </c:pt>
                <c:pt idx="196">
                  <c:v>0.9</c:v>
                </c:pt>
                <c:pt idx="197">
                  <c:v>1</c:v>
                </c:pt>
                <c:pt idx="198">
                  <c:v>1.2</c:v>
                </c:pt>
                <c:pt idx="199">
                  <c:v>1.2</c:v>
                </c:pt>
                <c:pt idx="200">
                  <c:v>1.2</c:v>
                </c:pt>
                <c:pt idx="201">
                  <c:v>1.2</c:v>
                </c:pt>
                <c:pt idx="202">
                  <c:v>1.2</c:v>
                </c:pt>
                <c:pt idx="203">
                  <c:v>1.3</c:v>
                </c:pt>
                <c:pt idx="204">
                  <c:v>1.4</c:v>
                </c:pt>
                <c:pt idx="205">
                  <c:v>1.4</c:v>
                </c:pt>
                <c:pt idx="206">
                  <c:v>1.5</c:v>
                </c:pt>
                <c:pt idx="207">
                  <c:v>1.7</c:v>
                </c:pt>
                <c:pt idx="208">
                  <c:v>1.7</c:v>
                </c:pt>
                <c:pt idx="209">
                  <c:v>1.8</c:v>
                </c:pt>
                <c:pt idx="210">
                  <c:v>1.9</c:v>
                </c:pt>
                <c:pt idx="211">
                  <c:v>1.9</c:v>
                </c:pt>
                <c:pt idx="212">
                  <c:v>2</c:v>
                </c:pt>
                <c:pt idx="213">
                  <c:v>2.2000000000000002</c:v>
                </c:pt>
                <c:pt idx="214">
                  <c:v>2.2000000000000002</c:v>
                </c:pt>
                <c:pt idx="215">
                  <c:v>2.2999999999999998</c:v>
                </c:pt>
                <c:pt idx="216">
                  <c:v>2.4</c:v>
                </c:pt>
                <c:pt idx="217">
                  <c:v>2.4</c:v>
                </c:pt>
                <c:pt idx="218">
                  <c:v>2.4</c:v>
                </c:pt>
                <c:pt idx="219">
                  <c:v>2.4</c:v>
                </c:pt>
                <c:pt idx="220">
                  <c:v>2.4</c:v>
                </c:pt>
                <c:pt idx="221">
                  <c:v>2.4</c:v>
                </c:pt>
                <c:pt idx="222">
                  <c:v>2.4</c:v>
                </c:pt>
              </c:numCache>
            </c:numRef>
          </c:val>
          <c:smooth val="0"/>
          <c:extLst>
            <c:ext xmlns:c16="http://schemas.microsoft.com/office/drawing/2014/chart" uri="{C3380CC4-5D6E-409C-BE32-E72D297353CC}">
              <c16:uniqueId val="{00000000-26C0-4DAD-99EB-0FB6E306E85F}"/>
            </c:ext>
          </c:extLst>
        </c:ser>
        <c:ser>
          <c:idx val="1"/>
          <c:order val="1"/>
          <c:tx>
            <c:strRef>
              <c:f>'4.5.C'!$W$5</c:f>
              <c:strCache>
                <c:ptCount val="1"/>
                <c:pt idx="0">
                  <c:v>U.S. 10 year yield</c:v>
                </c:pt>
              </c:strCache>
            </c:strRef>
          </c:tx>
          <c:spPr>
            <a:ln w="76200" cap="rnd">
              <a:solidFill>
                <a:srgbClr val="EB1C2D"/>
              </a:solidFill>
              <a:round/>
            </a:ln>
            <a:effectLst/>
          </c:spPr>
          <c:marker>
            <c:symbol val="none"/>
          </c:marker>
          <c:cat>
            <c:numRef>
              <c:f>'4.5.C'!$U$6:$U$228</c:f>
              <c:numCache>
                <c:formatCode>General</c:formatCode>
                <c:ptCount val="223"/>
                <c:pt idx="0">
                  <c:v>2001</c:v>
                </c:pt>
                <c:pt idx="12">
                  <c:v>2002</c:v>
                </c:pt>
                <c:pt idx="24">
                  <c:v>2003</c:v>
                </c:pt>
                <c:pt idx="36">
                  <c:v>2004</c:v>
                </c:pt>
                <c:pt idx="48">
                  <c:v>2005</c:v>
                </c:pt>
                <c:pt idx="60">
                  <c:v>2006</c:v>
                </c:pt>
                <c:pt idx="72">
                  <c:v>2007</c:v>
                </c:pt>
                <c:pt idx="84">
                  <c:v>2008</c:v>
                </c:pt>
                <c:pt idx="96">
                  <c:v>2009</c:v>
                </c:pt>
                <c:pt idx="108">
                  <c:v>2010</c:v>
                </c:pt>
                <c:pt idx="120">
                  <c:v>2011</c:v>
                </c:pt>
                <c:pt idx="132">
                  <c:v>2012</c:v>
                </c:pt>
                <c:pt idx="144">
                  <c:v>2013</c:v>
                </c:pt>
                <c:pt idx="156">
                  <c:v>2014</c:v>
                </c:pt>
                <c:pt idx="168">
                  <c:v>2015</c:v>
                </c:pt>
                <c:pt idx="180">
                  <c:v>2016</c:v>
                </c:pt>
                <c:pt idx="192">
                  <c:v>2017</c:v>
                </c:pt>
                <c:pt idx="204">
                  <c:v>2018</c:v>
                </c:pt>
                <c:pt idx="216">
                  <c:v>2019</c:v>
                </c:pt>
              </c:numCache>
            </c:numRef>
          </c:cat>
          <c:val>
            <c:numRef>
              <c:f>'4.5.C'!$W$6:$W$228</c:f>
              <c:numCache>
                <c:formatCode>General</c:formatCode>
                <c:ptCount val="223"/>
                <c:pt idx="0">
                  <c:v>5.2</c:v>
                </c:pt>
                <c:pt idx="1">
                  <c:v>5.0999999999999996</c:v>
                </c:pt>
                <c:pt idx="2">
                  <c:v>4.9000000000000004</c:v>
                </c:pt>
                <c:pt idx="3">
                  <c:v>5.0999999999999996</c:v>
                </c:pt>
                <c:pt idx="4">
                  <c:v>5.4</c:v>
                </c:pt>
                <c:pt idx="5">
                  <c:v>5.3</c:v>
                </c:pt>
                <c:pt idx="6">
                  <c:v>5.2</c:v>
                </c:pt>
                <c:pt idx="7">
                  <c:v>5</c:v>
                </c:pt>
                <c:pt idx="8">
                  <c:v>4.7</c:v>
                </c:pt>
                <c:pt idx="9">
                  <c:v>4.5999999999999996</c:v>
                </c:pt>
                <c:pt idx="10">
                  <c:v>4.7</c:v>
                </c:pt>
                <c:pt idx="11">
                  <c:v>5.0999999999999996</c:v>
                </c:pt>
                <c:pt idx="12">
                  <c:v>5</c:v>
                </c:pt>
                <c:pt idx="13">
                  <c:v>4.9000000000000004</c:v>
                </c:pt>
                <c:pt idx="14">
                  <c:v>5.3</c:v>
                </c:pt>
                <c:pt idx="15">
                  <c:v>5.2</c:v>
                </c:pt>
                <c:pt idx="16">
                  <c:v>5.2</c:v>
                </c:pt>
                <c:pt idx="17">
                  <c:v>4.9000000000000004</c:v>
                </c:pt>
                <c:pt idx="18">
                  <c:v>4.7</c:v>
                </c:pt>
                <c:pt idx="19">
                  <c:v>4.3</c:v>
                </c:pt>
                <c:pt idx="20">
                  <c:v>3.9</c:v>
                </c:pt>
                <c:pt idx="21">
                  <c:v>3.9</c:v>
                </c:pt>
                <c:pt idx="22">
                  <c:v>4.0999999999999996</c:v>
                </c:pt>
                <c:pt idx="23">
                  <c:v>4</c:v>
                </c:pt>
                <c:pt idx="24">
                  <c:v>4.0999999999999996</c:v>
                </c:pt>
                <c:pt idx="25">
                  <c:v>3.9</c:v>
                </c:pt>
                <c:pt idx="26">
                  <c:v>3.8</c:v>
                </c:pt>
                <c:pt idx="27">
                  <c:v>4</c:v>
                </c:pt>
                <c:pt idx="28">
                  <c:v>3.6</c:v>
                </c:pt>
                <c:pt idx="29">
                  <c:v>3.3</c:v>
                </c:pt>
                <c:pt idx="30">
                  <c:v>4</c:v>
                </c:pt>
                <c:pt idx="31">
                  <c:v>4.5</c:v>
                </c:pt>
                <c:pt idx="32">
                  <c:v>4.3</c:v>
                </c:pt>
                <c:pt idx="33">
                  <c:v>4.3</c:v>
                </c:pt>
                <c:pt idx="34">
                  <c:v>4.3</c:v>
                </c:pt>
                <c:pt idx="35">
                  <c:v>4.3</c:v>
                </c:pt>
                <c:pt idx="36">
                  <c:v>4.2</c:v>
                </c:pt>
                <c:pt idx="37">
                  <c:v>4.0999999999999996</c:v>
                </c:pt>
                <c:pt idx="38">
                  <c:v>3.8</c:v>
                </c:pt>
                <c:pt idx="39">
                  <c:v>4.4000000000000004</c:v>
                </c:pt>
                <c:pt idx="40">
                  <c:v>4.7</c:v>
                </c:pt>
                <c:pt idx="41">
                  <c:v>4.7</c:v>
                </c:pt>
                <c:pt idx="42">
                  <c:v>4.5</c:v>
                </c:pt>
                <c:pt idx="43">
                  <c:v>4.3</c:v>
                </c:pt>
                <c:pt idx="44">
                  <c:v>4.0999999999999996</c:v>
                </c:pt>
                <c:pt idx="45">
                  <c:v>4.0999999999999996</c:v>
                </c:pt>
                <c:pt idx="46">
                  <c:v>4.2</c:v>
                </c:pt>
                <c:pt idx="47">
                  <c:v>4.2</c:v>
                </c:pt>
                <c:pt idx="48">
                  <c:v>4.2</c:v>
                </c:pt>
                <c:pt idx="49">
                  <c:v>4.2</c:v>
                </c:pt>
                <c:pt idx="50">
                  <c:v>4.5</c:v>
                </c:pt>
                <c:pt idx="51">
                  <c:v>4.3</c:v>
                </c:pt>
                <c:pt idx="52">
                  <c:v>4.0999999999999996</c:v>
                </c:pt>
                <c:pt idx="53">
                  <c:v>4</c:v>
                </c:pt>
                <c:pt idx="54">
                  <c:v>4.2</c:v>
                </c:pt>
                <c:pt idx="55">
                  <c:v>4.3</c:v>
                </c:pt>
                <c:pt idx="56">
                  <c:v>4.2</c:v>
                </c:pt>
                <c:pt idx="57">
                  <c:v>4.5</c:v>
                </c:pt>
                <c:pt idx="58">
                  <c:v>4.5</c:v>
                </c:pt>
                <c:pt idx="59">
                  <c:v>4.5</c:v>
                </c:pt>
                <c:pt idx="60">
                  <c:v>4.4000000000000004</c:v>
                </c:pt>
                <c:pt idx="61">
                  <c:v>4.5999999999999996</c:v>
                </c:pt>
                <c:pt idx="62">
                  <c:v>4.7</c:v>
                </c:pt>
                <c:pt idx="63">
                  <c:v>5</c:v>
                </c:pt>
                <c:pt idx="64">
                  <c:v>5.0999999999999996</c:v>
                </c:pt>
                <c:pt idx="65">
                  <c:v>5.0999999999999996</c:v>
                </c:pt>
                <c:pt idx="66">
                  <c:v>5.0999999999999996</c:v>
                </c:pt>
                <c:pt idx="67">
                  <c:v>4.9000000000000004</c:v>
                </c:pt>
                <c:pt idx="68">
                  <c:v>4.7</c:v>
                </c:pt>
                <c:pt idx="69">
                  <c:v>4.7</c:v>
                </c:pt>
                <c:pt idx="70">
                  <c:v>4.5999999999999996</c:v>
                </c:pt>
                <c:pt idx="71">
                  <c:v>4.5999999999999996</c:v>
                </c:pt>
                <c:pt idx="72">
                  <c:v>4.8</c:v>
                </c:pt>
                <c:pt idx="73">
                  <c:v>4.7</c:v>
                </c:pt>
                <c:pt idx="74">
                  <c:v>4.5999999999999996</c:v>
                </c:pt>
                <c:pt idx="75">
                  <c:v>4.7</c:v>
                </c:pt>
                <c:pt idx="76">
                  <c:v>4.7</c:v>
                </c:pt>
                <c:pt idx="77">
                  <c:v>5.0999999999999996</c:v>
                </c:pt>
                <c:pt idx="78">
                  <c:v>5</c:v>
                </c:pt>
                <c:pt idx="79">
                  <c:v>4.7</c:v>
                </c:pt>
                <c:pt idx="80">
                  <c:v>4.5</c:v>
                </c:pt>
                <c:pt idx="81">
                  <c:v>4.5</c:v>
                </c:pt>
                <c:pt idx="82">
                  <c:v>4.0999999999999996</c:v>
                </c:pt>
                <c:pt idx="83">
                  <c:v>4.0999999999999996</c:v>
                </c:pt>
                <c:pt idx="84">
                  <c:v>3.7</c:v>
                </c:pt>
                <c:pt idx="85">
                  <c:v>3.7</c:v>
                </c:pt>
                <c:pt idx="86">
                  <c:v>3.5</c:v>
                </c:pt>
                <c:pt idx="87">
                  <c:v>3.7</c:v>
                </c:pt>
                <c:pt idx="88">
                  <c:v>3.9</c:v>
                </c:pt>
                <c:pt idx="89">
                  <c:v>4.0999999999999996</c:v>
                </c:pt>
                <c:pt idx="90">
                  <c:v>4</c:v>
                </c:pt>
                <c:pt idx="91">
                  <c:v>3.9</c:v>
                </c:pt>
                <c:pt idx="92">
                  <c:v>3.7</c:v>
                </c:pt>
                <c:pt idx="93">
                  <c:v>3.8</c:v>
                </c:pt>
                <c:pt idx="94">
                  <c:v>3.5</c:v>
                </c:pt>
                <c:pt idx="95">
                  <c:v>2.4</c:v>
                </c:pt>
                <c:pt idx="96">
                  <c:v>2.5</c:v>
                </c:pt>
                <c:pt idx="97">
                  <c:v>2.9</c:v>
                </c:pt>
                <c:pt idx="98">
                  <c:v>2.8</c:v>
                </c:pt>
                <c:pt idx="99">
                  <c:v>2.9</c:v>
                </c:pt>
                <c:pt idx="100">
                  <c:v>3.3</c:v>
                </c:pt>
                <c:pt idx="101">
                  <c:v>3.7</c:v>
                </c:pt>
                <c:pt idx="102">
                  <c:v>3.6</c:v>
                </c:pt>
                <c:pt idx="103">
                  <c:v>3.6</c:v>
                </c:pt>
                <c:pt idx="104">
                  <c:v>3.4</c:v>
                </c:pt>
                <c:pt idx="105">
                  <c:v>3.4</c:v>
                </c:pt>
                <c:pt idx="106">
                  <c:v>3.4</c:v>
                </c:pt>
                <c:pt idx="107">
                  <c:v>3.6</c:v>
                </c:pt>
                <c:pt idx="108">
                  <c:v>3.7</c:v>
                </c:pt>
                <c:pt idx="109">
                  <c:v>3.7</c:v>
                </c:pt>
                <c:pt idx="110">
                  <c:v>3.7</c:v>
                </c:pt>
                <c:pt idx="111">
                  <c:v>3.8</c:v>
                </c:pt>
                <c:pt idx="112">
                  <c:v>3.4</c:v>
                </c:pt>
                <c:pt idx="113">
                  <c:v>3.2</c:v>
                </c:pt>
                <c:pt idx="114">
                  <c:v>3</c:v>
                </c:pt>
                <c:pt idx="115">
                  <c:v>2.7</c:v>
                </c:pt>
                <c:pt idx="116">
                  <c:v>2.6</c:v>
                </c:pt>
                <c:pt idx="117">
                  <c:v>2.5</c:v>
                </c:pt>
                <c:pt idx="118">
                  <c:v>2.8</c:v>
                </c:pt>
                <c:pt idx="119">
                  <c:v>3.3</c:v>
                </c:pt>
                <c:pt idx="120">
                  <c:v>3.4</c:v>
                </c:pt>
                <c:pt idx="121">
                  <c:v>3.6</c:v>
                </c:pt>
                <c:pt idx="122">
                  <c:v>3.4</c:v>
                </c:pt>
                <c:pt idx="123">
                  <c:v>3.5</c:v>
                </c:pt>
                <c:pt idx="124">
                  <c:v>3.2</c:v>
                </c:pt>
                <c:pt idx="125">
                  <c:v>3</c:v>
                </c:pt>
                <c:pt idx="126">
                  <c:v>3</c:v>
                </c:pt>
                <c:pt idx="127">
                  <c:v>2.2999999999999998</c:v>
                </c:pt>
                <c:pt idx="128">
                  <c:v>2</c:v>
                </c:pt>
                <c:pt idx="129">
                  <c:v>2.2000000000000002</c:v>
                </c:pt>
                <c:pt idx="130">
                  <c:v>2</c:v>
                </c:pt>
                <c:pt idx="131">
                  <c:v>2</c:v>
                </c:pt>
                <c:pt idx="132">
                  <c:v>2</c:v>
                </c:pt>
                <c:pt idx="133">
                  <c:v>2</c:v>
                </c:pt>
                <c:pt idx="134">
                  <c:v>2.2000000000000002</c:v>
                </c:pt>
                <c:pt idx="135">
                  <c:v>2.1</c:v>
                </c:pt>
                <c:pt idx="136">
                  <c:v>1.8</c:v>
                </c:pt>
                <c:pt idx="137">
                  <c:v>1.6</c:v>
                </c:pt>
                <c:pt idx="138">
                  <c:v>1.5</c:v>
                </c:pt>
                <c:pt idx="139">
                  <c:v>1.7</c:v>
                </c:pt>
                <c:pt idx="140">
                  <c:v>1.7</c:v>
                </c:pt>
                <c:pt idx="141">
                  <c:v>1.7</c:v>
                </c:pt>
                <c:pt idx="142">
                  <c:v>1.7</c:v>
                </c:pt>
                <c:pt idx="143">
                  <c:v>1.7</c:v>
                </c:pt>
                <c:pt idx="144">
                  <c:v>1.9</c:v>
                </c:pt>
                <c:pt idx="145">
                  <c:v>2</c:v>
                </c:pt>
                <c:pt idx="146">
                  <c:v>2</c:v>
                </c:pt>
                <c:pt idx="147">
                  <c:v>1.8</c:v>
                </c:pt>
                <c:pt idx="148">
                  <c:v>1.9</c:v>
                </c:pt>
                <c:pt idx="149">
                  <c:v>2.2999999999999998</c:v>
                </c:pt>
                <c:pt idx="150">
                  <c:v>2.6</c:v>
                </c:pt>
                <c:pt idx="151">
                  <c:v>2.7</c:v>
                </c:pt>
                <c:pt idx="152">
                  <c:v>2.8</c:v>
                </c:pt>
                <c:pt idx="153">
                  <c:v>2.6</c:v>
                </c:pt>
                <c:pt idx="154">
                  <c:v>2.7</c:v>
                </c:pt>
                <c:pt idx="155">
                  <c:v>2.9</c:v>
                </c:pt>
                <c:pt idx="156">
                  <c:v>2.9</c:v>
                </c:pt>
                <c:pt idx="157">
                  <c:v>2.7</c:v>
                </c:pt>
                <c:pt idx="158">
                  <c:v>2.7</c:v>
                </c:pt>
                <c:pt idx="159">
                  <c:v>2.7</c:v>
                </c:pt>
                <c:pt idx="160">
                  <c:v>2.6</c:v>
                </c:pt>
                <c:pt idx="161">
                  <c:v>2.6</c:v>
                </c:pt>
                <c:pt idx="162">
                  <c:v>2.5</c:v>
                </c:pt>
                <c:pt idx="163">
                  <c:v>2.4</c:v>
                </c:pt>
                <c:pt idx="164">
                  <c:v>2.5</c:v>
                </c:pt>
                <c:pt idx="165">
                  <c:v>2.2999999999999998</c:v>
                </c:pt>
                <c:pt idx="166">
                  <c:v>2.2999999999999998</c:v>
                </c:pt>
                <c:pt idx="167">
                  <c:v>2.2000000000000002</c:v>
                </c:pt>
                <c:pt idx="168">
                  <c:v>1.9</c:v>
                </c:pt>
                <c:pt idx="169">
                  <c:v>2</c:v>
                </c:pt>
                <c:pt idx="170">
                  <c:v>2</c:v>
                </c:pt>
                <c:pt idx="171">
                  <c:v>1.9</c:v>
                </c:pt>
                <c:pt idx="172">
                  <c:v>2.2000000000000002</c:v>
                </c:pt>
                <c:pt idx="173">
                  <c:v>2.4</c:v>
                </c:pt>
                <c:pt idx="174">
                  <c:v>2.2999999999999998</c:v>
                </c:pt>
                <c:pt idx="175">
                  <c:v>2.2000000000000002</c:v>
                </c:pt>
                <c:pt idx="176">
                  <c:v>2.2000000000000002</c:v>
                </c:pt>
                <c:pt idx="177">
                  <c:v>2.1</c:v>
                </c:pt>
                <c:pt idx="178">
                  <c:v>2.2999999999999998</c:v>
                </c:pt>
                <c:pt idx="179">
                  <c:v>2.2000000000000002</c:v>
                </c:pt>
                <c:pt idx="180">
                  <c:v>2.1</c:v>
                </c:pt>
                <c:pt idx="181">
                  <c:v>1.8</c:v>
                </c:pt>
                <c:pt idx="182">
                  <c:v>1.9</c:v>
                </c:pt>
                <c:pt idx="183">
                  <c:v>1.8</c:v>
                </c:pt>
                <c:pt idx="184">
                  <c:v>1.8</c:v>
                </c:pt>
                <c:pt idx="185">
                  <c:v>1.6</c:v>
                </c:pt>
                <c:pt idx="186">
                  <c:v>1.5</c:v>
                </c:pt>
                <c:pt idx="187">
                  <c:v>1.6</c:v>
                </c:pt>
                <c:pt idx="188">
                  <c:v>1.6</c:v>
                </c:pt>
                <c:pt idx="189">
                  <c:v>1.8</c:v>
                </c:pt>
                <c:pt idx="190">
                  <c:v>2.1</c:v>
                </c:pt>
                <c:pt idx="191">
                  <c:v>2.5</c:v>
                </c:pt>
                <c:pt idx="192">
                  <c:v>2.4</c:v>
                </c:pt>
                <c:pt idx="193">
                  <c:v>2.4</c:v>
                </c:pt>
                <c:pt idx="194">
                  <c:v>2.5</c:v>
                </c:pt>
                <c:pt idx="195">
                  <c:v>2.2999999999999998</c:v>
                </c:pt>
                <c:pt idx="196">
                  <c:v>2.2999999999999998</c:v>
                </c:pt>
                <c:pt idx="197">
                  <c:v>2.2000000000000002</c:v>
                </c:pt>
                <c:pt idx="198">
                  <c:v>2.2999999999999998</c:v>
                </c:pt>
                <c:pt idx="199">
                  <c:v>2.2000000000000002</c:v>
                </c:pt>
                <c:pt idx="200">
                  <c:v>2.2000000000000002</c:v>
                </c:pt>
                <c:pt idx="201">
                  <c:v>2.4</c:v>
                </c:pt>
                <c:pt idx="202">
                  <c:v>2.4</c:v>
                </c:pt>
                <c:pt idx="203">
                  <c:v>2.4</c:v>
                </c:pt>
                <c:pt idx="204">
                  <c:v>2.6</c:v>
                </c:pt>
                <c:pt idx="205">
                  <c:v>2.9</c:v>
                </c:pt>
                <c:pt idx="206">
                  <c:v>2.8</c:v>
                </c:pt>
                <c:pt idx="207">
                  <c:v>2.9</c:v>
                </c:pt>
                <c:pt idx="208">
                  <c:v>3</c:v>
                </c:pt>
                <c:pt idx="209">
                  <c:v>2.9</c:v>
                </c:pt>
                <c:pt idx="210">
                  <c:v>2.9</c:v>
                </c:pt>
                <c:pt idx="211">
                  <c:v>2.9</c:v>
                </c:pt>
                <c:pt idx="212">
                  <c:v>3</c:v>
                </c:pt>
                <c:pt idx="213">
                  <c:v>3.2</c:v>
                </c:pt>
                <c:pt idx="214">
                  <c:v>3.1</c:v>
                </c:pt>
                <c:pt idx="215">
                  <c:v>2.8</c:v>
                </c:pt>
                <c:pt idx="216">
                  <c:v>2.7</c:v>
                </c:pt>
                <c:pt idx="217">
                  <c:v>2.7</c:v>
                </c:pt>
                <c:pt idx="218">
                  <c:v>2.6</c:v>
                </c:pt>
                <c:pt idx="219">
                  <c:v>2.5</c:v>
                </c:pt>
                <c:pt idx="220">
                  <c:v>2.4</c:v>
                </c:pt>
                <c:pt idx="221">
                  <c:v>2.1</c:v>
                </c:pt>
                <c:pt idx="222">
                  <c:v>2.1</c:v>
                </c:pt>
              </c:numCache>
            </c:numRef>
          </c:val>
          <c:smooth val="0"/>
          <c:extLst>
            <c:ext xmlns:c16="http://schemas.microsoft.com/office/drawing/2014/chart" uri="{C3380CC4-5D6E-409C-BE32-E72D297353CC}">
              <c16:uniqueId val="{00000001-26C0-4DAD-99EB-0FB6E306E85F}"/>
            </c:ext>
          </c:extLst>
        </c:ser>
        <c:ser>
          <c:idx val="2"/>
          <c:order val="2"/>
          <c:tx>
            <c:strRef>
              <c:f>'4.5.C'!$X$5</c:f>
              <c:strCache>
                <c:ptCount val="1"/>
                <c:pt idx="0">
                  <c:v>EMBI</c:v>
                </c:pt>
              </c:strCache>
            </c:strRef>
          </c:tx>
          <c:spPr>
            <a:ln w="76200" cap="rnd">
              <a:solidFill>
                <a:srgbClr val="F78D28"/>
              </a:solidFill>
              <a:round/>
            </a:ln>
            <a:effectLst/>
          </c:spPr>
          <c:marker>
            <c:symbol val="none"/>
          </c:marker>
          <c:cat>
            <c:numRef>
              <c:f>'4.5.C'!$U$6:$U$228</c:f>
              <c:numCache>
                <c:formatCode>General</c:formatCode>
                <c:ptCount val="223"/>
                <c:pt idx="0">
                  <c:v>2001</c:v>
                </c:pt>
                <c:pt idx="12">
                  <c:v>2002</c:v>
                </c:pt>
                <c:pt idx="24">
                  <c:v>2003</c:v>
                </c:pt>
                <c:pt idx="36">
                  <c:v>2004</c:v>
                </c:pt>
                <c:pt idx="48">
                  <c:v>2005</c:v>
                </c:pt>
                <c:pt idx="60">
                  <c:v>2006</c:v>
                </c:pt>
                <c:pt idx="72">
                  <c:v>2007</c:v>
                </c:pt>
                <c:pt idx="84">
                  <c:v>2008</c:v>
                </c:pt>
                <c:pt idx="96">
                  <c:v>2009</c:v>
                </c:pt>
                <c:pt idx="108">
                  <c:v>2010</c:v>
                </c:pt>
                <c:pt idx="120">
                  <c:v>2011</c:v>
                </c:pt>
                <c:pt idx="132">
                  <c:v>2012</c:v>
                </c:pt>
                <c:pt idx="144">
                  <c:v>2013</c:v>
                </c:pt>
                <c:pt idx="156">
                  <c:v>2014</c:v>
                </c:pt>
                <c:pt idx="168">
                  <c:v>2015</c:v>
                </c:pt>
                <c:pt idx="180">
                  <c:v>2016</c:v>
                </c:pt>
                <c:pt idx="192">
                  <c:v>2017</c:v>
                </c:pt>
                <c:pt idx="204">
                  <c:v>2018</c:v>
                </c:pt>
                <c:pt idx="216">
                  <c:v>2019</c:v>
                </c:pt>
              </c:numCache>
            </c:numRef>
          </c:cat>
          <c:val>
            <c:numRef>
              <c:f>'4.5.C'!$X$6:$X$228</c:f>
              <c:numCache>
                <c:formatCode>General</c:formatCode>
                <c:ptCount val="223"/>
                <c:pt idx="0">
                  <c:v>6.9</c:v>
                </c:pt>
                <c:pt idx="1">
                  <c:v>6.9</c:v>
                </c:pt>
                <c:pt idx="2">
                  <c:v>7.3</c:v>
                </c:pt>
                <c:pt idx="3">
                  <c:v>7.5</c:v>
                </c:pt>
                <c:pt idx="4">
                  <c:v>7.3</c:v>
                </c:pt>
                <c:pt idx="5">
                  <c:v>7.1</c:v>
                </c:pt>
                <c:pt idx="6">
                  <c:v>8.4</c:v>
                </c:pt>
                <c:pt idx="7">
                  <c:v>8.5</c:v>
                </c:pt>
                <c:pt idx="8">
                  <c:v>8.9</c:v>
                </c:pt>
                <c:pt idx="9">
                  <c:v>9.5</c:v>
                </c:pt>
                <c:pt idx="10">
                  <c:v>9.8000000000000007</c:v>
                </c:pt>
                <c:pt idx="11">
                  <c:v>7.5</c:v>
                </c:pt>
                <c:pt idx="12">
                  <c:v>7.1</c:v>
                </c:pt>
                <c:pt idx="13">
                  <c:v>6.5</c:v>
                </c:pt>
                <c:pt idx="14">
                  <c:v>5.8</c:v>
                </c:pt>
                <c:pt idx="15">
                  <c:v>5.7</c:v>
                </c:pt>
                <c:pt idx="16">
                  <c:v>6.1</c:v>
                </c:pt>
                <c:pt idx="17">
                  <c:v>7.1</c:v>
                </c:pt>
                <c:pt idx="18">
                  <c:v>8.1</c:v>
                </c:pt>
                <c:pt idx="19">
                  <c:v>8.6</c:v>
                </c:pt>
                <c:pt idx="20">
                  <c:v>8.6999999999999993</c:v>
                </c:pt>
                <c:pt idx="21">
                  <c:v>8.6</c:v>
                </c:pt>
                <c:pt idx="22">
                  <c:v>7.7</c:v>
                </c:pt>
                <c:pt idx="23">
                  <c:v>7.3</c:v>
                </c:pt>
                <c:pt idx="24">
                  <c:v>6.9</c:v>
                </c:pt>
                <c:pt idx="25">
                  <c:v>6.8</c:v>
                </c:pt>
                <c:pt idx="26">
                  <c:v>6.4</c:v>
                </c:pt>
                <c:pt idx="27">
                  <c:v>5.7</c:v>
                </c:pt>
                <c:pt idx="28">
                  <c:v>5.2</c:v>
                </c:pt>
                <c:pt idx="29">
                  <c:v>5</c:v>
                </c:pt>
                <c:pt idx="30">
                  <c:v>5.0999999999999996</c:v>
                </c:pt>
                <c:pt idx="31">
                  <c:v>5</c:v>
                </c:pt>
                <c:pt idx="32">
                  <c:v>4.7</c:v>
                </c:pt>
                <c:pt idx="33">
                  <c:v>4.5</c:v>
                </c:pt>
                <c:pt idx="34">
                  <c:v>4.5</c:v>
                </c:pt>
                <c:pt idx="35">
                  <c:v>4.0999999999999996</c:v>
                </c:pt>
                <c:pt idx="36">
                  <c:v>3.9</c:v>
                </c:pt>
                <c:pt idx="37">
                  <c:v>4.3</c:v>
                </c:pt>
                <c:pt idx="38">
                  <c:v>4.2</c:v>
                </c:pt>
                <c:pt idx="39">
                  <c:v>4.2</c:v>
                </c:pt>
                <c:pt idx="40">
                  <c:v>5</c:v>
                </c:pt>
                <c:pt idx="41">
                  <c:v>4.8</c:v>
                </c:pt>
                <c:pt idx="42">
                  <c:v>4.5999999999999996</c:v>
                </c:pt>
                <c:pt idx="43">
                  <c:v>4.4000000000000004</c:v>
                </c:pt>
                <c:pt idx="44">
                  <c:v>4.0999999999999996</c:v>
                </c:pt>
                <c:pt idx="45">
                  <c:v>4</c:v>
                </c:pt>
                <c:pt idx="46">
                  <c:v>3.7</c:v>
                </c:pt>
                <c:pt idx="47">
                  <c:v>3.5</c:v>
                </c:pt>
                <c:pt idx="48">
                  <c:v>3.6</c:v>
                </c:pt>
                <c:pt idx="49">
                  <c:v>3.5</c:v>
                </c:pt>
                <c:pt idx="50">
                  <c:v>3.5</c:v>
                </c:pt>
                <c:pt idx="51">
                  <c:v>3.8</c:v>
                </c:pt>
                <c:pt idx="52">
                  <c:v>3.7</c:v>
                </c:pt>
                <c:pt idx="53">
                  <c:v>3.3</c:v>
                </c:pt>
                <c:pt idx="54">
                  <c:v>2.9</c:v>
                </c:pt>
                <c:pt idx="55">
                  <c:v>2.7</c:v>
                </c:pt>
                <c:pt idx="56">
                  <c:v>2.5</c:v>
                </c:pt>
                <c:pt idx="57">
                  <c:v>2.5</c:v>
                </c:pt>
                <c:pt idx="58">
                  <c:v>2.4</c:v>
                </c:pt>
                <c:pt idx="59">
                  <c:v>2.2999999999999998</c:v>
                </c:pt>
                <c:pt idx="60">
                  <c:v>2.2000000000000002</c:v>
                </c:pt>
                <c:pt idx="61">
                  <c:v>2</c:v>
                </c:pt>
                <c:pt idx="62">
                  <c:v>1.9</c:v>
                </c:pt>
                <c:pt idx="63">
                  <c:v>1.9</c:v>
                </c:pt>
                <c:pt idx="64">
                  <c:v>1.9</c:v>
                </c:pt>
                <c:pt idx="65">
                  <c:v>2.2000000000000002</c:v>
                </c:pt>
                <c:pt idx="66">
                  <c:v>2.1</c:v>
                </c:pt>
                <c:pt idx="67">
                  <c:v>1.9</c:v>
                </c:pt>
                <c:pt idx="68">
                  <c:v>2</c:v>
                </c:pt>
                <c:pt idx="69">
                  <c:v>1.9</c:v>
                </c:pt>
                <c:pt idx="70">
                  <c:v>1.9</c:v>
                </c:pt>
                <c:pt idx="71">
                  <c:v>1.8</c:v>
                </c:pt>
                <c:pt idx="72">
                  <c:v>1.7</c:v>
                </c:pt>
                <c:pt idx="73">
                  <c:v>1.7</c:v>
                </c:pt>
                <c:pt idx="74">
                  <c:v>1.8</c:v>
                </c:pt>
                <c:pt idx="75">
                  <c:v>1.6</c:v>
                </c:pt>
                <c:pt idx="76">
                  <c:v>1.6</c:v>
                </c:pt>
                <c:pt idx="77">
                  <c:v>1.6</c:v>
                </c:pt>
                <c:pt idx="78">
                  <c:v>1.9</c:v>
                </c:pt>
                <c:pt idx="79">
                  <c:v>2.2999999999999998</c:v>
                </c:pt>
                <c:pt idx="80">
                  <c:v>2.2999999999999998</c:v>
                </c:pt>
                <c:pt idx="81">
                  <c:v>2.1</c:v>
                </c:pt>
                <c:pt idx="82">
                  <c:v>2.5</c:v>
                </c:pt>
                <c:pt idx="83">
                  <c:v>2.5</c:v>
                </c:pt>
                <c:pt idx="84">
                  <c:v>2.8</c:v>
                </c:pt>
                <c:pt idx="85">
                  <c:v>2.9</c:v>
                </c:pt>
                <c:pt idx="86">
                  <c:v>3.1</c:v>
                </c:pt>
                <c:pt idx="87">
                  <c:v>3</c:v>
                </c:pt>
                <c:pt idx="88">
                  <c:v>2.7</c:v>
                </c:pt>
                <c:pt idx="89">
                  <c:v>2.7</c:v>
                </c:pt>
                <c:pt idx="90">
                  <c:v>3.1</c:v>
                </c:pt>
                <c:pt idx="91">
                  <c:v>3.2</c:v>
                </c:pt>
                <c:pt idx="92">
                  <c:v>3.8</c:v>
                </c:pt>
                <c:pt idx="93">
                  <c:v>6.6</c:v>
                </c:pt>
                <c:pt idx="94">
                  <c:v>7.1</c:v>
                </c:pt>
                <c:pt idx="95">
                  <c:v>7.6</c:v>
                </c:pt>
                <c:pt idx="96">
                  <c:v>6.9</c:v>
                </c:pt>
                <c:pt idx="97">
                  <c:v>6.8</c:v>
                </c:pt>
                <c:pt idx="98">
                  <c:v>6.8</c:v>
                </c:pt>
                <c:pt idx="99">
                  <c:v>5.8</c:v>
                </c:pt>
                <c:pt idx="100">
                  <c:v>4.9000000000000004</c:v>
                </c:pt>
                <c:pt idx="101">
                  <c:v>4.4000000000000004</c:v>
                </c:pt>
                <c:pt idx="102">
                  <c:v>4.2</c:v>
                </c:pt>
                <c:pt idx="103">
                  <c:v>3.8</c:v>
                </c:pt>
                <c:pt idx="104">
                  <c:v>3.5</c:v>
                </c:pt>
                <c:pt idx="105">
                  <c:v>3.2</c:v>
                </c:pt>
                <c:pt idx="106">
                  <c:v>3.3</c:v>
                </c:pt>
                <c:pt idx="107">
                  <c:v>3.1</c:v>
                </c:pt>
                <c:pt idx="108">
                  <c:v>3</c:v>
                </c:pt>
                <c:pt idx="109">
                  <c:v>3.2</c:v>
                </c:pt>
                <c:pt idx="110">
                  <c:v>2.8</c:v>
                </c:pt>
                <c:pt idx="111">
                  <c:v>2.5</c:v>
                </c:pt>
                <c:pt idx="112">
                  <c:v>3.2</c:v>
                </c:pt>
                <c:pt idx="113">
                  <c:v>3.4</c:v>
                </c:pt>
                <c:pt idx="114">
                  <c:v>3.3</c:v>
                </c:pt>
                <c:pt idx="115">
                  <c:v>3</c:v>
                </c:pt>
                <c:pt idx="116">
                  <c:v>3.1</c:v>
                </c:pt>
                <c:pt idx="117">
                  <c:v>2.9</c:v>
                </c:pt>
                <c:pt idx="118">
                  <c:v>2.8</c:v>
                </c:pt>
                <c:pt idx="119">
                  <c:v>2.8</c:v>
                </c:pt>
                <c:pt idx="120">
                  <c:v>2.8</c:v>
                </c:pt>
                <c:pt idx="121">
                  <c:v>2.9</c:v>
                </c:pt>
                <c:pt idx="122">
                  <c:v>3</c:v>
                </c:pt>
                <c:pt idx="123">
                  <c:v>3</c:v>
                </c:pt>
                <c:pt idx="124">
                  <c:v>3</c:v>
                </c:pt>
                <c:pt idx="125">
                  <c:v>3.1</c:v>
                </c:pt>
                <c:pt idx="126">
                  <c:v>3</c:v>
                </c:pt>
                <c:pt idx="127">
                  <c:v>3.6</c:v>
                </c:pt>
                <c:pt idx="128">
                  <c:v>4.0999999999999996</c:v>
                </c:pt>
                <c:pt idx="129">
                  <c:v>4.2</c:v>
                </c:pt>
                <c:pt idx="130">
                  <c:v>4.0999999999999996</c:v>
                </c:pt>
                <c:pt idx="131">
                  <c:v>4.2</c:v>
                </c:pt>
                <c:pt idx="132">
                  <c:v>4.2</c:v>
                </c:pt>
                <c:pt idx="133">
                  <c:v>3.8</c:v>
                </c:pt>
                <c:pt idx="134">
                  <c:v>3.4</c:v>
                </c:pt>
                <c:pt idx="135">
                  <c:v>3.5</c:v>
                </c:pt>
                <c:pt idx="136">
                  <c:v>3.8</c:v>
                </c:pt>
                <c:pt idx="137">
                  <c:v>4</c:v>
                </c:pt>
                <c:pt idx="138">
                  <c:v>3.6</c:v>
                </c:pt>
                <c:pt idx="139">
                  <c:v>3.2</c:v>
                </c:pt>
                <c:pt idx="140">
                  <c:v>3</c:v>
                </c:pt>
                <c:pt idx="141">
                  <c:v>2.9</c:v>
                </c:pt>
                <c:pt idx="142">
                  <c:v>3</c:v>
                </c:pt>
                <c:pt idx="143">
                  <c:v>2.7</c:v>
                </c:pt>
                <c:pt idx="144">
                  <c:v>2.6</c:v>
                </c:pt>
                <c:pt idx="145">
                  <c:v>2.8</c:v>
                </c:pt>
                <c:pt idx="146">
                  <c:v>2.9</c:v>
                </c:pt>
                <c:pt idx="147">
                  <c:v>2.9</c:v>
                </c:pt>
                <c:pt idx="148">
                  <c:v>2.9</c:v>
                </c:pt>
                <c:pt idx="149">
                  <c:v>3.5</c:v>
                </c:pt>
                <c:pt idx="150">
                  <c:v>3.4</c:v>
                </c:pt>
                <c:pt idx="151">
                  <c:v>3.5</c:v>
                </c:pt>
                <c:pt idx="152">
                  <c:v>3.5</c:v>
                </c:pt>
                <c:pt idx="153">
                  <c:v>3.4</c:v>
                </c:pt>
                <c:pt idx="154">
                  <c:v>3.5</c:v>
                </c:pt>
                <c:pt idx="155">
                  <c:v>3.4</c:v>
                </c:pt>
                <c:pt idx="156">
                  <c:v>3.5</c:v>
                </c:pt>
                <c:pt idx="157">
                  <c:v>3.7</c:v>
                </c:pt>
                <c:pt idx="158">
                  <c:v>3.4</c:v>
                </c:pt>
                <c:pt idx="159">
                  <c:v>3.2</c:v>
                </c:pt>
                <c:pt idx="160">
                  <c:v>3</c:v>
                </c:pt>
                <c:pt idx="161">
                  <c:v>2.8</c:v>
                </c:pt>
                <c:pt idx="162">
                  <c:v>2.8</c:v>
                </c:pt>
                <c:pt idx="163">
                  <c:v>3.1</c:v>
                </c:pt>
                <c:pt idx="164">
                  <c:v>3.1</c:v>
                </c:pt>
                <c:pt idx="165">
                  <c:v>3.5</c:v>
                </c:pt>
                <c:pt idx="166">
                  <c:v>3.5</c:v>
                </c:pt>
                <c:pt idx="167">
                  <c:v>4</c:v>
                </c:pt>
                <c:pt idx="168">
                  <c:v>4.4000000000000004</c:v>
                </c:pt>
                <c:pt idx="169">
                  <c:v>4.2</c:v>
                </c:pt>
                <c:pt idx="170">
                  <c:v>4.0999999999999996</c:v>
                </c:pt>
                <c:pt idx="171">
                  <c:v>3.9</c:v>
                </c:pt>
                <c:pt idx="172">
                  <c:v>3.7</c:v>
                </c:pt>
                <c:pt idx="173">
                  <c:v>3.8</c:v>
                </c:pt>
                <c:pt idx="174">
                  <c:v>4</c:v>
                </c:pt>
                <c:pt idx="175">
                  <c:v>4.3</c:v>
                </c:pt>
                <c:pt idx="176">
                  <c:v>4.4000000000000004</c:v>
                </c:pt>
                <c:pt idx="177">
                  <c:v>4.4000000000000004</c:v>
                </c:pt>
                <c:pt idx="178">
                  <c:v>4.0999999999999996</c:v>
                </c:pt>
                <c:pt idx="179">
                  <c:v>4.4000000000000004</c:v>
                </c:pt>
                <c:pt idx="180">
                  <c:v>4.9000000000000004</c:v>
                </c:pt>
                <c:pt idx="181">
                  <c:v>5.0999999999999996</c:v>
                </c:pt>
                <c:pt idx="182">
                  <c:v>4.4000000000000004</c:v>
                </c:pt>
                <c:pt idx="183">
                  <c:v>4.2</c:v>
                </c:pt>
                <c:pt idx="184">
                  <c:v>4.2</c:v>
                </c:pt>
                <c:pt idx="185">
                  <c:v>4.2</c:v>
                </c:pt>
                <c:pt idx="186">
                  <c:v>3.9</c:v>
                </c:pt>
                <c:pt idx="187">
                  <c:v>3.7</c:v>
                </c:pt>
                <c:pt idx="188">
                  <c:v>3.6</c:v>
                </c:pt>
                <c:pt idx="189">
                  <c:v>3.6</c:v>
                </c:pt>
                <c:pt idx="190">
                  <c:v>3.8</c:v>
                </c:pt>
                <c:pt idx="191">
                  <c:v>3.7</c:v>
                </c:pt>
                <c:pt idx="192">
                  <c:v>3.5</c:v>
                </c:pt>
                <c:pt idx="193">
                  <c:v>3.4</c:v>
                </c:pt>
                <c:pt idx="194">
                  <c:v>3.3</c:v>
                </c:pt>
                <c:pt idx="195">
                  <c:v>3.3</c:v>
                </c:pt>
                <c:pt idx="196">
                  <c:v>3.2</c:v>
                </c:pt>
                <c:pt idx="197">
                  <c:v>3.2</c:v>
                </c:pt>
                <c:pt idx="198">
                  <c:v>3.3</c:v>
                </c:pt>
                <c:pt idx="199">
                  <c:v>3.3</c:v>
                </c:pt>
                <c:pt idx="200">
                  <c:v>3.1</c:v>
                </c:pt>
                <c:pt idx="201">
                  <c:v>3.1</c:v>
                </c:pt>
                <c:pt idx="202">
                  <c:v>3.2</c:v>
                </c:pt>
                <c:pt idx="203">
                  <c:v>3.1</c:v>
                </c:pt>
                <c:pt idx="204">
                  <c:v>3</c:v>
                </c:pt>
                <c:pt idx="205">
                  <c:v>3.1</c:v>
                </c:pt>
                <c:pt idx="206">
                  <c:v>3.2</c:v>
                </c:pt>
                <c:pt idx="207">
                  <c:v>3.2</c:v>
                </c:pt>
                <c:pt idx="208">
                  <c:v>3.5</c:v>
                </c:pt>
                <c:pt idx="209">
                  <c:v>3.8</c:v>
                </c:pt>
                <c:pt idx="210">
                  <c:v>3.6</c:v>
                </c:pt>
                <c:pt idx="211">
                  <c:v>3.8</c:v>
                </c:pt>
                <c:pt idx="212">
                  <c:v>3.8</c:v>
                </c:pt>
                <c:pt idx="213">
                  <c:v>3.8</c:v>
                </c:pt>
                <c:pt idx="214">
                  <c:v>4</c:v>
                </c:pt>
                <c:pt idx="215">
                  <c:v>4.2</c:v>
                </c:pt>
                <c:pt idx="216">
                  <c:v>4</c:v>
                </c:pt>
                <c:pt idx="217">
                  <c:v>3.7</c:v>
                </c:pt>
                <c:pt idx="218">
                  <c:v>3.7</c:v>
                </c:pt>
                <c:pt idx="219">
                  <c:v>3.6</c:v>
                </c:pt>
                <c:pt idx="220">
                  <c:v>3.8</c:v>
                </c:pt>
                <c:pt idx="221">
                  <c:v>3.7</c:v>
                </c:pt>
                <c:pt idx="222">
                  <c:v>3.5</c:v>
                </c:pt>
              </c:numCache>
            </c:numRef>
          </c:val>
          <c:smooth val="0"/>
          <c:extLst>
            <c:ext xmlns:c16="http://schemas.microsoft.com/office/drawing/2014/chart" uri="{C3380CC4-5D6E-409C-BE32-E72D297353CC}">
              <c16:uniqueId val="{00000002-26C0-4DAD-99EB-0FB6E306E85F}"/>
            </c:ext>
          </c:extLst>
        </c:ser>
        <c:dLbls>
          <c:showLegendKey val="0"/>
          <c:showVal val="0"/>
          <c:showCatName val="0"/>
          <c:showSerName val="0"/>
          <c:showPercent val="0"/>
          <c:showBubbleSize val="0"/>
        </c:dLbls>
        <c:smooth val="0"/>
        <c:axId val="1183784400"/>
        <c:axId val="1343296064"/>
      </c:lineChart>
      <c:catAx>
        <c:axId val="118378440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43296064"/>
        <c:crosses val="autoZero"/>
        <c:auto val="1"/>
        <c:lblAlgn val="ctr"/>
        <c:lblOffset val="100"/>
        <c:tickLblSkip val="2"/>
        <c:noMultiLvlLbl val="0"/>
      </c:catAx>
      <c:valAx>
        <c:axId val="1343296064"/>
        <c:scaling>
          <c:orientation val="minMax"/>
          <c:max val="1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83784400"/>
        <c:crosses val="autoZero"/>
        <c:crossBetween val="between"/>
        <c:majorUnit val="2"/>
      </c:valAx>
      <c:spPr>
        <a:noFill/>
        <a:ln>
          <a:noFill/>
        </a:ln>
        <a:effectLst/>
      </c:spPr>
    </c:plotArea>
    <c:legend>
      <c:legendPos val="b"/>
      <c:layout>
        <c:manualLayout>
          <c:xMode val="edge"/>
          <c:yMode val="edge"/>
          <c:x val="0.42869550141406321"/>
          <c:y val="7.7250218722659664E-2"/>
          <c:w val="0.54537642169728795"/>
          <c:h val="0.22645348498104403"/>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98218201659877"/>
          <c:y val="0.13415260592425945"/>
          <c:w val="0.87812229342866932"/>
          <c:h val="0.57525238026329029"/>
        </c:manualLayout>
      </c:layout>
      <c:barChart>
        <c:barDir val="col"/>
        <c:grouping val="clustered"/>
        <c:varyColors val="0"/>
        <c:ser>
          <c:idx val="1"/>
          <c:order val="1"/>
          <c:tx>
            <c:strRef>
              <c:f>'4.5.D'!$W$4</c:f>
              <c:strCache>
                <c:ptCount val="1"/>
                <c:pt idx="0">
                  <c:v>2016</c:v>
                </c:pt>
              </c:strCache>
            </c:strRef>
          </c:tx>
          <c:spPr>
            <a:solidFill>
              <a:srgbClr val="002345"/>
            </a:solidFill>
            <a:ln>
              <a:noFill/>
            </a:ln>
            <a:effectLst/>
          </c:spPr>
          <c:invertIfNegative val="0"/>
          <c:cat>
            <c:strRef>
              <c:f>'4.5.D'!$U$5:$U$11</c:f>
              <c:strCache>
                <c:ptCount val="7"/>
                <c:pt idx="0">
                  <c:v>EMDEs</c:v>
                </c:pt>
                <c:pt idx="1">
                  <c:v>EAP</c:v>
                </c:pt>
                <c:pt idx="2">
                  <c:v>ECA</c:v>
                </c:pt>
                <c:pt idx="3">
                  <c:v>LAC</c:v>
                </c:pt>
                <c:pt idx="4">
                  <c:v>MNA</c:v>
                </c:pt>
                <c:pt idx="5">
                  <c:v>SAR</c:v>
                </c:pt>
                <c:pt idx="6">
                  <c:v>SSA</c:v>
                </c:pt>
              </c:strCache>
            </c:strRef>
          </c:cat>
          <c:val>
            <c:numRef>
              <c:f>'4.5.D'!$W$5:$W$11</c:f>
              <c:numCache>
                <c:formatCode>0</c:formatCode>
                <c:ptCount val="7"/>
                <c:pt idx="0">
                  <c:v>35.772357723577237</c:v>
                </c:pt>
                <c:pt idx="1">
                  <c:v>36.84210526315789</c:v>
                </c:pt>
                <c:pt idx="2">
                  <c:v>40.909090909090914</c:v>
                </c:pt>
                <c:pt idx="3">
                  <c:v>32</c:v>
                </c:pt>
                <c:pt idx="4">
                  <c:v>73.333333333333329</c:v>
                </c:pt>
                <c:pt idx="5">
                  <c:v>75</c:v>
                </c:pt>
                <c:pt idx="6">
                  <c:v>8.8235294117647065</c:v>
                </c:pt>
              </c:numCache>
            </c:numRef>
          </c:val>
          <c:extLst>
            <c:ext xmlns:c16="http://schemas.microsoft.com/office/drawing/2014/chart" uri="{C3380CC4-5D6E-409C-BE32-E72D297353CC}">
              <c16:uniqueId val="{00000000-20A6-49E3-A909-37B6AC0EC86A}"/>
            </c:ext>
          </c:extLst>
        </c:ser>
        <c:dLbls>
          <c:showLegendKey val="0"/>
          <c:showVal val="0"/>
          <c:showCatName val="0"/>
          <c:showSerName val="0"/>
          <c:showPercent val="0"/>
          <c:showBubbleSize val="0"/>
        </c:dLbls>
        <c:gapWidth val="86"/>
        <c:axId val="950534656"/>
        <c:axId val="1343878288"/>
      </c:barChart>
      <c:scatterChart>
        <c:scatterStyle val="lineMarker"/>
        <c:varyColors val="0"/>
        <c:ser>
          <c:idx val="0"/>
          <c:order val="0"/>
          <c:tx>
            <c:strRef>
              <c:f>'4.5.D'!$V$4</c:f>
              <c:strCache>
                <c:ptCount val="1"/>
                <c:pt idx="0">
                  <c:v>2007</c:v>
                </c:pt>
              </c:strCache>
            </c:strRef>
          </c:tx>
          <c:spPr>
            <a:ln w="25400" cap="rnd">
              <a:noFill/>
              <a:round/>
            </a:ln>
            <a:effectLst/>
          </c:spPr>
          <c:marker>
            <c:symbol val="dash"/>
            <c:size val="30"/>
            <c:spPr>
              <a:solidFill>
                <a:srgbClr val="F78D28"/>
              </a:solidFill>
              <a:ln w="9525">
                <a:noFill/>
              </a:ln>
              <a:effectLst/>
            </c:spPr>
          </c:marker>
          <c:xVal>
            <c:strRef>
              <c:f>'4.5.D'!$U$5:$U$11</c:f>
              <c:strCache>
                <c:ptCount val="7"/>
                <c:pt idx="0">
                  <c:v>EMDEs</c:v>
                </c:pt>
                <c:pt idx="1">
                  <c:v>EAP</c:v>
                </c:pt>
                <c:pt idx="2">
                  <c:v>ECA</c:v>
                </c:pt>
                <c:pt idx="3">
                  <c:v>LAC</c:v>
                </c:pt>
                <c:pt idx="4">
                  <c:v>MNA</c:v>
                </c:pt>
                <c:pt idx="5">
                  <c:v>SAR</c:v>
                </c:pt>
                <c:pt idx="6">
                  <c:v>SSA</c:v>
                </c:pt>
              </c:strCache>
            </c:strRef>
          </c:xVal>
          <c:yVal>
            <c:numRef>
              <c:f>'4.5.D'!$V$5:$V$11</c:f>
              <c:numCache>
                <c:formatCode>0</c:formatCode>
                <c:ptCount val="7"/>
                <c:pt idx="0">
                  <c:v>16.260162601626014</c:v>
                </c:pt>
                <c:pt idx="1">
                  <c:v>15.789473684210526</c:v>
                </c:pt>
                <c:pt idx="2">
                  <c:v>13.636363636363635</c:v>
                </c:pt>
                <c:pt idx="3">
                  <c:v>20</c:v>
                </c:pt>
                <c:pt idx="4">
                  <c:v>40</c:v>
                </c:pt>
                <c:pt idx="5">
                  <c:v>25</c:v>
                </c:pt>
                <c:pt idx="6">
                  <c:v>2.9411764705882351</c:v>
                </c:pt>
              </c:numCache>
            </c:numRef>
          </c:yVal>
          <c:smooth val="0"/>
          <c:extLst>
            <c:ext xmlns:c16="http://schemas.microsoft.com/office/drawing/2014/chart" uri="{C3380CC4-5D6E-409C-BE32-E72D297353CC}">
              <c16:uniqueId val="{00000001-20A6-49E3-A909-37B6AC0EC86A}"/>
            </c:ext>
          </c:extLst>
        </c:ser>
        <c:dLbls>
          <c:showLegendKey val="0"/>
          <c:showVal val="0"/>
          <c:showCatName val="0"/>
          <c:showSerName val="0"/>
          <c:showPercent val="0"/>
          <c:showBubbleSize val="0"/>
        </c:dLbls>
        <c:axId val="950534656"/>
        <c:axId val="1343878288"/>
      </c:scatterChart>
      <c:catAx>
        <c:axId val="95053465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43878288"/>
        <c:crosses val="autoZero"/>
        <c:auto val="1"/>
        <c:lblAlgn val="ctr"/>
        <c:lblOffset val="100"/>
        <c:noMultiLvlLbl val="0"/>
      </c:catAx>
      <c:valAx>
        <c:axId val="1343878288"/>
        <c:scaling>
          <c:orientation val="minMax"/>
          <c:max val="100"/>
        </c:scaling>
        <c:delete val="0"/>
        <c:axPos val="l"/>
        <c:numFmt formatCode="0"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50534656"/>
        <c:crosses val="autoZero"/>
        <c:crossBetween val="between"/>
        <c:majorUnit val="25"/>
      </c:valAx>
      <c:spPr>
        <a:noFill/>
        <a:ln>
          <a:noFill/>
        </a:ln>
        <a:effectLst/>
      </c:spPr>
    </c:plotArea>
    <c:legend>
      <c:legendPos val="b"/>
      <c:layout>
        <c:manualLayout>
          <c:xMode val="edge"/>
          <c:yMode val="edge"/>
          <c:x val="0.4416133045743304"/>
          <c:y val="3.8865038986685072E-2"/>
          <c:w val="0.55838669542566965"/>
          <c:h val="7.786807114902376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28670870583044"/>
          <c:y val="0.13527693034713131"/>
          <c:w val="0.87581776673943756"/>
          <c:h val="0.57425963610186581"/>
        </c:manualLayout>
      </c:layout>
      <c:barChart>
        <c:barDir val="col"/>
        <c:grouping val="clustered"/>
        <c:varyColors val="0"/>
        <c:ser>
          <c:idx val="1"/>
          <c:order val="1"/>
          <c:tx>
            <c:strRef>
              <c:f>'4.5.E'!$W$3</c:f>
              <c:strCache>
                <c:ptCount val="1"/>
                <c:pt idx="0">
                  <c:v>2016</c:v>
                </c:pt>
              </c:strCache>
            </c:strRef>
          </c:tx>
          <c:spPr>
            <a:solidFill>
              <a:srgbClr val="002345"/>
            </a:solidFill>
            <a:ln>
              <a:noFill/>
            </a:ln>
            <a:effectLst/>
          </c:spPr>
          <c:invertIfNegative val="0"/>
          <c:cat>
            <c:strRef>
              <c:f>'4.5.E'!$U$4:$U$10</c:f>
              <c:strCache>
                <c:ptCount val="7"/>
                <c:pt idx="0">
                  <c:v>EMDEs</c:v>
                </c:pt>
                <c:pt idx="1">
                  <c:v>EAP</c:v>
                </c:pt>
                <c:pt idx="2">
                  <c:v>ECA</c:v>
                </c:pt>
                <c:pt idx="3">
                  <c:v>LAC</c:v>
                </c:pt>
                <c:pt idx="4">
                  <c:v>MNA</c:v>
                </c:pt>
                <c:pt idx="5">
                  <c:v>SAR</c:v>
                </c:pt>
                <c:pt idx="6">
                  <c:v>SSA</c:v>
                </c:pt>
              </c:strCache>
            </c:strRef>
          </c:cat>
          <c:val>
            <c:numRef>
              <c:f>'4.5.E'!$W$4:$W$10</c:f>
              <c:numCache>
                <c:formatCode>0</c:formatCode>
                <c:ptCount val="7"/>
                <c:pt idx="0">
                  <c:v>87.804878048780495</c:v>
                </c:pt>
                <c:pt idx="1">
                  <c:v>89.473684210526315</c:v>
                </c:pt>
                <c:pt idx="2">
                  <c:v>100</c:v>
                </c:pt>
                <c:pt idx="3">
                  <c:v>88</c:v>
                </c:pt>
                <c:pt idx="4">
                  <c:v>100</c:v>
                </c:pt>
                <c:pt idx="5">
                  <c:v>100</c:v>
                </c:pt>
                <c:pt idx="6">
                  <c:v>70.588235294117652</c:v>
                </c:pt>
              </c:numCache>
            </c:numRef>
          </c:val>
          <c:extLst>
            <c:ext xmlns:c16="http://schemas.microsoft.com/office/drawing/2014/chart" uri="{C3380CC4-5D6E-409C-BE32-E72D297353CC}">
              <c16:uniqueId val="{00000000-1288-4D76-95C4-B0FB8CE85A5C}"/>
            </c:ext>
          </c:extLst>
        </c:ser>
        <c:dLbls>
          <c:showLegendKey val="0"/>
          <c:showVal val="0"/>
          <c:showCatName val="0"/>
          <c:showSerName val="0"/>
          <c:showPercent val="0"/>
          <c:showBubbleSize val="0"/>
        </c:dLbls>
        <c:gapWidth val="86"/>
        <c:axId val="950534656"/>
        <c:axId val="1343878288"/>
      </c:barChart>
      <c:scatterChart>
        <c:scatterStyle val="lineMarker"/>
        <c:varyColors val="0"/>
        <c:ser>
          <c:idx val="0"/>
          <c:order val="0"/>
          <c:tx>
            <c:strRef>
              <c:f>'4.5.E'!$V$3</c:f>
              <c:strCache>
                <c:ptCount val="1"/>
                <c:pt idx="0">
                  <c:v>2007</c:v>
                </c:pt>
              </c:strCache>
            </c:strRef>
          </c:tx>
          <c:spPr>
            <a:ln w="25400" cap="rnd">
              <a:noFill/>
              <a:round/>
            </a:ln>
            <a:effectLst/>
          </c:spPr>
          <c:marker>
            <c:symbol val="dash"/>
            <c:size val="30"/>
            <c:spPr>
              <a:solidFill>
                <a:srgbClr val="F78D28"/>
              </a:solidFill>
              <a:ln w="9525">
                <a:noFill/>
              </a:ln>
              <a:effectLst/>
            </c:spPr>
          </c:marker>
          <c:xVal>
            <c:strRef>
              <c:f>'4.5.E'!$U$4:$U$10</c:f>
              <c:strCache>
                <c:ptCount val="7"/>
                <c:pt idx="0">
                  <c:v>EMDEs</c:v>
                </c:pt>
                <c:pt idx="1">
                  <c:v>EAP</c:v>
                </c:pt>
                <c:pt idx="2">
                  <c:v>ECA</c:v>
                </c:pt>
                <c:pt idx="3">
                  <c:v>LAC</c:v>
                </c:pt>
                <c:pt idx="4">
                  <c:v>MNA</c:v>
                </c:pt>
                <c:pt idx="5">
                  <c:v>SAR</c:v>
                </c:pt>
                <c:pt idx="6">
                  <c:v>SSA</c:v>
                </c:pt>
              </c:strCache>
            </c:strRef>
          </c:xVal>
          <c:yVal>
            <c:numRef>
              <c:f>'4.5.E'!$V$4:$V$10</c:f>
              <c:numCache>
                <c:formatCode>0</c:formatCode>
                <c:ptCount val="7"/>
                <c:pt idx="0">
                  <c:v>72.357723577235774</c:v>
                </c:pt>
                <c:pt idx="1">
                  <c:v>78.94736842105263</c:v>
                </c:pt>
                <c:pt idx="2">
                  <c:v>86.36363636363636</c:v>
                </c:pt>
                <c:pt idx="3">
                  <c:v>84</c:v>
                </c:pt>
                <c:pt idx="4">
                  <c:v>66.666666666666657</c:v>
                </c:pt>
                <c:pt idx="5">
                  <c:v>87.5</c:v>
                </c:pt>
                <c:pt idx="6">
                  <c:v>50</c:v>
                </c:pt>
              </c:numCache>
            </c:numRef>
          </c:yVal>
          <c:smooth val="0"/>
          <c:extLst>
            <c:ext xmlns:c16="http://schemas.microsoft.com/office/drawing/2014/chart" uri="{C3380CC4-5D6E-409C-BE32-E72D297353CC}">
              <c16:uniqueId val="{00000001-1288-4D76-95C4-B0FB8CE85A5C}"/>
            </c:ext>
          </c:extLst>
        </c:ser>
        <c:dLbls>
          <c:showLegendKey val="0"/>
          <c:showVal val="0"/>
          <c:showCatName val="0"/>
          <c:showSerName val="0"/>
          <c:showPercent val="0"/>
          <c:showBubbleSize val="0"/>
        </c:dLbls>
        <c:axId val="950534656"/>
        <c:axId val="1343878288"/>
      </c:scatterChart>
      <c:catAx>
        <c:axId val="95053465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43878288"/>
        <c:crosses val="autoZero"/>
        <c:auto val="1"/>
        <c:lblAlgn val="ctr"/>
        <c:lblOffset val="100"/>
        <c:noMultiLvlLbl val="0"/>
      </c:catAx>
      <c:valAx>
        <c:axId val="1343878288"/>
        <c:scaling>
          <c:orientation val="minMax"/>
          <c:max val="100"/>
        </c:scaling>
        <c:delete val="0"/>
        <c:axPos val="l"/>
        <c:numFmt formatCode="0"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50534656"/>
        <c:crosses val="autoZero"/>
        <c:crossBetween val="between"/>
        <c:majorUnit val="25"/>
      </c:valAx>
      <c:spPr>
        <a:noFill/>
        <a:ln>
          <a:noFill/>
        </a:ln>
        <a:effectLst/>
      </c:spPr>
    </c:plotArea>
    <c:legend>
      <c:legendPos val="b"/>
      <c:layout>
        <c:manualLayout>
          <c:xMode val="edge"/>
          <c:yMode val="edge"/>
          <c:x val="0.4416133045743304"/>
          <c:y val="3.8865038986685072E-2"/>
          <c:w val="0.55838669542566965"/>
          <c:h val="7.786807114902376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48081499677094"/>
          <c:y val="0.13958223972003497"/>
          <c:w val="0.86266817374244065"/>
          <c:h val="0.62143270694104413"/>
        </c:manualLayout>
      </c:layout>
      <c:barChart>
        <c:barDir val="col"/>
        <c:grouping val="clustered"/>
        <c:varyColors val="0"/>
        <c:ser>
          <c:idx val="1"/>
          <c:order val="4"/>
          <c:spPr>
            <a:solidFill>
              <a:srgbClr val="A6A6A6">
                <a:alpha val="23922"/>
              </a:srgbClr>
            </a:solidFill>
            <a:ln>
              <a:noFill/>
            </a:ln>
            <a:effectLst/>
          </c:spPr>
          <c:invertIfNegative val="0"/>
          <c:val>
            <c:numRef>
              <c:f>'4.5.F'!$I$3:$I$20</c:f>
              <c:numCache>
                <c:formatCode>General</c:formatCode>
                <c:ptCount val="18"/>
                <c:pt idx="7">
                  <c:v>120</c:v>
                </c:pt>
                <c:pt idx="8">
                  <c:v>120</c:v>
                </c:pt>
              </c:numCache>
            </c:numRef>
          </c:val>
          <c:extLst>
            <c:ext xmlns:c16="http://schemas.microsoft.com/office/drawing/2014/chart" uri="{C3380CC4-5D6E-409C-BE32-E72D297353CC}">
              <c16:uniqueId val="{00000000-97DD-42A1-BA54-4BC68CBE824E}"/>
            </c:ext>
          </c:extLst>
        </c:ser>
        <c:dLbls>
          <c:showLegendKey val="0"/>
          <c:showVal val="0"/>
          <c:showCatName val="0"/>
          <c:showSerName val="0"/>
          <c:showPercent val="0"/>
          <c:showBubbleSize val="0"/>
        </c:dLbls>
        <c:gapWidth val="0"/>
        <c:axId val="428170255"/>
        <c:axId val="428511071"/>
      </c:barChart>
      <c:lineChart>
        <c:grouping val="standard"/>
        <c:varyColors val="0"/>
        <c:ser>
          <c:idx val="0"/>
          <c:order val="0"/>
          <c:tx>
            <c:strRef>
              <c:f>'4.5.F'!$V$2</c:f>
              <c:strCache>
                <c:ptCount val="1"/>
                <c:pt idx="0">
                  <c:v>Weighted average</c:v>
                </c:pt>
              </c:strCache>
            </c:strRef>
          </c:tx>
          <c:spPr>
            <a:ln w="76200" cap="rnd">
              <a:solidFill>
                <a:srgbClr val="EB1C2D"/>
              </a:solidFill>
              <a:round/>
            </a:ln>
            <a:effectLst/>
          </c:spPr>
          <c:marker>
            <c:symbol val="none"/>
          </c:marker>
          <c:cat>
            <c:numRef>
              <c:f>'4.5.F'!$U$4:$U$21</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'4.5.F'!$V$4:$V$21</c:f>
              <c:numCache>
                <c:formatCode>General</c:formatCode>
                <c:ptCount val="18"/>
                <c:pt idx="0">
                  <c:v>49.3</c:v>
                </c:pt>
                <c:pt idx="1">
                  <c:v>54.8</c:v>
                </c:pt>
                <c:pt idx="2">
                  <c:v>56.1</c:v>
                </c:pt>
                <c:pt idx="3">
                  <c:v>55</c:v>
                </c:pt>
                <c:pt idx="4">
                  <c:v>54.3</c:v>
                </c:pt>
                <c:pt idx="5">
                  <c:v>56.6</c:v>
                </c:pt>
                <c:pt idx="6">
                  <c:v>59.9</c:v>
                </c:pt>
                <c:pt idx="7">
                  <c:v>63.4</c:v>
                </c:pt>
                <c:pt idx="8">
                  <c:v>75.400000000000006</c:v>
                </c:pt>
                <c:pt idx="9">
                  <c:v>76</c:v>
                </c:pt>
                <c:pt idx="10">
                  <c:v>78.099999999999994</c:v>
                </c:pt>
                <c:pt idx="11">
                  <c:v>84.1</c:v>
                </c:pt>
                <c:pt idx="12">
                  <c:v>92.3</c:v>
                </c:pt>
                <c:pt idx="13">
                  <c:v>100.7</c:v>
                </c:pt>
                <c:pt idx="14">
                  <c:v>111.1</c:v>
                </c:pt>
                <c:pt idx="15">
                  <c:v>115.2</c:v>
                </c:pt>
                <c:pt idx="16">
                  <c:v>116.1</c:v>
                </c:pt>
                <c:pt idx="17">
                  <c:v>118.1</c:v>
                </c:pt>
              </c:numCache>
            </c:numRef>
          </c:val>
          <c:smooth val="0"/>
          <c:extLst>
            <c:ext xmlns:c16="http://schemas.microsoft.com/office/drawing/2014/chart" uri="{C3380CC4-5D6E-409C-BE32-E72D297353CC}">
              <c16:uniqueId val="{00000001-97DD-42A1-BA54-4BC68CBE824E}"/>
            </c:ext>
          </c:extLst>
        </c:ser>
        <c:ser>
          <c:idx val="3"/>
          <c:order val="1"/>
          <c:tx>
            <c:strRef>
              <c:f>'4.5.F'!$W$2</c:f>
              <c:strCache>
                <c:ptCount val="1"/>
                <c:pt idx="0">
                  <c:v>Average</c:v>
                </c:pt>
              </c:strCache>
            </c:strRef>
          </c:tx>
          <c:spPr>
            <a:ln w="76200" cap="rnd">
              <a:solidFill>
                <a:srgbClr val="002345"/>
              </a:solidFill>
              <a:round/>
            </a:ln>
            <a:effectLst/>
          </c:spPr>
          <c:marker>
            <c:symbol val="none"/>
          </c:marker>
          <c:cat>
            <c:numRef>
              <c:f>'4.5.F'!$U$4:$U$21</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'4.5.F'!$W$4:$W$21</c:f>
              <c:numCache>
                <c:formatCode>General</c:formatCode>
                <c:ptCount val="18"/>
                <c:pt idx="0">
                  <c:v>27.7</c:v>
                </c:pt>
                <c:pt idx="1">
                  <c:v>28.3</c:v>
                </c:pt>
                <c:pt idx="2">
                  <c:v>28.1</c:v>
                </c:pt>
                <c:pt idx="3">
                  <c:v>27.9</c:v>
                </c:pt>
                <c:pt idx="4">
                  <c:v>29.1</c:v>
                </c:pt>
                <c:pt idx="5">
                  <c:v>30.8</c:v>
                </c:pt>
                <c:pt idx="6">
                  <c:v>33.799999999999997</c:v>
                </c:pt>
                <c:pt idx="7">
                  <c:v>35.799999999999997</c:v>
                </c:pt>
                <c:pt idx="8">
                  <c:v>38</c:v>
                </c:pt>
                <c:pt idx="9">
                  <c:v>38.1</c:v>
                </c:pt>
                <c:pt idx="10">
                  <c:v>37.9</c:v>
                </c:pt>
                <c:pt idx="11">
                  <c:v>38.4</c:v>
                </c:pt>
                <c:pt idx="12">
                  <c:v>39.799999999999997</c:v>
                </c:pt>
                <c:pt idx="13">
                  <c:v>41.2</c:v>
                </c:pt>
                <c:pt idx="14">
                  <c:v>43.5</c:v>
                </c:pt>
                <c:pt idx="15">
                  <c:v>44.2</c:v>
                </c:pt>
                <c:pt idx="16">
                  <c:v>43.2</c:v>
                </c:pt>
                <c:pt idx="17">
                  <c:v>41.9</c:v>
                </c:pt>
              </c:numCache>
            </c:numRef>
          </c:val>
          <c:smooth val="0"/>
          <c:extLst>
            <c:ext xmlns:c16="http://schemas.microsoft.com/office/drawing/2014/chart" uri="{C3380CC4-5D6E-409C-BE32-E72D297353CC}">
              <c16:uniqueId val="{00000002-97DD-42A1-BA54-4BC68CBE824E}"/>
            </c:ext>
          </c:extLst>
        </c:ser>
        <c:ser>
          <c:idx val="4"/>
          <c:order val="2"/>
          <c:tx>
            <c:strRef>
              <c:f>'4.5.F'!$X$2</c:f>
              <c:strCache>
                <c:ptCount val="1"/>
                <c:pt idx="0">
                  <c:v>Interquantile range</c:v>
                </c:pt>
              </c:strCache>
            </c:strRef>
          </c:tx>
          <c:spPr>
            <a:ln w="76200" cap="rnd">
              <a:solidFill>
                <a:srgbClr val="002345"/>
              </a:solidFill>
              <a:prstDash val="sysDash"/>
              <a:round/>
            </a:ln>
            <a:effectLst/>
          </c:spPr>
          <c:marker>
            <c:symbol val="none"/>
          </c:marker>
          <c:cat>
            <c:numRef>
              <c:f>'4.5.F'!$U$4:$U$21</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'4.5.F'!$X$4:$X$21</c:f>
              <c:numCache>
                <c:formatCode>General</c:formatCode>
                <c:ptCount val="18"/>
                <c:pt idx="0">
                  <c:v>8.6</c:v>
                </c:pt>
                <c:pt idx="1">
                  <c:v>8.6</c:v>
                </c:pt>
                <c:pt idx="2">
                  <c:v>9.1</c:v>
                </c:pt>
                <c:pt idx="3">
                  <c:v>9.8000000000000007</c:v>
                </c:pt>
                <c:pt idx="4">
                  <c:v>10.3</c:v>
                </c:pt>
                <c:pt idx="5">
                  <c:v>11.7</c:v>
                </c:pt>
                <c:pt idx="6">
                  <c:v>13.6</c:v>
                </c:pt>
                <c:pt idx="7">
                  <c:v>14.3</c:v>
                </c:pt>
                <c:pt idx="8">
                  <c:v>16.600000000000001</c:v>
                </c:pt>
                <c:pt idx="9">
                  <c:v>17.7</c:v>
                </c:pt>
                <c:pt idx="10">
                  <c:v>17.3</c:v>
                </c:pt>
                <c:pt idx="11">
                  <c:v>18.5</c:v>
                </c:pt>
                <c:pt idx="12">
                  <c:v>19.600000000000001</c:v>
                </c:pt>
                <c:pt idx="13">
                  <c:v>20.100000000000001</c:v>
                </c:pt>
                <c:pt idx="14">
                  <c:v>22.1</c:v>
                </c:pt>
                <c:pt idx="15">
                  <c:v>21.7</c:v>
                </c:pt>
                <c:pt idx="16">
                  <c:v>20.8</c:v>
                </c:pt>
                <c:pt idx="17">
                  <c:v>20.2</c:v>
                </c:pt>
              </c:numCache>
            </c:numRef>
          </c:val>
          <c:smooth val="0"/>
          <c:extLst>
            <c:ext xmlns:c16="http://schemas.microsoft.com/office/drawing/2014/chart" uri="{C3380CC4-5D6E-409C-BE32-E72D297353CC}">
              <c16:uniqueId val="{00000003-97DD-42A1-BA54-4BC68CBE824E}"/>
            </c:ext>
          </c:extLst>
        </c:ser>
        <c:ser>
          <c:idx val="5"/>
          <c:order val="3"/>
          <c:tx>
            <c:strRef>
              <c:f>'4.5.F'!$Y$2</c:f>
              <c:strCache>
                <c:ptCount val="1"/>
              </c:strCache>
            </c:strRef>
          </c:tx>
          <c:spPr>
            <a:ln w="76200" cap="rnd">
              <a:solidFill>
                <a:srgbClr val="002345"/>
              </a:solidFill>
              <a:prstDash val="sysDash"/>
              <a:round/>
            </a:ln>
            <a:effectLst/>
          </c:spPr>
          <c:marker>
            <c:symbol val="none"/>
          </c:marker>
          <c:cat>
            <c:numRef>
              <c:f>'4.5.F'!$U$4:$U$21</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'4.5.F'!$Y$4:$Y$21</c:f>
              <c:numCache>
                <c:formatCode>General</c:formatCode>
                <c:ptCount val="18"/>
                <c:pt idx="0">
                  <c:v>39.5</c:v>
                </c:pt>
                <c:pt idx="1">
                  <c:v>43</c:v>
                </c:pt>
                <c:pt idx="2">
                  <c:v>42.1</c:v>
                </c:pt>
                <c:pt idx="3">
                  <c:v>39.200000000000003</c:v>
                </c:pt>
                <c:pt idx="4">
                  <c:v>43</c:v>
                </c:pt>
                <c:pt idx="5">
                  <c:v>44.4</c:v>
                </c:pt>
                <c:pt idx="6">
                  <c:v>50.7</c:v>
                </c:pt>
                <c:pt idx="7">
                  <c:v>52.3</c:v>
                </c:pt>
                <c:pt idx="8">
                  <c:v>53.2</c:v>
                </c:pt>
                <c:pt idx="9">
                  <c:v>53.9</c:v>
                </c:pt>
                <c:pt idx="10">
                  <c:v>53.4</c:v>
                </c:pt>
                <c:pt idx="11">
                  <c:v>54.8</c:v>
                </c:pt>
                <c:pt idx="12">
                  <c:v>56.8</c:v>
                </c:pt>
                <c:pt idx="13">
                  <c:v>58.5</c:v>
                </c:pt>
                <c:pt idx="14">
                  <c:v>57.9</c:v>
                </c:pt>
                <c:pt idx="15">
                  <c:v>57.6</c:v>
                </c:pt>
                <c:pt idx="16">
                  <c:v>57.4</c:v>
                </c:pt>
                <c:pt idx="17">
                  <c:v>54.8</c:v>
                </c:pt>
              </c:numCache>
            </c:numRef>
          </c:val>
          <c:smooth val="0"/>
          <c:extLst>
            <c:ext xmlns:c16="http://schemas.microsoft.com/office/drawing/2014/chart" uri="{C3380CC4-5D6E-409C-BE32-E72D297353CC}">
              <c16:uniqueId val="{00000004-97DD-42A1-BA54-4BC68CBE824E}"/>
            </c:ext>
          </c:extLst>
        </c:ser>
        <c:dLbls>
          <c:showLegendKey val="0"/>
          <c:showVal val="0"/>
          <c:showCatName val="0"/>
          <c:showSerName val="0"/>
          <c:showPercent val="0"/>
          <c:showBubbleSize val="0"/>
        </c:dLbls>
        <c:marker val="1"/>
        <c:smooth val="0"/>
        <c:axId val="428170255"/>
        <c:axId val="428511071"/>
      </c:lineChart>
      <c:catAx>
        <c:axId val="42817025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28511071"/>
        <c:crosses val="autoZero"/>
        <c:auto val="1"/>
        <c:lblAlgn val="ctr"/>
        <c:lblOffset val="100"/>
        <c:tickLblSkip val="2"/>
        <c:tickMarkSkip val="2"/>
        <c:noMultiLvlLbl val="0"/>
      </c:catAx>
      <c:valAx>
        <c:axId val="428511071"/>
        <c:scaling>
          <c:orientation val="minMax"/>
          <c:max val="12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28170255"/>
        <c:crosses val="autoZero"/>
        <c:crossBetween val="between"/>
        <c:majorUnit val="20"/>
      </c:valAx>
      <c:spPr>
        <a:noFill/>
        <a:ln>
          <a:noFill/>
        </a:ln>
        <a:effectLst/>
      </c:spPr>
    </c:plotArea>
    <c:legend>
      <c:legendPos val="b"/>
      <c:legendEntry>
        <c:idx val="0"/>
        <c:delete val="1"/>
      </c:legendEntry>
      <c:legendEntry>
        <c:idx val="3"/>
        <c:delete val="1"/>
      </c:legendEntry>
      <c:legendEntry>
        <c:idx val="4"/>
        <c:delete val="1"/>
      </c:legendEntry>
      <c:layout>
        <c:manualLayout>
          <c:xMode val="edge"/>
          <c:yMode val="edge"/>
          <c:x val="1.0094981717028962E-2"/>
          <c:y val="0.12432227221597301"/>
          <c:w val="0.49639999267285723"/>
          <c:h val="0.17043208477855437"/>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318241469816267E-2"/>
          <c:y val="0.11511300966485728"/>
          <c:w val="0.8894039807524059"/>
          <c:h val="0.67578849518810147"/>
        </c:manualLayout>
      </c:layout>
      <c:lineChart>
        <c:grouping val="standard"/>
        <c:varyColors val="0"/>
        <c:ser>
          <c:idx val="0"/>
          <c:order val="0"/>
          <c:tx>
            <c:strRef>
              <c:f>'4.6.A'!$V$3</c:f>
              <c:strCache>
                <c:ptCount val="1"/>
                <c:pt idx="0">
                  <c:v>Local currency</c:v>
                </c:pt>
              </c:strCache>
            </c:strRef>
          </c:tx>
          <c:spPr>
            <a:ln w="76200" cap="rnd">
              <a:solidFill>
                <a:srgbClr val="EB1C2D"/>
              </a:solidFill>
              <a:round/>
            </a:ln>
            <a:effectLst/>
          </c:spPr>
          <c:marker>
            <c:symbol val="none"/>
          </c:marker>
          <c:cat>
            <c:numRef>
              <c:f>'4.6.A'!$U$4:$U$18</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'4.6.A'!$V$4:$V$18</c:f>
              <c:numCache>
                <c:formatCode>General</c:formatCode>
                <c:ptCount val="15"/>
                <c:pt idx="0">
                  <c:v>7.1</c:v>
                </c:pt>
                <c:pt idx="1">
                  <c:v>8.5</c:v>
                </c:pt>
                <c:pt idx="2">
                  <c:v>10.9</c:v>
                </c:pt>
                <c:pt idx="3">
                  <c:v>14.1</c:v>
                </c:pt>
                <c:pt idx="4">
                  <c:v>11.4</c:v>
                </c:pt>
                <c:pt idx="5">
                  <c:v>8.9</c:v>
                </c:pt>
                <c:pt idx="6">
                  <c:v>12.2</c:v>
                </c:pt>
                <c:pt idx="7">
                  <c:v>11.7</c:v>
                </c:pt>
                <c:pt idx="8">
                  <c:v>16.399999999999999</c:v>
                </c:pt>
                <c:pt idx="9">
                  <c:v>18.8</c:v>
                </c:pt>
                <c:pt idx="10">
                  <c:v>18.7</c:v>
                </c:pt>
                <c:pt idx="11">
                  <c:v>18.100000000000001</c:v>
                </c:pt>
                <c:pt idx="12">
                  <c:v>17.600000000000001</c:v>
                </c:pt>
                <c:pt idx="13">
                  <c:v>17.899999999999999</c:v>
                </c:pt>
                <c:pt idx="14">
                  <c:v>18.399999999999999</c:v>
                </c:pt>
              </c:numCache>
            </c:numRef>
          </c:val>
          <c:smooth val="0"/>
          <c:extLst>
            <c:ext xmlns:c16="http://schemas.microsoft.com/office/drawing/2014/chart" uri="{C3380CC4-5D6E-409C-BE32-E72D297353CC}">
              <c16:uniqueId val="{00000000-C258-47E2-A4DF-4683DF03BACD}"/>
            </c:ext>
          </c:extLst>
        </c:ser>
        <c:ser>
          <c:idx val="1"/>
          <c:order val="1"/>
          <c:tx>
            <c:strRef>
              <c:f>'4.6.A'!$W$3</c:f>
              <c:strCache>
                <c:ptCount val="1"/>
                <c:pt idx="0">
                  <c:v>Total</c:v>
                </c:pt>
              </c:strCache>
            </c:strRef>
          </c:tx>
          <c:spPr>
            <a:ln w="76200" cap="rnd">
              <a:solidFill>
                <a:srgbClr val="002345"/>
              </a:solidFill>
              <a:round/>
            </a:ln>
            <a:effectLst/>
          </c:spPr>
          <c:marker>
            <c:symbol val="none"/>
          </c:marker>
          <c:cat>
            <c:numRef>
              <c:f>'4.6.A'!$U$4:$U$18</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'4.6.A'!$W$4:$W$18</c:f>
              <c:numCache>
                <c:formatCode>General</c:formatCode>
                <c:ptCount val="15"/>
                <c:pt idx="0">
                  <c:v>33.5</c:v>
                </c:pt>
                <c:pt idx="1">
                  <c:v>33.4</c:v>
                </c:pt>
                <c:pt idx="2">
                  <c:v>26.4</c:v>
                </c:pt>
                <c:pt idx="3">
                  <c:v>26.2</c:v>
                </c:pt>
                <c:pt idx="4">
                  <c:v>27.1</c:v>
                </c:pt>
                <c:pt idx="5">
                  <c:v>24.8</c:v>
                </c:pt>
                <c:pt idx="6">
                  <c:v>26.3</c:v>
                </c:pt>
                <c:pt idx="7">
                  <c:v>29.2</c:v>
                </c:pt>
                <c:pt idx="8">
                  <c:v>31.3</c:v>
                </c:pt>
                <c:pt idx="9">
                  <c:v>33.1</c:v>
                </c:pt>
                <c:pt idx="10">
                  <c:v>36.200000000000003</c:v>
                </c:pt>
                <c:pt idx="11">
                  <c:v>34.299999999999997</c:v>
                </c:pt>
                <c:pt idx="12">
                  <c:v>36.4</c:v>
                </c:pt>
                <c:pt idx="13">
                  <c:v>35</c:v>
                </c:pt>
                <c:pt idx="14">
                  <c:v>32.6</c:v>
                </c:pt>
              </c:numCache>
            </c:numRef>
          </c:val>
          <c:smooth val="0"/>
          <c:extLst>
            <c:ext xmlns:c16="http://schemas.microsoft.com/office/drawing/2014/chart" uri="{C3380CC4-5D6E-409C-BE32-E72D297353CC}">
              <c16:uniqueId val="{00000001-C258-47E2-A4DF-4683DF03BACD}"/>
            </c:ext>
          </c:extLst>
        </c:ser>
        <c:dLbls>
          <c:showLegendKey val="0"/>
          <c:showVal val="0"/>
          <c:showCatName val="0"/>
          <c:showSerName val="0"/>
          <c:showPercent val="0"/>
          <c:showBubbleSize val="0"/>
        </c:dLbls>
        <c:smooth val="0"/>
        <c:axId val="986083376"/>
        <c:axId val="196833440"/>
      </c:lineChart>
      <c:catAx>
        <c:axId val="98608337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6833440"/>
        <c:crosses val="autoZero"/>
        <c:auto val="1"/>
        <c:lblAlgn val="ctr"/>
        <c:lblOffset val="100"/>
        <c:noMultiLvlLbl val="0"/>
      </c:catAx>
      <c:valAx>
        <c:axId val="196833440"/>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86083376"/>
        <c:crosses val="autoZero"/>
        <c:crossBetween val="between"/>
        <c:majorUnit val="10"/>
      </c:valAx>
      <c:spPr>
        <a:noFill/>
        <a:ln>
          <a:noFill/>
        </a:ln>
        <a:effectLst/>
      </c:spPr>
    </c:plotArea>
    <c:legend>
      <c:legendPos val="r"/>
      <c:layout>
        <c:manualLayout>
          <c:xMode val="edge"/>
          <c:yMode val="edge"/>
          <c:x val="9.8499562554680661E-2"/>
          <c:y val="7.3498226359448693E-2"/>
          <c:w val="0.6403893263342082"/>
          <c:h val="0.1499958911801900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615746904879744E-2"/>
          <c:y val="0.15397544056992876"/>
          <c:w val="0.90803758193432371"/>
          <c:h val="0.64593628921384827"/>
        </c:manualLayout>
      </c:layout>
      <c:lineChart>
        <c:grouping val="standard"/>
        <c:varyColors val="0"/>
        <c:ser>
          <c:idx val="6"/>
          <c:order val="0"/>
          <c:tx>
            <c:strRef>
              <c:f>'4.6.B'!$W$4</c:f>
              <c:strCache>
                <c:ptCount val="1"/>
                <c:pt idx="0">
                  <c:v>EMDEs</c:v>
                </c:pt>
              </c:strCache>
            </c:strRef>
          </c:tx>
          <c:spPr>
            <a:ln w="76200">
              <a:solidFill>
                <a:srgbClr val="EB1C2D"/>
              </a:solidFill>
            </a:ln>
          </c:spPr>
          <c:marker>
            <c:symbol val="none"/>
          </c:marker>
          <c:cat>
            <c:numRef>
              <c:f>'4.6.B'!$U$5:$U$17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'4.6.B'!$W$5:$W$17</c:f>
              <c:numCache>
                <c:formatCode>General</c:formatCode>
                <c:ptCount val="13"/>
                <c:pt idx="0">
                  <c:v>42.4</c:v>
                </c:pt>
                <c:pt idx="1">
                  <c:v>42.6</c:v>
                </c:pt>
                <c:pt idx="2">
                  <c:v>45.1</c:v>
                </c:pt>
                <c:pt idx="3">
                  <c:v>47.2</c:v>
                </c:pt>
                <c:pt idx="4">
                  <c:v>46.2</c:v>
                </c:pt>
                <c:pt idx="5">
                  <c:v>47.8</c:v>
                </c:pt>
                <c:pt idx="6">
                  <c:v>48.9</c:v>
                </c:pt>
                <c:pt idx="7">
                  <c:v>51.7</c:v>
                </c:pt>
                <c:pt idx="8">
                  <c:v>54.5</c:v>
                </c:pt>
                <c:pt idx="9">
                  <c:v>57.3</c:v>
                </c:pt>
                <c:pt idx="10">
                  <c:v>56.3</c:v>
                </c:pt>
                <c:pt idx="11">
                  <c:v>54.5</c:v>
                </c:pt>
                <c:pt idx="12">
                  <c:v>54.7</c:v>
                </c:pt>
              </c:numCache>
            </c:numRef>
          </c:val>
          <c:smooth val="0"/>
          <c:extLst>
            <c:ext xmlns:c16="http://schemas.microsoft.com/office/drawing/2014/chart" uri="{C3380CC4-5D6E-409C-BE32-E72D297353CC}">
              <c16:uniqueId val="{00000000-3914-4F44-B48A-2F88EC822373}"/>
            </c:ext>
          </c:extLst>
        </c:ser>
        <c:ser>
          <c:idx val="3"/>
          <c:order val="1"/>
          <c:tx>
            <c:strRef>
              <c:f>'4.6.B'!$V$4</c:f>
              <c:strCache>
                <c:ptCount val="1"/>
                <c:pt idx="0">
                  <c:v>EMDE ex. China</c:v>
                </c:pt>
              </c:strCache>
            </c:strRef>
          </c:tx>
          <c:spPr>
            <a:ln w="76200" cap="rnd">
              <a:solidFill>
                <a:srgbClr val="002345"/>
              </a:solidFill>
              <a:round/>
            </a:ln>
            <a:effectLst/>
          </c:spPr>
          <c:marker>
            <c:symbol val="none"/>
          </c:marker>
          <c:cat>
            <c:numRef>
              <c:f>'4.6.B'!$U$5:$U$17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'4.6.B'!$V$5:$V$17</c:f>
              <c:numCache>
                <c:formatCode>General</c:formatCode>
                <c:ptCount val="13"/>
                <c:pt idx="0">
                  <c:v>36.9</c:v>
                </c:pt>
                <c:pt idx="1">
                  <c:v>38.299999999999997</c:v>
                </c:pt>
                <c:pt idx="2">
                  <c:v>41.3</c:v>
                </c:pt>
                <c:pt idx="3">
                  <c:v>42</c:v>
                </c:pt>
                <c:pt idx="4">
                  <c:v>40.700000000000003</c:v>
                </c:pt>
                <c:pt idx="5">
                  <c:v>42.5</c:v>
                </c:pt>
                <c:pt idx="6">
                  <c:v>43</c:v>
                </c:pt>
                <c:pt idx="7">
                  <c:v>45.2</c:v>
                </c:pt>
                <c:pt idx="8">
                  <c:v>47.5</c:v>
                </c:pt>
                <c:pt idx="9">
                  <c:v>50.1</c:v>
                </c:pt>
                <c:pt idx="10">
                  <c:v>48.8</c:v>
                </c:pt>
                <c:pt idx="11">
                  <c:v>47.1</c:v>
                </c:pt>
                <c:pt idx="12">
                  <c:v>47.8</c:v>
                </c:pt>
              </c:numCache>
            </c:numRef>
          </c:val>
          <c:smooth val="0"/>
          <c:extLst>
            <c:ext xmlns:c16="http://schemas.microsoft.com/office/drawing/2014/chart" uri="{C3380CC4-5D6E-409C-BE32-E72D297353CC}">
              <c16:uniqueId val="{00000001-3914-4F44-B48A-2F88EC822373}"/>
            </c:ext>
          </c:extLst>
        </c:ser>
        <c:dLbls>
          <c:showLegendKey val="0"/>
          <c:showVal val="0"/>
          <c:showCatName val="0"/>
          <c:showSerName val="0"/>
          <c:showPercent val="0"/>
          <c:showBubbleSize val="0"/>
        </c:dLbls>
        <c:smooth val="0"/>
        <c:axId val="107163599"/>
        <c:axId val="444579167"/>
      </c:lineChart>
      <c:catAx>
        <c:axId val="107163599"/>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c:spPr>
        <c:txPr>
          <a:bodyPr rot="-5400000"/>
          <a:lstStyle/>
          <a:p>
            <a:pPr>
              <a:defRPr/>
            </a:pPr>
            <a:endParaRPr lang="en-US"/>
          </a:p>
        </c:txPr>
        <c:crossAx val="444579167"/>
        <c:crosses val="autoZero"/>
        <c:auto val="1"/>
        <c:lblAlgn val="ctr"/>
        <c:lblOffset val="100"/>
        <c:noMultiLvlLbl val="0"/>
      </c:catAx>
      <c:valAx>
        <c:axId val="444579167"/>
        <c:scaling>
          <c:orientation val="minMax"/>
          <c:max val="60"/>
          <c:min val="30"/>
        </c:scaling>
        <c:delete val="0"/>
        <c:axPos val="l"/>
        <c:numFmt formatCode="General" sourceLinked="1"/>
        <c:majorTickMark val="none"/>
        <c:minorTickMark val="none"/>
        <c:tickLblPos val="nextTo"/>
        <c:spPr>
          <a:noFill/>
          <a:ln>
            <a:noFill/>
          </a:ln>
          <a:effectLst/>
        </c:spPr>
        <c:txPr>
          <a:bodyPr rot="-60000000" vert="horz"/>
          <a:lstStyle/>
          <a:p>
            <a:pPr>
              <a:defRPr/>
            </a:pPr>
            <a:endParaRPr lang="en-US"/>
          </a:p>
        </c:txPr>
        <c:crossAx val="107163599"/>
        <c:crosses val="autoZero"/>
        <c:crossBetween val="between"/>
        <c:majorUnit val="10"/>
      </c:valAx>
      <c:spPr>
        <a:ln>
          <a:noFill/>
          <a:prstDash val="sysDash"/>
        </a:ln>
      </c:spPr>
    </c:plotArea>
    <c:legend>
      <c:legendPos val="t"/>
      <c:layout>
        <c:manualLayout>
          <c:xMode val="edge"/>
          <c:yMode val="edge"/>
          <c:x val="0.11016907261592301"/>
          <c:y val="5.3166025701838246E-2"/>
          <c:w val="0.61627569934303938"/>
          <c:h val="0.13445914487751126"/>
        </c:manualLayout>
      </c:layout>
      <c:overlay val="0"/>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721143413130283E-2"/>
          <c:y val="0.15271169228846393"/>
          <c:w val="0.8121620734908136"/>
          <c:h val="0.6382092863392077"/>
        </c:manualLayout>
      </c:layout>
      <c:lineChart>
        <c:grouping val="standard"/>
        <c:varyColors val="0"/>
        <c:ser>
          <c:idx val="0"/>
          <c:order val="0"/>
          <c:tx>
            <c:strRef>
              <c:f>'4.6.C'!$V$3</c:f>
              <c:strCache>
                <c:ptCount val="1"/>
                <c:pt idx="0">
                  <c:v>Percent of GDP</c:v>
                </c:pt>
              </c:strCache>
            </c:strRef>
          </c:tx>
          <c:spPr>
            <a:ln w="76200" cap="rnd">
              <a:solidFill>
                <a:srgbClr val="002345"/>
              </a:solidFill>
              <a:round/>
            </a:ln>
            <a:effectLst/>
          </c:spPr>
          <c:marker>
            <c:symbol val="none"/>
          </c:marker>
          <c:cat>
            <c:numRef>
              <c:f>'4.6.C'!$U$4:$U$11</c:f>
              <c:numCache>
                <c:formatCode>General</c:formatCode>
                <c:ptCount val="8"/>
                <c:pt idx="0">
                  <c:v>2010</c:v>
                </c:pt>
                <c:pt idx="1">
                  <c:v>2011</c:v>
                </c:pt>
                <c:pt idx="2">
                  <c:v>2012</c:v>
                </c:pt>
                <c:pt idx="3">
                  <c:v>2013</c:v>
                </c:pt>
                <c:pt idx="4">
                  <c:v>2014</c:v>
                </c:pt>
                <c:pt idx="5">
                  <c:v>2015</c:v>
                </c:pt>
                <c:pt idx="6">
                  <c:v>2016</c:v>
                </c:pt>
                <c:pt idx="7">
                  <c:v>2017</c:v>
                </c:pt>
              </c:numCache>
            </c:numRef>
          </c:cat>
          <c:val>
            <c:numRef>
              <c:f>'4.6.C'!$V$4:$V$11</c:f>
              <c:numCache>
                <c:formatCode>General</c:formatCode>
                <c:ptCount val="8"/>
                <c:pt idx="0">
                  <c:v>46</c:v>
                </c:pt>
                <c:pt idx="1">
                  <c:v>42</c:v>
                </c:pt>
                <c:pt idx="2">
                  <c:v>43.8</c:v>
                </c:pt>
                <c:pt idx="3">
                  <c:v>42.1</c:v>
                </c:pt>
                <c:pt idx="4">
                  <c:v>45.6</c:v>
                </c:pt>
                <c:pt idx="5">
                  <c:v>51.5</c:v>
                </c:pt>
                <c:pt idx="6">
                  <c:v>60.4</c:v>
                </c:pt>
                <c:pt idx="7">
                  <c:v>59.6</c:v>
                </c:pt>
              </c:numCache>
            </c:numRef>
          </c:val>
          <c:smooth val="0"/>
          <c:extLst>
            <c:ext xmlns:c16="http://schemas.microsoft.com/office/drawing/2014/chart" uri="{C3380CC4-5D6E-409C-BE32-E72D297353CC}">
              <c16:uniqueId val="{00000000-5F42-4C1B-A92C-35E5D0A2F734}"/>
            </c:ext>
          </c:extLst>
        </c:ser>
        <c:dLbls>
          <c:showLegendKey val="0"/>
          <c:showVal val="0"/>
          <c:showCatName val="0"/>
          <c:showSerName val="0"/>
          <c:showPercent val="0"/>
          <c:showBubbleSize val="0"/>
        </c:dLbls>
        <c:marker val="1"/>
        <c:smooth val="0"/>
        <c:axId val="1459684335"/>
        <c:axId val="1616664223"/>
      </c:lineChart>
      <c:lineChart>
        <c:grouping val="standard"/>
        <c:varyColors val="0"/>
        <c:ser>
          <c:idx val="1"/>
          <c:order val="1"/>
          <c:tx>
            <c:strRef>
              <c:f>'4.6.C'!$W$3</c:f>
              <c:strCache>
                <c:ptCount val="1"/>
                <c:pt idx="0">
                  <c:v>Percent of total (RHS)</c:v>
                </c:pt>
              </c:strCache>
            </c:strRef>
          </c:tx>
          <c:spPr>
            <a:ln w="76200" cap="rnd">
              <a:solidFill>
                <a:srgbClr val="EB1C2D"/>
              </a:solidFill>
              <a:round/>
            </a:ln>
            <a:effectLst/>
          </c:spPr>
          <c:marker>
            <c:symbol val="none"/>
          </c:marker>
          <c:val>
            <c:numRef>
              <c:f>'4.6.C'!$W$4:$W$11</c:f>
              <c:numCache>
                <c:formatCode>General</c:formatCode>
                <c:ptCount val="8"/>
                <c:pt idx="0">
                  <c:v>89</c:v>
                </c:pt>
                <c:pt idx="1">
                  <c:v>88.3</c:v>
                </c:pt>
                <c:pt idx="2">
                  <c:v>87.5</c:v>
                </c:pt>
                <c:pt idx="3">
                  <c:v>86</c:v>
                </c:pt>
                <c:pt idx="4">
                  <c:v>86.5</c:v>
                </c:pt>
                <c:pt idx="5">
                  <c:v>84.5</c:v>
                </c:pt>
                <c:pt idx="6">
                  <c:v>85.5</c:v>
                </c:pt>
                <c:pt idx="7">
                  <c:v>87.1</c:v>
                </c:pt>
              </c:numCache>
            </c:numRef>
          </c:val>
          <c:smooth val="0"/>
          <c:extLst>
            <c:ext xmlns:c16="http://schemas.microsoft.com/office/drawing/2014/chart" uri="{C3380CC4-5D6E-409C-BE32-E72D297353CC}">
              <c16:uniqueId val="{00000001-5F42-4C1B-A92C-35E5D0A2F734}"/>
            </c:ext>
          </c:extLst>
        </c:ser>
        <c:dLbls>
          <c:showLegendKey val="0"/>
          <c:showVal val="0"/>
          <c:showCatName val="0"/>
          <c:showSerName val="0"/>
          <c:showPercent val="0"/>
          <c:showBubbleSize val="0"/>
        </c:dLbls>
        <c:marker val="1"/>
        <c:smooth val="0"/>
        <c:axId val="1993360447"/>
        <c:axId val="1462770895"/>
      </c:lineChart>
      <c:catAx>
        <c:axId val="145968433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616664223"/>
        <c:crosses val="autoZero"/>
        <c:auto val="1"/>
        <c:lblAlgn val="ctr"/>
        <c:lblOffset val="100"/>
        <c:noMultiLvlLbl val="0"/>
      </c:catAx>
      <c:valAx>
        <c:axId val="1616664223"/>
        <c:scaling>
          <c:orientation val="minMax"/>
          <c:max val="70"/>
          <c:min val="3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59684335"/>
        <c:crosses val="autoZero"/>
        <c:crossBetween val="between"/>
        <c:majorUnit val="10"/>
      </c:valAx>
      <c:valAx>
        <c:axId val="1462770895"/>
        <c:scaling>
          <c:orientation val="minMax"/>
          <c:min val="82"/>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93360447"/>
        <c:crosses val="max"/>
        <c:crossBetween val="between"/>
        <c:majorUnit val="2"/>
      </c:valAx>
      <c:catAx>
        <c:axId val="1993360447"/>
        <c:scaling>
          <c:orientation val="minMax"/>
        </c:scaling>
        <c:delete val="1"/>
        <c:axPos val="b"/>
        <c:majorTickMark val="out"/>
        <c:minorTickMark val="none"/>
        <c:tickLblPos val="nextTo"/>
        <c:crossAx val="1462770895"/>
        <c:crosses val="autoZero"/>
        <c:auto val="1"/>
        <c:lblAlgn val="ctr"/>
        <c:lblOffset val="100"/>
        <c:noMultiLvlLbl val="0"/>
      </c:catAx>
      <c:spPr>
        <a:noFill/>
        <a:ln>
          <a:noFill/>
        </a:ln>
        <a:effectLst/>
      </c:spPr>
    </c:plotArea>
    <c:legend>
      <c:legendPos val="t"/>
      <c:layout>
        <c:manualLayout>
          <c:xMode val="edge"/>
          <c:yMode val="edge"/>
          <c:x val="8.3967193819443009E-2"/>
          <c:y val="9.5238095238095233E-2"/>
          <c:w val="0.83206561236111398"/>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23821872488266"/>
          <c:y val="0.13084112149532709"/>
          <c:w val="0.86893255181388152"/>
          <c:h val="0.74854141792651663"/>
        </c:manualLayout>
      </c:layout>
      <c:barChart>
        <c:barDir val="col"/>
        <c:grouping val="clustered"/>
        <c:varyColors val="0"/>
        <c:ser>
          <c:idx val="0"/>
          <c:order val="0"/>
          <c:tx>
            <c:strRef>
              <c:f>'4.1.C'!$U$5</c:f>
              <c:strCache>
                <c:ptCount val="1"/>
                <c:pt idx="0">
                  <c:v>2002</c:v>
                </c:pt>
              </c:strCache>
            </c:strRef>
          </c:tx>
          <c:spPr>
            <a:solidFill>
              <a:srgbClr val="EB1C2D"/>
            </a:solidFill>
            <a:ln>
              <a:noFill/>
            </a:ln>
            <a:effectLst/>
          </c:spPr>
          <c:invertIfNegative val="0"/>
          <c:cat>
            <c:strRef>
              <c:f>'4.1.C'!$V$4:$W$4</c:f>
              <c:strCache>
                <c:ptCount val="2"/>
                <c:pt idx="0">
                  <c:v>EMDEs</c:v>
                </c:pt>
                <c:pt idx="1">
                  <c:v>EMDEs ex. China</c:v>
                </c:pt>
              </c:strCache>
            </c:strRef>
          </c:cat>
          <c:val>
            <c:numRef>
              <c:f>'4.1.C'!$V$5:$W$5</c:f>
              <c:numCache>
                <c:formatCode>General</c:formatCode>
                <c:ptCount val="2"/>
                <c:pt idx="0">
                  <c:v>39.6</c:v>
                </c:pt>
                <c:pt idx="1">
                  <c:v>55.2</c:v>
                </c:pt>
              </c:numCache>
            </c:numRef>
          </c:val>
          <c:extLst>
            <c:ext xmlns:c16="http://schemas.microsoft.com/office/drawing/2014/chart" uri="{C3380CC4-5D6E-409C-BE32-E72D297353CC}">
              <c16:uniqueId val="{00000000-3BB9-4691-B0A7-C39865D0546E}"/>
            </c:ext>
          </c:extLst>
        </c:ser>
        <c:ser>
          <c:idx val="1"/>
          <c:order val="1"/>
          <c:tx>
            <c:strRef>
              <c:f>'4.1.C'!$U$6</c:f>
              <c:strCache>
                <c:ptCount val="1"/>
                <c:pt idx="0">
                  <c:v>2007</c:v>
                </c:pt>
              </c:strCache>
            </c:strRef>
          </c:tx>
          <c:spPr>
            <a:solidFill>
              <a:srgbClr val="002345"/>
            </a:solidFill>
            <a:ln>
              <a:noFill/>
            </a:ln>
            <a:effectLst/>
          </c:spPr>
          <c:invertIfNegative val="0"/>
          <c:cat>
            <c:strRef>
              <c:f>'4.1.C'!$V$4:$W$4</c:f>
              <c:strCache>
                <c:ptCount val="2"/>
                <c:pt idx="0">
                  <c:v>EMDEs</c:v>
                </c:pt>
                <c:pt idx="1">
                  <c:v>EMDEs ex. China</c:v>
                </c:pt>
              </c:strCache>
            </c:strRef>
          </c:cat>
          <c:val>
            <c:numRef>
              <c:f>'4.1.C'!$V$6:$W$6</c:f>
              <c:numCache>
                <c:formatCode>General</c:formatCode>
                <c:ptCount val="2"/>
                <c:pt idx="0">
                  <c:v>122.7</c:v>
                </c:pt>
                <c:pt idx="1">
                  <c:v>63.7</c:v>
                </c:pt>
              </c:numCache>
            </c:numRef>
          </c:val>
          <c:extLst>
            <c:ext xmlns:c16="http://schemas.microsoft.com/office/drawing/2014/chart" uri="{C3380CC4-5D6E-409C-BE32-E72D297353CC}">
              <c16:uniqueId val="{00000001-3BB9-4691-B0A7-C39865D0546E}"/>
            </c:ext>
          </c:extLst>
        </c:ser>
        <c:dLbls>
          <c:showLegendKey val="0"/>
          <c:showVal val="0"/>
          <c:showCatName val="0"/>
          <c:showSerName val="0"/>
          <c:showPercent val="0"/>
          <c:showBubbleSize val="0"/>
        </c:dLbls>
        <c:gapWidth val="219"/>
        <c:overlap val="-27"/>
        <c:axId val="533134095"/>
        <c:axId val="394536303"/>
      </c:barChart>
      <c:catAx>
        <c:axId val="5331340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4536303"/>
        <c:crosses val="autoZero"/>
        <c:auto val="1"/>
        <c:lblAlgn val="ctr"/>
        <c:lblOffset val="100"/>
        <c:noMultiLvlLbl val="0"/>
      </c:catAx>
      <c:valAx>
        <c:axId val="394536303"/>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33134095"/>
        <c:crosses val="autoZero"/>
        <c:crossBetween val="between"/>
      </c:valAx>
      <c:spPr>
        <a:noFill/>
        <a:ln>
          <a:noFill/>
        </a:ln>
        <a:effectLst/>
      </c:spPr>
    </c:plotArea>
    <c:legend>
      <c:legendPos val="b"/>
      <c:layout>
        <c:manualLayout>
          <c:xMode val="edge"/>
          <c:yMode val="edge"/>
          <c:x val="0.46925568678915136"/>
          <c:y val="9.3170749489647126E-2"/>
          <c:w val="0.48664195100612423"/>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943033521938807E-2"/>
          <c:y val="0.12551533450179977"/>
          <c:w val="0.90605696753684017"/>
          <c:h val="0.7491519810023749"/>
        </c:manualLayout>
      </c:layout>
      <c:barChart>
        <c:barDir val="col"/>
        <c:grouping val="stacked"/>
        <c:varyColors val="0"/>
        <c:ser>
          <c:idx val="0"/>
          <c:order val="0"/>
          <c:tx>
            <c:strRef>
              <c:f>'4.6.D'!$V$3</c:f>
              <c:strCache>
                <c:ptCount val="1"/>
                <c:pt idx="0">
                  <c:v>Non-bank credit</c:v>
                </c:pt>
              </c:strCache>
            </c:strRef>
          </c:tx>
          <c:spPr>
            <a:solidFill>
              <a:srgbClr val="002345"/>
            </a:solidFill>
            <a:ln>
              <a:noFill/>
            </a:ln>
            <a:effectLst/>
          </c:spPr>
          <c:invertIfNegative val="0"/>
          <c:cat>
            <c:numRef>
              <c:f>'4.6.D'!$U$4:$U$6</c:f>
              <c:numCache>
                <c:formatCode>General</c:formatCode>
                <c:ptCount val="3"/>
                <c:pt idx="0">
                  <c:v>2005</c:v>
                </c:pt>
                <c:pt idx="1">
                  <c:v>2010</c:v>
                </c:pt>
                <c:pt idx="2">
                  <c:v>2018</c:v>
                </c:pt>
              </c:numCache>
            </c:numRef>
          </c:cat>
          <c:val>
            <c:numRef>
              <c:f>'4.6.D'!$V$4:$V$6</c:f>
              <c:numCache>
                <c:formatCode>General</c:formatCode>
                <c:ptCount val="3"/>
                <c:pt idx="0">
                  <c:v>11</c:v>
                </c:pt>
                <c:pt idx="1">
                  <c:v>10.1</c:v>
                </c:pt>
                <c:pt idx="2">
                  <c:v>11.4</c:v>
                </c:pt>
              </c:numCache>
            </c:numRef>
          </c:val>
          <c:extLst>
            <c:ext xmlns:c16="http://schemas.microsoft.com/office/drawing/2014/chart" uri="{C3380CC4-5D6E-409C-BE32-E72D297353CC}">
              <c16:uniqueId val="{00000000-2590-458C-8115-ABC2EB1446BD}"/>
            </c:ext>
          </c:extLst>
        </c:ser>
        <c:ser>
          <c:idx val="1"/>
          <c:order val="1"/>
          <c:tx>
            <c:strRef>
              <c:f>'4.6.D'!$W$3</c:f>
              <c:strCache>
                <c:ptCount val="1"/>
                <c:pt idx="0">
                  <c:v>Bank credit</c:v>
                </c:pt>
              </c:strCache>
            </c:strRef>
          </c:tx>
          <c:spPr>
            <a:solidFill>
              <a:srgbClr val="EB1C2D"/>
            </a:solidFill>
            <a:ln>
              <a:noFill/>
            </a:ln>
            <a:effectLst/>
          </c:spPr>
          <c:invertIfNegative val="0"/>
          <c:cat>
            <c:numRef>
              <c:f>'4.6.D'!$U$4:$U$6</c:f>
              <c:numCache>
                <c:formatCode>General</c:formatCode>
                <c:ptCount val="3"/>
                <c:pt idx="0">
                  <c:v>2005</c:v>
                </c:pt>
                <c:pt idx="1">
                  <c:v>2010</c:v>
                </c:pt>
                <c:pt idx="2">
                  <c:v>2018</c:v>
                </c:pt>
              </c:numCache>
            </c:numRef>
          </c:cat>
          <c:val>
            <c:numRef>
              <c:f>'4.6.D'!$W$4:$W$6</c:f>
              <c:numCache>
                <c:formatCode>General</c:formatCode>
                <c:ptCount val="3"/>
                <c:pt idx="0">
                  <c:v>32.700000000000003</c:v>
                </c:pt>
                <c:pt idx="1">
                  <c:v>46.3</c:v>
                </c:pt>
                <c:pt idx="2">
                  <c:v>50.9</c:v>
                </c:pt>
              </c:numCache>
            </c:numRef>
          </c:val>
          <c:extLst>
            <c:ext xmlns:c16="http://schemas.microsoft.com/office/drawing/2014/chart" uri="{C3380CC4-5D6E-409C-BE32-E72D297353CC}">
              <c16:uniqueId val="{00000001-2590-458C-8115-ABC2EB1446BD}"/>
            </c:ext>
          </c:extLst>
        </c:ser>
        <c:dLbls>
          <c:showLegendKey val="0"/>
          <c:showVal val="0"/>
          <c:showCatName val="0"/>
          <c:showSerName val="0"/>
          <c:showPercent val="0"/>
          <c:showBubbleSize val="0"/>
        </c:dLbls>
        <c:gapWidth val="103"/>
        <c:overlap val="100"/>
        <c:axId val="1755441120"/>
        <c:axId val="1331719472"/>
      </c:barChart>
      <c:lineChart>
        <c:grouping val="stacked"/>
        <c:varyColors val="0"/>
        <c:ser>
          <c:idx val="2"/>
          <c:order val="2"/>
          <c:tx>
            <c:strRef>
              <c:f>'4.6.D'!$X$3</c:f>
              <c:strCache>
                <c:ptCount val="1"/>
                <c:pt idx="0">
                  <c:v>Claims by foreign banks</c:v>
                </c:pt>
              </c:strCache>
            </c:strRef>
          </c:tx>
          <c:spPr>
            <a:ln w="25400" cap="rnd">
              <a:noFill/>
              <a:round/>
            </a:ln>
            <a:effectLst/>
          </c:spPr>
          <c:marker>
            <c:symbol val="diamond"/>
            <c:size val="30"/>
            <c:spPr>
              <a:solidFill>
                <a:srgbClr val="F78D28"/>
              </a:solidFill>
              <a:ln w="9525">
                <a:noFill/>
              </a:ln>
              <a:effectLst/>
            </c:spPr>
          </c:marker>
          <c:cat>
            <c:numRef>
              <c:f>'4.6.D'!$U$4:$U$6</c:f>
              <c:numCache>
                <c:formatCode>General</c:formatCode>
                <c:ptCount val="3"/>
                <c:pt idx="0">
                  <c:v>2005</c:v>
                </c:pt>
                <c:pt idx="1">
                  <c:v>2010</c:v>
                </c:pt>
                <c:pt idx="2">
                  <c:v>2018</c:v>
                </c:pt>
              </c:numCache>
            </c:numRef>
          </c:cat>
          <c:val>
            <c:numRef>
              <c:f>'4.6.D'!$X$4:$X$6</c:f>
              <c:numCache>
                <c:formatCode>General</c:formatCode>
                <c:ptCount val="3"/>
                <c:pt idx="0">
                  <c:v>8.6999999999999993</c:v>
                </c:pt>
                <c:pt idx="1">
                  <c:v>12.4</c:v>
                </c:pt>
                <c:pt idx="2">
                  <c:v>9.6999999999999993</c:v>
                </c:pt>
              </c:numCache>
            </c:numRef>
          </c:val>
          <c:smooth val="0"/>
          <c:extLst>
            <c:ext xmlns:c16="http://schemas.microsoft.com/office/drawing/2014/chart" uri="{C3380CC4-5D6E-409C-BE32-E72D297353CC}">
              <c16:uniqueId val="{00000002-2590-458C-8115-ABC2EB1446BD}"/>
            </c:ext>
          </c:extLst>
        </c:ser>
        <c:dLbls>
          <c:showLegendKey val="0"/>
          <c:showVal val="0"/>
          <c:showCatName val="0"/>
          <c:showSerName val="0"/>
          <c:showPercent val="0"/>
          <c:showBubbleSize val="0"/>
        </c:dLbls>
        <c:marker val="1"/>
        <c:smooth val="0"/>
        <c:axId val="1755441120"/>
        <c:axId val="1331719472"/>
      </c:lineChart>
      <c:catAx>
        <c:axId val="175544112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1719472"/>
        <c:crosses val="autoZero"/>
        <c:auto val="1"/>
        <c:lblAlgn val="ctr"/>
        <c:lblOffset val="100"/>
        <c:noMultiLvlLbl val="0"/>
      </c:catAx>
      <c:valAx>
        <c:axId val="1331719472"/>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755441120"/>
        <c:crosses val="autoZero"/>
        <c:crossBetween val="between"/>
      </c:valAx>
      <c:spPr>
        <a:noFill/>
        <a:ln>
          <a:noFill/>
        </a:ln>
        <a:effectLst/>
      </c:spPr>
    </c:plotArea>
    <c:legend>
      <c:legendPos val="b"/>
      <c:layout>
        <c:manualLayout>
          <c:xMode val="edge"/>
          <c:yMode val="edge"/>
          <c:x val="0.26552489355044617"/>
          <c:y val="7.1860559783631633E-3"/>
          <c:w val="0.7320425415573053"/>
          <c:h val="0.21129256463492579"/>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36411854768154"/>
          <c:y val="0.11564710616226256"/>
          <c:w val="0.89635881452318455"/>
          <c:h val="0.66404932839277442"/>
        </c:manualLayout>
      </c:layout>
      <c:lineChart>
        <c:grouping val="standard"/>
        <c:varyColors val="0"/>
        <c:ser>
          <c:idx val="0"/>
          <c:order val="0"/>
          <c:tx>
            <c:strRef>
              <c:f>'4.6.E'!$V$3</c:f>
              <c:strCache>
                <c:ptCount val="1"/>
                <c:pt idx="0">
                  <c:v>Non-banks</c:v>
                </c:pt>
              </c:strCache>
            </c:strRef>
          </c:tx>
          <c:spPr>
            <a:ln w="76200" cap="rnd">
              <a:solidFill>
                <a:srgbClr val="002345"/>
              </a:solidFill>
              <a:round/>
            </a:ln>
            <a:effectLst/>
          </c:spPr>
          <c:marker>
            <c:symbol val="none"/>
          </c:marker>
          <c:cat>
            <c:numRef>
              <c:f>'4.6.E'!$U$4:$U$15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'4.6.E'!$V$4:$V$15</c:f>
              <c:numCache>
                <c:formatCode>General</c:formatCode>
                <c:ptCount val="12"/>
                <c:pt idx="0">
                  <c:v>22.8</c:v>
                </c:pt>
                <c:pt idx="1">
                  <c:v>22.8</c:v>
                </c:pt>
                <c:pt idx="2">
                  <c:v>21.8</c:v>
                </c:pt>
                <c:pt idx="3">
                  <c:v>21.2</c:v>
                </c:pt>
                <c:pt idx="4">
                  <c:v>20.8</c:v>
                </c:pt>
                <c:pt idx="5">
                  <c:v>19.899999999999999</c:v>
                </c:pt>
                <c:pt idx="6">
                  <c:v>19.2</c:v>
                </c:pt>
                <c:pt idx="7">
                  <c:v>18.7</c:v>
                </c:pt>
                <c:pt idx="8">
                  <c:v>19</c:v>
                </c:pt>
                <c:pt idx="9">
                  <c:v>17.100000000000001</c:v>
                </c:pt>
                <c:pt idx="10">
                  <c:v>15.9</c:v>
                </c:pt>
                <c:pt idx="11">
                  <c:v>15.8</c:v>
                </c:pt>
              </c:numCache>
            </c:numRef>
          </c:val>
          <c:smooth val="0"/>
          <c:extLst>
            <c:ext xmlns:c16="http://schemas.microsoft.com/office/drawing/2014/chart" uri="{C3380CC4-5D6E-409C-BE32-E72D297353CC}">
              <c16:uniqueId val="{00000000-E8B5-49D7-B4B9-603E1D824529}"/>
            </c:ext>
          </c:extLst>
        </c:ser>
        <c:ser>
          <c:idx val="1"/>
          <c:order val="1"/>
          <c:tx>
            <c:strRef>
              <c:f>'4.6.E'!$W$3</c:f>
              <c:strCache>
                <c:ptCount val="1"/>
                <c:pt idx="0">
                  <c:v>Non-bank private</c:v>
                </c:pt>
              </c:strCache>
            </c:strRef>
          </c:tx>
          <c:spPr>
            <a:ln w="76200" cap="rnd">
              <a:solidFill>
                <a:srgbClr val="EB1C2D"/>
              </a:solidFill>
              <a:round/>
            </a:ln>
            <a:effectLst/>
          </c:spPr>
          <c:marker>
            <c:symbol val="none"/>
          </c:marker>
          <c:cat>
            <c:numRef>
              <c:f>'4.6.E'!$U$4:$U$15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'4.6.E'!$W$4:$W$15</c:f>
              <c:numCache>
                <c:formatCode>General</c:formatCode>
                <c:ptCount val="12"/>
                <c:pt idx="0">
                  <c:v>27.5</c:v>
                </c:pt>
                <c:pt idx="1">
                  <c:v>27.4</c:v>
                </c:pt>
                <c:pt idx="2">
                  <c:v>25.8</c:v>
                </c:pt>
                <c:pt idx="3">
                  <c:v>24.6</c:v>
                </c:pt>
                <c:pt idx="4">
                  <c:v>23.8</c:v>
                </c:pt>
                <c:pt idx="5">
                  <c:v>22.9</c:v>
                </c:pt>
                <c:pt idx="6">
                  <c:v>22.2</c:v>
                </c:pt>
                <c:pt idx="7">
                  <c:v>22</c:v>
                </c:pt>
                <c:pt idx="8">
                  <c:v>22.7</c:v>
                </c:pt>
                <c:pt idx="9">
                  <c:v>20.6</c:v>
                </c:pt>
                <c:pt idx="10">
                  <c:v>19</c:v>
                </c:pt>
                <c:pt idx="11">
                  <c:v>19.100000000000001</c:v>
                </c:pt>
              </c:numCache>
            </c:numRef>
          </c:val>
          <c:smooth val="0"/>
          <c:extLst>
            <c:ext xmlns:c16="http://schemas.microsoft.com/office/drawing/2014/chart" uri="{C3380CC4-5D6E-409C-BE32-E72D297353CC}">
              <c16:uniqueId val="{00000001-E8B5-49D7-B4B9-603E1D824529}"/>
            </c:ext>
          </c:extLst>
        </c:ser>
        <c:ser>
          <c:idx val="2"/>
          <c:order val="2"/>
          <c:tx>
            <c:strRef>
              <c:f>'4.6.E'!$X$3</c:f>
              <c:strCache>
                <c:ptCount val="1"/>
                <c:pt idx="0">
                  <c:v>Official</c:v>
                </c:pt>
              </c:strCache>
            </c:strRef>
          </c:tx>
          <c:spPr>
            <a:ln w="76200" cap="rnd">
              <a:solidFill>
                <a:srgbClr val="F78D28"/>
              </a:solidFill>
              <a:round/>
            </a:ln>
            <a:effectLst/>
          </c:spPr>
          <c:marker>
            <c:symbol val="none"/>
          </c:marker>
          <c:cat>
            <c:numRef>
              <c:f>'4.6.E'!$U$4:$U$15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'4.6.E'!$X$4:$X$15</c:f>
              <c:numCache>
                <c:formatCode>General</c:formatCode>
                <c:ptCount val="12"/>
                <c:pt idx="0">
                  <c:v>17.3</c:v>
                </c:pt>
                <c:pt idx="1">
                  <c:v>16.600000000000001</c:v>
                </c:pt>
                <c:pt idx="2">
                  <c:v>17</c:v>
                </c:pt>
                <c:pt idx="3">
                  <c:v>17</c:v>
                </c:pt>
                <c:pt idx="4">
                  <c:v>16.899999999999999</c:v>
                </c:pt>
                <c:pt idx="5">
                  <c:v>17.100000000000001</c:v>
                </c:pt>
                <c:pt idx="6">
                  <c:v>15.9</c:v>
                </c:pt>
                <c:pt idx="7">
                  <c:v>15.1</c:v>
                </c:pt>
                <c:pt idx="8">
                  <c:v>14.6</c:v>
                </c:pt>
                <c:pt idx="9">
                  <c:v>13.2</c:v>
                </c:pt>
                <c:pt idx="10">
                  <c:v>12.5</c:v>
                </c:pt>
                <c:pt idx="11">
                  <c:v>12.3</c:v>
                </c:pt>
              </c:numCache>
            </c:numRef>
          </c:val>
          <c:smooth val="0"/>
          <c:extLst>
            <c:ext xmlns:c16="http://schemas.microsoft.com/office/drawing/2014/chart" uri="{C3380CC4-5D6E-409C-BE32-E72D297353CC}">
              <c16:uniqueId val="{00000002-E8B5-49D7-B4B9-603E1D824529}"/>
            </c:ext>
          </c:extLst>
        </c:ser>
        <c:dLbls>
          <c:showLegendKey val="0"/>
          <c:showVal val="0"/>
          <c:showCatName val="0"/>
          <c:showSerName val="0"/>
          <c:showPercent val="0"/>
          <c:showBubbleSize val="0"/>
        </c:dLbls>
        <c:smooth val="0"/>
        <c:axId val="1755441120"/>
        <c:axId val="1331719472"/>
      </c:lineChart>
      <c:catAx>
        <c:axId val="175544112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1719472"/>
        <c:crosses val="autoZero"/>
        <c:auto val="1"/>
        <c:lblAlgn val="ctr"/>
        <c:lblOffset val="100"/>
        <c:noMultiLvlLbl val="0"/>
      </c:catAx>
      <c:valAx>
        <c:axId val="1331719472"/>
        <c:scaling>
          <c:orientation val="minMax"/>
          <c:max val="30"/>
          <c:min val="1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755441120"/>
        <c:crosses val="autoZero"/>
        <c:crossBetween val="between"/>
        <c:majorUnit val="5"/>
      </c:valAx>
      <c:spPr>
        <a:noFill/>
        <a:ln>
          <a:noFill/>
        </a:ln>
        <a:effectLst/>
      </c:spPr>
    </c:plotArea>
    <c:legend>
      <c:legendPos val="b"/>
      <c:layout>
        <c:manualLayout>
          <c:xMode val="edge"/>
          <c:yMode val="edge"/>
          <c:x val="0.54251331578202311"/>
          <c:y val="6.8690826093886201E-2"/>
          <c:w val="0.4409647274762446"/>
          <c:h val="0.23967269801416449"/>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318241469816267E-2"/>
          <c:y val="0.11511300966485728"/>
          <c:w val="0.8894039807524059"/>
          <c:h val="0.6817408761404824"/>
        </c:manualLayout>
      </c:layout>
      <c:lineChart>
        <c:grouping val="standard"/>
        <c:varyColors val="0"/>
        <c:ser>
          <c:idx val="0"/>
          <c:order val="0"/>
          <c:tx>
            <c:strRef>
              <c:f>'4.6.F'!$V$3</c:f>
              <c:strCache>
                <c:ptCount val="1"/>
                <c:pt idx="0">
                  <c:v>Local currency</c:v>
                </c:pt>
              </c:strCache>
            </c:strRef>
          </c:tx>
          <c:spPr>
            <a:ln w="76200" cap="rnd">
              <a:solidFill>
                <a:srgbClr val="002345"/>
              </a:solidFill>
              <a:round/>
            </a:ln>
            <a:effectLst/>
          </c:spPr>
          <c:marker>
            <c:symbol val="none"/>
          </c:marker>
          <c:cat>
            <c:numRef>
              <c:f>'4.6.F'!$U$4:$U$18</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'4.6.F'!$V$4:$V$18</c:f>
              <c:numCache>
                <c:formatCode>General</c:formatCode>
                <c:ptCount val="15"/>
                <c:pt idx="0">
                  <c:v>17.8</c:v>
                </c:pt>
                <c:pt idx="1">
                  <c:v>18.899999999999999</c:v>
                </c:pt>
                <c:pt idx="2">
                  <c:v>18.5</c:v>
                </c:pt>
                <c:pt idx="3">
                  <c:v>18.8</c:v>
                </c:pt>
                <c:pt idx="4">
                  <c:v>25.8</c:v>
                </c:pt>
                <c:pt idx="5">
                  <c:v>25.4</c:v>
                </c:pt>
                <c:pt idx="6">
                  <c:v>25.2</c:v>
                </c:pt>
                <c:pt idx="7">
                  <c:v>23.5</c:v>
                </c:pt>
                <c:pt idx="8">
                  <c:v>22.3</c:v>
                </c:pt>
                <c:pt idx="9">
                  <c:v>21.7</c:v>
                </c:pt>
                <c:pt idx="10">
                  <c:v>22.7</c:v>
                </c:pt>
                <c:pt idx="11">
                  <c:v>24</c:v>
                </c:pt>
                <c:pt idx="12">
                  <c:v>22.8</c:v>
                </c:pt>
                <c:pt idx="13">
                  <c:v>26.7</c:v>
                </c:pt>
                <c:pt idx="14">
                  <c:v>27.7</c:v>
                </c:pt>
              </c:numCache>
            </c:numRef>
          </c:val>
          <c:smooth val="0"/>
          <c:extLst>
            <c:ext xmlns:c16="http://schemas.microsoft.com/office/drawing/2014/chart" uri="{C3380CC4-5D6E-409C-BE32-E72D297353CC}">
              <c16:uniqueId val="{00000000-DB56-4A8B-8393-8522041BE9AB}"/>
            </c:ext>
          </c:extLst>
        </c:ser>
        <c:ser>
          <c:idx val="1"/>
          <c:order val="1"/>
          <c:tx>
            <c:strRef>
              <c:f>'4.6.F'!$W$3</c:f>
              <c:strCache>
                <c:ptCount val="1"/>
                <c:pt idx="0">
                  <c:v>Total</c:v>
                </c:pt>
              </c:strCache>
            </c:strRef>
          </c:tx>
          <c:spPr>
            <a:ln w="76200" cap="rnd">
              <a:solidFill>
                <a:srgbClr val="002345"/>
              </a:solidFill>
              <a:prstDash val="sysDash"/>
              <a:round/>
            </a:ln>
            <a:effectLst/>
          </c:spPr>
          <c:marker>
            <c:symbol val="none"/>
          </c:marker>
          <c:cat>
            <c:numRef>
              <c:f>'4.6.F'!$U$4:$U$18</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'4.6.F'!$W$4:$W$18</c:f>
              <c:numCache>
                <c:formatCode>General</c:formatCode>
                <c:ptCount val="15"/>
                <c:pt idx="0">
                  <c:v>11.5</c:v>
                </c:pt>
                <c:pt idx="1">
                  <c:v>11.3</c:v>
                </c:pt>
                <c:pt idx="2">
                  <c:v>13.7</c:v>
                </c:pt>
                <c:pt idx="3">
                  <c:v>13.1</c:v>
                </c:pt>
                <c:pt idx="4">
                  <c:v>16.8</c:v>
                </c:pt>
                <c:pt idx="5">
                  <c:v>18.600000000000001</c:v>
                </c:pt>
                <c:pt idx="6">
                  <c:v>15.9</c:v>
                </c:pt>
                <c:pt idx="7">
                  <c:v>15.6</c:v>
                </c:pt>
                <c:pt idx="8">
                  <c:v>17.3</c:v>
                </c:pt>
                <c:pt idx="9">
                  <c:v>16.899999999999999</c:v>
                </c:pt>
                <c:pt idx="10">
                  <c:v>18.3</c:v>
                </c:pt>
                <c:pt idx="11">
                  <c:v>14.1</c:v>
                </c:pt>
                <c:pt idx="12">
                  <c:v>13.4</c:v>
                </c:pt>
                <c:pt idx="13">
                  <c:v>15.8</c:v>
                </c:pt>
                <c:pt idx="14">
                  <c:v>14.7</c:v>
                </c:pt>
              </c:numCache>
            </c:numRef>
          </c:val>
          <c:smooth val="0"/>
          <c:extLst>
            <c:ext xmlns:c16="http://schemas.microsoft.com/office/drawing/2014/chart" uri="{C3380CC4-5D6E-409C-BE32-E72D297353CC}">
              <c16:uniqueId val="{00000001-DB56-4A8B-8393-8522041BE9AB}"/>
            </c:ext>
          </c:extLst>
        </c:ser>
        <c:ser>
          <c:idx val="2"/>
          <c:order val="2"/>
          <c:tx>
            <c:strRef>
              <c:f>'4.6.F'!$X$3</c:f>
              <c:strCache>
                <c:ptCount val="1"/>
              </c:strCache>
            </c:strRef>
          </c:tx>
          <c:spPr>
            <a:ln w="76200" cap="rnd">
              <a:solidFill>
                <a:schemeClr val="accent1"/>
              </a:solidFill>
              <a:prstDash val="sysDash"/>
              <a:round/>
            </a:ln>
            <a:effectLst/>
          </c:spPr>
          <c:marker>
            <c:symbol val="none"/>
          </c:marker>
          <c:cat>
            <c:numRef>
              <c:f>'4.6.F'!$U$4:$U$18</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'4.6.F'!$X$4:$X$18</c:f>
              <c:numCache>
                <c:formatCode>General</c:formatCode>
                <c:ptCount val="15"/>
                <c:pt idx="0">
                  <c:v>23.5</c:v>
                </c:pt>
                <c:pt idx="1">
                  <c:v>22.6</c:v>
                </c:pt>
                <c:pt idx="2">
                  <c:v>24</c:v>
                </c:pt>
                <c:pt idx="3">
                  <c:v>26.6</c:v>
                </c:pt>
                <c:pt idx="4">
                  <c:v>27.3</c:v>
                </c:pt>
                <c:pt idx="5">
                  <c:v>31</c:v>
                </c:pt>
                <c:pt idx="6">
                  <c:v>31.4</c:v>
                </c:pt>
                <c:pt idx="7">
                  <c:v>30.2</c:v>
                </c:pt>
                <c:pt idx="8">
                  <c:v>31.1</c:v>
                </c:pt>
                <c:pt idx="9">
                  <c:v>32.1</c:v>
                </c:pt>
                <c:pt idx="10">
                  <c:v>32.6</c:v>
                </c:pt>
                <c:pt idx="11">
                  <c:v>33.299999999999997</c:v>
                </c:pt>
                <c:pt idx="12">
                  <c:v>35.5</c:v>
                </c:pt>
                <c:pt idx="13">
                  <c:v>32.6</c:v>
                </c:pt>
                <c:pt idx="14">
                  <c:v>33.700000000000003</c:v>
                </c:pt>
              </c:numCache>
            </c:numRef>
          </c:val>
          <c:smooth val="0"/>
          <c:extLst>
            <c:ext xmlns:c16="http://schemas.microsoft.com/office/drawing/2014/chart" uri="{C3380CC4-5D6E-409C-BE32-E72D297353CC}">
              <c16:uniqueId val="{00000002-DB56-4A8B-8393-8522041BE9AB}"/>
            </c:ext>
          </c:extLst>
        </c:ser>
        <c:dLbls>
          <c:showLegendKey val="0"/>
          <c:showVal val="0"/>
          <c:showCatName val="0"/>
          <c:showSerName val="0"/>
          <c:showPercent val="0"/>
          <c:showBubbleSize val="0"/>
        </c:dLbls>
        <c:smooth val="0"/>
        <c:axId val="986083376"/>
        <c:axId val="196833440"/>
      </c:lineChart>
      <c:catAx>
        <c:axId val="98608337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6833440"/>
        <c:crosses val="autoZero"/>
        <c:auto val="1"/>
        <c:lblAlgn val="ctr"/>
        <c:lblOffset val="100"/>
        <c:noMultiLvlLbl val="0"/>
      </c:catAx>
      <c:valAx>
        <c:axId val="196833440"/>
        <c:scaling>
          <c:orientation val="minMax"/>
          <c:max val="40"/>
          <c:min val="5"/>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86083376"/>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80931986338168"/>
          <c:y val="0.17185101862267216"/>
          <c:w val="0.84074922158713661"/>
          <c:h val="0.63720284964379459"/>
        </c:manualLayout>
      </c:layout>
      <c:barChart>
        <c:barDir val="col"/>
        <c:grouping val="clustered"/>
        <c:varyColors val="0"/>
        <c:ser>
          <c:idx val="0"/>
          <c:order val="0"/>
          <c:tx>
            <c:strRef>
              <c:f>'4.7.A'!$V$3</c:f>
              <c:strCache>
                <c:ptCount val="1"/>
                <c:pt idx="0">
                  <c:v>2002</c:v>
                </c:pt>
              </c:strCache>
            </c:strRef>
          </c:tx>
          <c:spPr>
            <a:solidFill>
              <a:schemeClr val="accent4"/>
            </a:solidFill>
            <a:ln>
              <a:noFill/>
            </a:ln>
            <a:effectLst/>
          </c:spPr>
          <c:invertIfNegative val="0"/>
          <c:cat>
            <c:strRef>
              <c:f>'4.7.A'!$U$4:$U$5</c:f>
              <c:strCache>
                <c:ptCount val="2"/>
                <c:pt idx="0">
                  <c:v>Loan-to-deposit ratio</c:v>
                </c:pt>
                <c:pt idx="1">
                  <c:v>Nonperforming loans (RHS)</c:v>
                </c:pt>
              </c:strCache>
            </c:strRef>
          </c:cat>
          <c:val>
            <c:numRef>
              <c:f>'4.7.A'!$V$4:$V$5</c:f>
              <c:numCache>
                <c:formatCode>General</c:formatCode>
                <c:ptCount val="2"/>
                <c:pt idx="0">
                  <c:v>76.7</c:v>
                </c:pt>
              </c:numCache>
            </c:numRef>
          </c:val>
          <c:extLst>
            <c:ext xmlns:c16="http://schemas.microsoft.com/office/drawing/2014/chart" uri="{C3380CC4-5D6E-409C-BE32-E72D297353CC}">
              <c16:uniqueId val="{00000000-FA8F-40F6-AC60-88BC8FAC53CF}"/>
            </c:ext>
          </c:extLst>
        </c:ser>
        <c:ser>
          <c:idx val="1"/>
          <c:order val="1"/>
          <c:tx>
            <c:strRef>
              <c:f>'4.7.A'!$W$3</c:f>
              <c:strCache>
                <c:ptCount val="1"/>
                <c:pt idx="0">
                  <c:v>2007</c:v>
                </c:pt>
              </c:strCache>
            </c:strRef>
          </c:tx>
          <c:spPr>
            <a:solidFill>
              <a:srgbClr val="F78D28"/>
            </a:solidFill>
            <a:ln>
              <a:noFill/>
            </a:ln>
            <a:effectLst/>
          </c:spPr>
          <c:invertIfNegative val="0"/>
          <c:cat>
            <c:strRef>
              <c:f>'4.7.A'!$U$4:$U$5</c:f>
              <c:strCache>
                <c:ptCount val="2"/>
                <c:pt idx="0">
                  <c:v>Loan-to-deposit ratio</c:v>
                </c:pt>
                <c:pt idx="1">
                  <c:v>Nonperforming loans (RHS)</c:v>
                </c:pt>
              </c:strCache>
            </c:strRef>
          </c:cat>
          <c:val>
            <c:numRef>
              <c:f>'4.7.A'!$W$4:$W$5</c:f>
              <c:numCache>
                <c:formatCode>General</c:formatCode>
                <c:ptCount val="2"/>
                <c:pt idx="0">
                  <c:v>80.8</c:v>
                </c:pt>
              </c:numCache>
            </c:numRef>
          </c:val>
          <c:extLst>
            <c:ext xmlns:c16="http://schemas.microsoft.com/office/drawing/2014/chart" uri="{C3380CC4-5D6E-409C-BE32-E72D297353CC}">
              <c16:uniqueId val="{00000001-FA8F-40F6-AC60-88BC8FAC53CF}"/>
            </c:ext>
          </c:extLst>
        </c:ser>
        <c:ser>
          <c:idx val="2"/>
          <c:order val="2"/>
          <c:tx>
            <c:strRef>
              <c:f>'4.7.A'!$X$3</c:f>
              <c:strCache>
                <c:ptCount val="1"/>
                <c:pt idx="0">
                  <c:v>2010</c:v>
                </c:pt>
              </c:strCache>
            </c:strRef>
          </c:tx>
          <c:spPr>
            <a:solidFill>
              <a:srgbClr val="EB1C2D"/>
            </a:solidFill>
            <a:ln>
              <a:noFill/>
            </a:ln>
            <a:effectLst/>
          </c:spPr>
          <c:invertIfNegative val="0"/>
          <c:cat>
            <c:strRef>
              <c:f>'4.7.A'!$U$4:$U$5</c:f>
              <c:strCache>
                <c:ptCount val="2"/>
                <c:pt idx="0">
                  <c:v>Loan-to-deposit ratio</c:v>
                </c:pt>
                <c:pt idx="1">
                  <c:v>Nonperforming loans (RHS)</c:v>
                </c:pt>
              </c:strCache>
            </c:strRef>
          </c:cat>
          <c:val>
            <c:numRef>
              <c:f>'4.7.A'!$X$4:$X$5</c:f>
              <c:numCache>
                <c:formatCode>General</c:formatCode>
                <c:ptCount val="2"/>
                <c:pt idx="0">
                  <c:v>83</c:v>
                </c:pt>
              </c:numCache>
            </c:numRef>
          </c:val>
          <c:extLst>
            <c:ext xmlns:c16="http://schemas.microsoft.com/office/drawing/2014/chart" uri="{C3380CC4-5D6E-409C-BE32-E72D297353CC}">
              <c16:uniqueId val="{00000002-FA8F-40F6-AC60-88BC8FAC53CF}"/>
            </c:ext>
          </c:extLst>
        </c:ser>
        <c:ser>
          <c:idx val="3"/>
          <c:order val="3"/>
          <c:tx>
            <c:strRef>
              <c:f>'4.7.A'!$Y$3</c:f>
              <c:strCache>
                <c:ptCount val="1"/>
                <c:pt idx="0">
                  <c:v>2016</c:v>
                </c:pt>
              </c:strCache>
            </c:strRef>
          </c:tx>
          <c:spPr>
            <a:solidFill>
              <a:srgbClr val="002345"/>
            </a:solidFill>
            <a:ln>
              <a:noFill/>
            </a:ln>
            <a:effectLst/>
          </c:spPr>
          <c:invertIfNegative val="0"/>
          <c:cat>
            <c:strRef>
              <c:f>'4.7.A'!$U$4:$U$5</c:f>
              <c:strCache>
                <c:ptCount val="2"/>
                <c:pt idx="0">
                  <c:v>Loan-to-deposit ratio</c:v>
                </c:pt>
                <c:pt idx="1">
                  <c:v>Nonperforming loans (RHS)</c:v>
                </c:pt>
              </c:strCache>
            </c:strRef>
          </c:cat>
          <c:val>
            <c:numRef>
              <c:f>'4.7.A'!$Y$4:$Y$5</c:f>
              <c:numCache>
                <c:formatCode>General</c:formatCode>
                <c:ptCount val="2"/>
                <c:pt idx="0">
                  <c:v>83.4</c:v>
                </c:pt>
              </c:numCache>
            </c:numRef>
          </c:val>
          <c:extLst>
            <c:ext xmlns:c16="http://schemas.microsoft.com/office/drawing/2014/chart" uri="{C3380CC4-5D6E-409C-BE32-E72D297353CC}">
              <c16:uniqueId val="{00000003-FA8F-40F6-AC60-88BC8FAC53CF}"/>
            </c:ext>
          </c:extLst>
        </c:ser>
        <c:dLbls>
          <c:showLegendKey val="0"/>
          <c:showVal val="0"/>
          <c:showCatName val="0"/>
          <c:showSerName val="0"/>
          <c:showPercent val="0"/>
          <c:showBubbleSize val="0"/>
        </c:dLbls>
        <c:gapWidth val="86"/>
        <c:axId val="950534656"/>
        <c:axId val="1343878288"/>
      </c:barChart>
      <c:barChart>
        <c:barDir val="col"/>
        <c:grouping val="clustered"/>
        <c:varyColors val="0"/>
        <c:ser>
          <c:idx val="4"/>
          <c:order val="4"/>
          <c:tx>
            <c:strRef>
              <c:f>'4.7.A'!$Z$3</c:f>
              <c:strCache>
                <c:ptCount val="1"/>
                <c:pt idx="0">
                  <c:v>2002</c:v>
                </c:pt>
              </c:strCache>
            </c:strRef>
          </c:tx>
          <c:spPr>
            <a:solidFill>
              <a:schemeClr val="accent4"/>
            </a:solidFill>
            <a:ln>
              <a:noFill/>
            </a:ln>
            <a:effectLst/>
          </c:spPr>
          <c:invertIfNegative val="0"/>
          <c:cat>
            <c:strRef>
              <c:f>'4.7.A'!$U$4:$U$5</c:f>
              <c:strCache>
                <c:ptCount val="2"/>
                <c:pt idx="0">
                  <c:v>Loan-to-deposit ratio</c:v>
                </c:pt>
                <c:pt idx="1">
                  <c:v>Nonperforming loans (RHS)</c:v>
                </c:pt>
              </c:strCache>
            </c:strRef>
          </c:cat>
          <c:val>
            <c:numRef>
              <c:f>'4.7.A'!$Z$4:$Z$5</c:f>
              <c:numCache>
                <c:formatCode>General</c:formatCode>
                <c:ptCount val="2"/>
                <c:pt idx="1">
                  <c:v>13.7</c:v>
                </c:pt>
              </c:numCache>
            </c:numRef>
          </c:val>
          <c:extLst>
            <c:ext xmlns:c16="http://schemas.microsoft.com/office/drawing/2014/chart" uri="{C3380CC4-5D6E-409C-BE32-E72D297353CC}">
              <c16:uniqueId val="{00000004-FA8F-40F6-AC60-88BC8FAC53CF}"/>
            </c:ext>
          </c:extLst>
        </c:ser>
        <c:ser>
          <c:idx val="5"/>
          <c:order val="5"/>
          <c:tx>
            <c:strRef>
              <c:f>'4.7.A'!$AA$3</c:f>
              <c:strCache>
                <c:ptCount val="1"/>
                <c:pt idx="0">
                  <c:v>2007</c:v>
                </c:pt>
              </c:strCache>
            </c:strRef>
          </c:tx>
          <c:spPr>
            <a:solidFill>
              <a:srgbClr val="F78D28"/>
            </a:solidFill>
            <a:ln>
              <a:noFill/>
            </a:ln>
            <a:effectLst/>
          </c:spPr>
          <c:invertIfNegative val="0"/>
          <c:cat>
            <c:strRef>
              <c:f>'4.7.A'!$U$4:$U$5</c:f>
              <c:strCache>
                <c:ptCount val="2"/>
                <c:pt idx="0">
                  <c:v>Loan-to-deposit ratio</c:v>
                </c:pt>
                <c:pt idx="1">
                  <c:v>Nonperforming loans (RHS)</c:v>
                </c:pt>
              </c:strCache>
            </c:strRef>
          </c:cat>
          <c:val>
            <c:numRef>
              <c:f>'4.7.A'!$AA$4:$AA$5</c:f>
              <c:numCache>
                <c:formatCode>General</c:formatCode>
                <c:ptCount val="2"/>
                <c:pt idx="1">
                  <c:v>5</c:v>
                </c:pt>
              </c:numCache>
            </c:numRef>
          </c:val>
          <c:extLst>
            <c:ext xmlns:c16="http://schemas.microsoft.com/office/drawing/2014/chart" uri="{C3380CC4-5D6E-409C-BE32-E72D297353CC}">
              <c16:uniqueId val="{00000005-FA8F-40F6-AC60-88BC8FAC53CF}"/>
            </c:ext>
          </c:extLst>
        </c:ser>
        <c:ser>
          <c:idx val="6"/>
          <c:order val="6"/>
          <c:tx>
            <c:strRef>
              <c:f>'4.7.A'!$AB$3</c:f>
              <c:strCache>
                <c:ptCount val="1"/>
                <c:pt idx="0">
                  <c:v>2010</c:v>
                </c:pt>
              </c:strCache>
            </c:strRef>
          </c:tx>
          <c:spPr>
            <a:solidFill>
              <a:srgbClr val="EB1C2D"/>
            </a:solidFill>
            <a:ln>
              <a:noFill/>
            </a:ln>
            <a:effectLst/>
          </c:spPr>
          <c:invertIfNegative val="0"/>
          <c:cat>
            <c:strRef>
              <c:f>'4.7.A'!$U$4:$U$5</c:f>
              <c:strCache>
                <c:ptCount val="2"/>
                <c:pt idx="0">
                  <c:v>Loan-to-deposit ratio</c:v>
                </c:pt>
                <c:pt idx="1">
                  <c:v>Nonperforming loans (RHS)</c:v>
                </c:pt>
              </c:strCache>
            </c:strRef>
          </c:cat>
          <c:val>
            <c:numRef>
              <c:f>'4.7.A'!$AB$4:$AB$5</c:f>
              <c:numCache>
                <c:formatCode>General</c:formatCode>
                <c:ptCount val="2"/>
                <c:pt idx="1">
                  <c:v>7.5</c:v>
                </c:pt>
              </c:numCache>
            </c:numRef>
          </c:val>
          <c:extLst>
            <c:ext xmlns:c16="http://schemas.microsoft.com/office/drawing/2014/chart" uri="{C3380CC4-5D6E-409C-BE32-E72D297353CC}">
              <c16:uniqueId val="{00000006-FA8F-40F6-AC60-88BC8FAC53CF}"/>
            </c:ext>
          </c:extLst>
        </c:ser>
        <c:ser>
          <c:idx val="7"/>
          <c:order val="7"/>
          <c:tx>
            <c:strRef>
              <c:f>'4.7.A'!$AC$3</c:f>
              <c:strCache>
                <c:ptCount val="1"/>
                <c:pt idx="0">
                  <c:v>2016</c:v>
                </c:pt>
              </c:strCache>
            </c:strRef>
          </c:tx>
          <c:spPr>
            <a:solidFill>
              <a:srgbClr val="002345"/>
            </a:solidFill>
            <a:ln>
              <a:noFill/>
            </a:ln>
            <a:effectLst/>
          </c:spPr>
          <c:invertIfNegative val="0"/>
          <c:cat>
            <c:strRef>
              <c:f>'4.7.A'!$U$4:$U$5</c:f>
              <c:strCache>
                <c:ptCount val="2"/>
                <c:pt idx="0">
                  <c:v>Loan-to-deposit ratio</c:v>
                </c:pt>
                <c:pt idx="1">
                  <c:v>Nonperforming loans (RHS)</c:v>
                </c:pt>
              </c:strCache>
            </c:strRef>
          </c:cat>
          <c:val>
            <c:numRef>
              <c:f>'4.7.A'!$AC$4:$AC$5</c:f>
              <c:numCache>
                <c:formatCode>General</c:formatCode>
                <c:ptCount val="2"/>
                <c:pt idx="1">
                  <c:v>7.2</c:v>
                </c:pt>
              </c:numCache>
            </c:numRef>
          </c:val>
          <c:extLst>
            <c:ext xmlns:c16="http://schemas.microsoft.com/office/drawing/2014/chart" uri="{C3380CC4-5D6E-409C-BE32-E72D297353CC}">
              <c16:uniqueId val="{00000007-FA8F-40F6-AC60-88BC8FAC53CF}"/>
            </c:ext>
          </c:extLst>
        </c:ser>
        <c:dLbls>
          <c:showLegendKey val="0"/>
          <c:showVal val="0"/>
          <c:showCatName val="0"/>
          <c:showSerName val="0"/>
          <c:showPercent val="0"/>
          <c:showBubbleSize val="0"/>
        </c:dLbls>
        <c:gapWidth val="86"/>
        <c:axId val="362212239"/>
        <c:axId val="1205399872"/>
      </c:barChart>
      <c:catAx>
        <c:axId val="95053465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43878288"/>
        <c:crosses val="autoZero"/>
        <c:auto val="1"/>
        <c:lblAlgn val="ctr"/>
        <c:lblOffset val="100"/>
        <c:noMultiLvlLbl val="0"/>
      </c:catAx>
      <c:valAx>
        <c:axId val="1343878288"/>
        <c:scaling>
          <c:orientation val="minMax"/>
          <c:min val="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50534656"/>
        <c:crosses val="autoZero"/>
        <c:crossBetween val="between"/>
        <c:majorUnit val="30"/>
      </c:valAx>
      <c:valAx>
        <c:axId val="1205399872"/>
        <c:scaling>
          <c:orientation val="minMax"/>
          <c:max val="16"/>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62212239"/>
        <c:crosses val="max"/>
        <c:crossBetween val="between"/>
        <c:majorUnit val="4"/>
      </c:valAx>
      <c:catAx>
        <c:axId val="362212239"/>
        <c:scaling>
          <c:orientation val="minMax"/>
        </c:scaling>
        <c:delete val="1"/>
        <c:axPos val="b"/>
        <c:numFmt formatCode="General" sourceLinked="1"/>
        <c:majorTickMark val="out"/>
        <c:minorTickMark val="none"/>
        <c:tickLblPos val="nextTo"/>
        <c:crossAx val="1205399872"/>
        <c:crosses val="autoZero"/>
        <c:auto val="1"/>
        <c:lblAlgn val="ctr"/>
        <c:lblOffset val="100"/>
        <c:noMultiLvlLbl val="0"/>
      </c:catAx>
      <c:spPr>
        <a:noFill/>
        <a:ln>
          <a:noFill/>
        </a:ln>
        <a:effectLst/>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
          <c:y val="8.1636514185726788E-2"/>
          <c:w val="1"/>
          <c:h val="7.9853127749449498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916338604287899E-2"/>
          <c:y val="0.13018440630268832"/>
          <c:w val="0.88618813684098008"/>
          <c:h val="0.75587138485790273"/>
        </c:manualLayout>
      </c:layout>
      <c:barChart>
        <c:barDir val="col"/>
        <c:grouping val="clustered"/>
        <c:varyColors val="0"/>
        <c:ser>
          <c:idx val="0"/>
          <c:order val="0"/>
          <c:tx>
            <c:strRef>
              <c:f>'4.7.B'!$W$3</c:f>
              <c:strCache>
                <c:ptCount val="1"/>
                <c:pt idx="0">
                  <c:v>2008</c:v>
                </c:pt>
              </c:strCache>
            </c:strRef>
          </c:tx>
          <c:spPr>
            <a:solidFill>
              <a:srgbClr val="F78D28"/>
            </a:solidFill>
            <a:ln>
              <a:noFill/>
            </a:ln>
            <a:effectLst/>
          </c:spPr>
          <c:invertIfNegative val="0"/>
          <c:cat>
            <c:strRef>
              <c:f>'4.7.B'!$U$4:$V$9</c:f>
              <c:strCache>
                <c:ptCount val="6"/>
                <c:pt idx="0">
                  <c:v>EAP</c:v>
                </c:pt>
                <c:pt idx="1">
                  <c:v>ECA</c:v>
                </c:pt>
                <c:pt idx="2">
                  <c:v>LAC</c:v>
                </c:pt>
                <c:pt idx="3">
                  <c:v>MNA</c:v>
                </c:pt>
                <c:pt idx="4">
                  <c:v>SAR</c:v>
                </c:pt>
                <c:pt idx="5">
                  <c:v>SSA</c:v>
                </c:pt>
              </c:strCache>
            </c:strRef>
          </c:cat>
          <c:val>
            <c:numRef>
              <c:f>'4.7.B'!$W$4:$W$9</c:f>
              <c:numCache>
                <c:formatCode>General</c:formatCode>
                <c:ptCount val="6"/>
                <c:pt idx="0">
                  <c:v>3.4</c:v>
                </c:pt>
                <c:pt idx="1">
                  <c:v>4.0999999999999996</c:v>
                </c:pt>
                <c:pt idx="2">
                  <c:v>2.7</c:v>
                </c:pt>
                <c:pt idx="3">
                  <c:v>7.5</c:v>
                </c:pt>
                <c:pt idx="4">
                  <c:v>5.8</c:v>
                </c:pt>
                <c:pt idx="5">
                  <c:v>6.9</c:v>
                </c:pt>
              </c:numCache>
            </c:numRef>
          </c:val>
          <c:extLst>
            <c:ext xmlns:c16="http://schemas.microsoft.com/office/drawing/2014/chart" uri="{C3380CC4-5D6E-409C-BE32-E72D297353CC}">
              <c16:uniqueId val="{00000000-A62E-48E1-9A78-72B1A4EFB656}"/>
            </c:ext>
          </c:extLst>
        </c:ser>
        <c:ser>
          <c:idx val="1"/>
          <c:order val="1"/>
          <c:tx>
            <c:strRef>
              <c:f>'4.7.B'!$X$3</c:f>
              <c:strCache>
                <c:ptCount val="1"/>
                <c:pt idx="0">
                  <c:v>2009</c:v>
                </c:pt>
              </c:strCache>
            </c:strRef>
          </c:tx>
          <c:spPr>
            <a:solidFill>
              <a:srgbClr val="EB1C2D"/>
            </a:solidFill>
            <a:ln>
              <a:noFill/>
            </a:ln>
            <a:effectLst/>
          </c:spPr>
          <c:invertIfNegative val="0"/>
          <c:cat>
            <c:strRef>
              <c:f>'4.7.B'!$U$4:$V$9</c:f>
              <c:strCache>
                <c:ptCount val="6"/>
                <c:pt idx="0">
                  <c:v>EAP</c:v>
                </c:pt>
                <c:pt idx="1">
                  <c:v>ECA</c:v>
                </c:pt>
                <c:pt idx="2">
                  <c:v>LAC</c:v>
                </c:pt>
                <c:pt idx="3">
                  <c:v>MNA</c:v>
                </c:pt>
                <c:pt idx="4">
                  <c:v>SAR</c:v>
                </c:pt>
                <c:pt idx="5">
                  <c:v>SSA</c:v>
                </c:pt>
              </c:strCache>
            </c:strRef>
          </c:cat>
          <c:val>
            <c:numRef>
              <c:f>'4.7.B'!$X$4:$X$9</c:f>
              <c:numCache>
                <c:formatCode>General</c:formatCode>
                <c:ptCount val="6"/>
                <c:pt idx="0">
                  <c:v>3.6</c:v>
                </c:pt>
                <c:pt idx="1">
                  <c:v>8.9</c:v>
                </c:pt>
                <c:pt idx="2">
                  <c:v>3.5</c:v>
                </c:pt>
                <c:pt idx="3">
                  <c:v>8.8000000000000007</c:v>
                </c:pt>
                <c:pt idx="4">
                  <c:v>9.5</c:v>
                </c:pt>
                <c:pt idx="5">
                  <c:v>9.6999999999999993</c:v>
                </c:pt>
              </c:numCache>
            </c:numRef>
          </c:val>
          <c:extLst>
            <c:ext xmlns:c16="http://schemas.microsoft.com/office/drawing/2014/chart" uri="{C3380CC4-5D6E-409C-BE32-E72D297353CC}">
              <c16:uniqueId val="{00000001-A62E-48E1-9A78-72B1A4EFB656}"/>
            </c:ext>
          </c:extLst>
        </c:ser>
        <c:ser>
          <c:idx val="2"/>
          <c:order val="2"/>
          <c:tx>
            <c:strRef>
              <c:f>'4.7.B'!$Y$3</c:f>
              <c:strCache>
                <c:ptCount val="1"/>
                <c:pt idx="0">
                  <c:v>2017</c:v>
                </c:pt>
              </c:strCache>
            </c:strRef>
          </c:tx>
          <c:spPr>
            <a:solidFill>
              <a:srgbClr val="002345"/>
            </a:solidFill>
            <a:ln>
              <a:noFill/>
            </a:ln>
            <a:effectLst/>
          </c:spPr>
          <c:invertIfNegative val="0"/>
          <c:cat>
            <c:strRef>
              <c:f>'4.7.B'!$U$4:$V$9</c:f>
              <c:strCache>
                <c:ptCount val="6"/>
                <c:pt idx="0">
                  <c:v>EAP</c:v>
                </c:pt>
                <c:pt idx="1">
                  <c:v>ECA</c:v>
                </c:pt>
                <c:pt idx="2">
                  <c:v>LAC</c:v>
                </c:pt>
                <c:pt idx="3">
                  <c:v>MNA</c:v>
                </c:pt>
                <c:pt idx="4">
                  <c:v>SAR</c:v>
                </c:pt>
                <c:pt idx="5">
                  <c:v>SSA</c:v>
                </c:pt>
              </c:strCache>
            </c:strRef>
          </c:cat>
          <c:val>
            <c:numRef>
              <c:f>'4.7.B'!$Y$4:$Y$9</c:f>
              <c:numCache>
                <c:formatCode>General</c:formatCode>
                <c:ptCount val="6"/>
                <c:pt idx="0">
                  <c:v>3.63</c:v>
                </c:pt>
                <c:pt idx="1">
                  <c:v>10.6</c:v>
                </c:pt>
                <c:pt idx="2">
                  <c:v>4.9000000000000004</c:v>
                </c:pt>
                <c:pt idx="3">
                  <c:v>5.8</c:v>
                </c:pt>
                <c:pt idx="4">
                  <c:v>7.8</c:v>
                </c:pt>
                <c:pt idx="5">
                  <c:v>11.3</c:v>
                </c:pt>
              </c:numCache>
            </c:numRef>
          </c:val>
          <c:extLst>
            <c:ext xmlns:c16="http://schemas.microsoft.com/office/drawing/2014/chart" uri="{C3380CC4-5D6E-409C-BE32-E72D297353CC}">
              <c16:uniqueId val="{00000002-A62E-48E1-9A78-72B1A4EFB656}"/>
            </c:ext>
          </c:extLst>
        </c:ser>
        <c:dLbls>
          <c:showLegendKey val="0"/>
          <c:showVal val="0"/>
          <c:showCatName val="0"/>
          <c:showSerName val="0"/>
          <c:showPercent val="0"/>
          <c:showBubbleSize val="0"/>
        </c:dLbls>
        <c:gapWidth val="86"/>
        <c:axId val="950534656"/>
        <c:axId val="1343878288"/>
      </c:barChart>
      <c:catAx>
        <c:axId val="95053465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43878288"/>
        <c:crosses val="autoZero"/>
        <c:auto val="1"/>
        <c:lblAlgn val="ctr"/>
        <c:lblOffset val="100"/>
        <c:noMultiLvlLbl val="0"/>
      </c:catAx>
      <c:valAx>
        <c:axId val="1343878288"/>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50534656"/>
        <c:crosses val="autoZero"/>
        <c:crossBetween val="between"/>
      </c:valAx>
      <c:spPr>
        <a:noFill/>
        <a:ln>
          <a:noFill/>
        </a:ln>
        <a:effectLst/>
      </c:spPr>
    </c:plotArea>
    <c:legend>
      <c:legendPos val="b"/>
      <c:layout>
        <c:manualLayout>
          <c:xMode val="edge"/>
          <c:yMode val="edge"/>
          <c:x val="0.41498144192481867"/>
          <c:y val="3.8865038986685072E-2"/>
          <c:w val="0.51831818801055551"/>
          <c:h val="7.7794896694792767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525956138143135E-2"/>
          <c:y val="0.13654090113735784"/>
          <c:w val="0.89186289771911742"/>
          <c:h val="0.63591146694898415"/>
        </c:manualLayout>
      </c:layout>
      <c:lineChart>
        <c:grouping val="standard"/>
        <c:varyColors val="0"/>
        <c:ser>
          <c:idx val="1"/>
          <c:order val="0"/>
          <c:tx>
            <c:strRef>
              <c:f>'4.7.C'!$V$3</c:f>
              <c:strCache>
                <c:ptCount val="1"/>
                <c:pt idx="0">
                  <c:v>Interquartile range</c:v>
                </c:pt>
              </c:strCache>
            </c:strRef>
          </c:tx>
          <c:spPr>
            <a:ln w="76200" cap="rnd">
              <a:solidFill>
                <a:srgbClr val="002345"/>
              </a:solidFill>
              <a:prstDash val="sysDash"/>
              <a:round/>
            </a:ln>
            <a:effectLst/>
          </c:spPr>
          <c:marker>
            <c:symbol val="none"/>
          </c:marker>
          <c:cat>
            <c:numRef>
              <c:f>'4.7.C'!$U$4:$U$21</c:f>
              <c:numCache>
                <c:formatCode>General</c:formatCode>
                <c:ptCount val="18"/>
                <c:pt idx="0">
                  <c:v>2000</c:v>
                </c:pt>
                <c:pt idx="2">
                  <c:v>2002</c:v>
                </c:pt>
                <c:pt idx="4">
                  <c:v>2004</c:v>
                </c:pt>
                <c:pt idx="6">
                  <c:v>2006</c:v>
                </c:pt>
                <c:pt idx="8">
                  <c:v>2008</c:v>
                </c:pt>
                <c:pt idx="10">
                  <c:v>2010</c:v>
                </c:pt>
                <c:pt idx="12">
                  <c:v>2012</c:v>
                </c:pt>
                <c:pt idx="14">
                  <c:v>2014</c:v>
                </c:pt>
                <c:pt idx="16">
                  <c:v>2016</c:v>
                </c:pt>
                <c:pt idx="17">
                  <c:v>2017</c:v>
                </c:pt>
              </c:numCache>
            </c:numRef>
          </c:cat>
          <c:val>
            <c:numRef>
              <c:f>'4.7.C'!$V$4:$V$21</c:f>
              <c:numCache>
                <c:formatCode>General</c:formatCode>
                <c:ptCount val="18"/>
                <c:pt idx="0">
                  <c:v>1.9</c:v>
                </c:pt>
                <c:pt idx="1">
                  <c:v>2.2000000000000002</c:v>
                </c:pt>
                <c:pt idx="2">
                  <c:v>2.5</c:v>
                </c:pt>
                <c:pt idx="3">
                  <c:v>2.5</c:v>
                </c:pt>
                <c:pt idx="4">
                  <c:v>2.2000000000000002</c:v>
                </c:pt>
                <c:pt idx="5">
                  <c:v>2.1</c:v>
                </c:pt>
                <c:pt idx="6">
                  <c:v>2</c:v>
                </c:pt>
                <c:pt idx="7">
                  <c:v>2.2000000000000002</c:v>
                </c:pt>
                <c:pt idx="8">
                  <c:v>2.2999999999999998</c:v>
                </c:pt>
                <c:pt idx="9">
                  <c:v>2.5</c:v>
                </c:pt>
                <c:pt idx="10">
                  <c:v>3.1</c:v>
                </c:pt>
                <c:pt idx="11">
                  <c:v>3.1</c:v>
                </c:pt>
                <c:pt idx="12">
                  <c:v>3.5</c:v>
                </c:pt>
                <c:pt idx="13">
                  <c:v>3.4</c:v>
                </c:pt>
                <c:pt idx="14">
                  <c:v>3.6</c:v>
                </c:pt>
                <c:pt idx="15">
                  <c:v>3.9</c:v>
                </c:pt>
                <c:pt idx="16">
                  <c:v>4</c:v>
                </c:pt>
                <c:pt idx="17">
                  <c:v>4.4000000000000004</c:v>
                </c:pt>
              </c:numCache>
            </c:numRef>
          </c:val>
          <c:smooth val="0"/>
          <c:extLst>
            <c:ext xmlns:c16="http://schemas.microsoft.com/office/drawing/2014/chart" uri="{C3380CC4-5D6E-409C-BE32-E72D297353CC}">
              <c16:uniqueId val="{00000000-AF85-4167-8F77-9B4FFB6165FA}"/>
            </c:ext>
          </c:extLst>
        </c:ser>
        <c:ser>
          <c:idx val="2"/>
          <c:order val="1"/>
          <c:tx>
            <c:strRef>
              <c:f>'4.7.C'!$W$3</c:f>
              <c:strCache>
                <c:ptCount val="1"/>
                <c:pt idx="0">
                  <c:v>Median</c:v>
                </c:pt>
              </c:strCache>
            </c:strRef>
          </c:tx>
          <c:spPr>
            <a:ln w="76200" cap="rnd">
              <a:solidFill>
                <a:srgbClr val="002345"/>
              </a:solidFill>
              <a:round/>
            </a:ln>
            <a:effectLst/>
          </c:spPr>
          <c:marker>
            <c:symbol val="none"/>
          </c:marker>
          <c:cat>
            <c:numRef>
              <c:f>'4.7.C'!$U$4:$U$21</c:f>
              <c:numCache>
                <c:formatCode>General</c:formatCode>
                <c:ptCount val="18"/>
                <c:pt idx="0">
                  <c:v>2000</c:v>
                </c:pt>
                <c:pt idx="2">
                  <c:v>2002</c:v>
                </c:pt>
                <c:pt idx="4">
                  <c:v>2004</c:v>
                </c:pt>
                <c:pt idx="6">
                  <c:v>2006</c:v>
                </c:pt>
                <c:pt idx="8">
                  <c:v>2008</c:v>
                </c:pt>
                <c:pt idx="10">
                  <c:v>2010</c:v>
                </c:pt>
                <c:pt idx="12">
                  <c:v>2012</c:v>
                </c:pt>
                <c:pt idx="14">
                  <c:v>2014</c:v>
                </c:pt>
                <c:pt idx="16">
                  <c:v>2016</c:v>
                </c:pt>
                <c:pt idx="17">
                  <c:v>2017</c:v>
                </c:pt>
              </c:numCache>
            </c:numRef>
          </c:cat>
          <c:val>
            <c:numRef>
              <c:f>'4.7.C'!$W$4:$W$21</c:f>
              <c:numCache>
                <c:formatCode>General</c:formatCode>
                <c:ptCount val="18"/>
                <c:pt idx="0">
                  <c:v>4.0999999999999996</c:v>
                </c:pt>
                <c:pt idx="1">
                  <c:v>4.3</c:v>
                </c:pt>
                <c:pt idx="2">
                  <c:v>4.2</c:v>
                </c:pt>
                <c:pt idx="3">
                  <c:v>4.7</c:v>
                </c:pt>
                <c:pt idx="4">
                  <c:v>5.3</c:v>
                </c:pt>
                <c:pt idx="5">
                  <c:v>4.5999999999999996</c:v>
                </c:pt>
                <c:pt idx="6">
                  <c:v>4.3</c:v>
                </c:pt>
                <c:pt idx="7">
                  <c:v>4.0999999999999996</c:v>
                </c:pt>
                <c:pt idx="8">
                  <c:v>4.3</c:v>
                </c:pt>
                <c:pt idx="9">
                  <c:v>5.2</c:v>
                </c:pt>
                <c:pt idx="10">
                  <c:v>5.5</c:v>
                </c:pt>
                <c:pt idx="11">
                  <c:v>5.6</c:v>
                </c:pt>
                <c:pt idx="12">
                  <c:v>6.1</c:v>
                </c:pt>
                <c:pt idx="13">
                  <c:v>6.7</c:v>
                </c:pt>
                <c:pt idx="14">
                  <c:v>7.4</c:v>
                </c:pt>
                <c:pt idx="15">
                  <c:v>7.8</c:v>
                </c:pt>
                <c:pt idx="16">
                  <c:v>8.4</c:v>
                </c:pt>
                <c:pt idx="17">
                  <c:v>8.5</c:v>
                </c:pt>
              </c:numCache>
            </c:numRef>
          </c:val>
          <c:smooth val="0"/>
          <c:extLst>
            <c:ext xmlns:c16="http://schemas.microsoft.com/office/drawing/2014/chart" uri="{C3380CC4-5D6E-409C-BE32-E72D297353CC}">
              <c16:uniqueId val="{00000001-AF85-4167-8F77-9B4FFB6165FA}"/>
            </c:ext>
          </c:extLst>
        </c:ser>
        <c:ser>
          <c:idx val="0"/>
          <c:order val="2"/>
          <c:tx>
            <c:strRef>
              <c:f>'4.7.C'!$X$3</c:f>
              <c:strCache>
                <c:ptCount val="1"/>
                <c:pt idx="0">
                  <c:v>Interquartile range</c:v>
                </c:pt>
              </c:strCache>
            </c:strRef>
          </c:tx>
          <c:spPr>
            <a:ln w="76200" cap="rnd">
              <a:solidFill>
                <a:srgbClr val="002345"/>
              </a:solidFill>
              <a:prstDash val="sysDash"/>
              <a:round/>
            </a:ln>
            <a:effectLst/>
          </c:spPr>
          <c:marker>
            <c:symbol val="none"/>
          </c:marker>
          <c:cat>
            <c:numRef>
              <c:f>'4.7.C'!$U$4:$U$21</c:f>
              <c:numCache>
                <c:formatCode>General</c:formatCode>
                <c:ptCount val="18"/>
                <c:pt idx="0">
                  <c:v>2000</c:v>
                </c:pt>
                <c:pt idx="2">
                  <c:v>2002</c:v>
                </c:pt>
                <c:pt idx="4">
                  <c:v>2004</c:v>
                </c:pt>
                <c:pt idx="6">
                  <c:v>2006</c:v>
                </c:pt>
                <c:pt idx="8">
                  <c:v>2008</c:v>
                </c:pt>
                <c:pt idx="10">
                  <c:v>2010</c:v>
                </c:pt>
                <c:pt idx="12">
                  <c:v>2012</c:v>
                </c:pt>
                <c:pt idx="14">
                  <c:v>2014</c:v>
                </c:pt>
                <c:pt idx="16">
                  <c:v>2016</c:v>
                </c:pt>
                <c:pt idx="17">
                  <c:v>2017</c:v>
                </c:pt>
              </c:numCache>
            </c:numRef>
          </c:cat>
          <c:val>
            <c:numRef>
              <c:f>'4.7.C'!$X$4:$X$21</c:f>
              <c:numCache>
                <c:formatCode>General</c:formatCode>
                <c:ptCount val="18"/>
                <c:pt idx="0">
                  <c:v>9.6999999999999993</c:v>
                </c:pt>
                <c:pt idx="1">
                  <c:v>10.9</c:v>
                </c:pt>
                <c:pt idx="2">
                  <c:v>13.1</c:v>
                </c:pt>
                <c:pt idx="3">
                  <c:v>12</c:v>
                </c:pt>
                <c:pt idx="4">
                  <c:v>11.4</c:v>
                </c:pt>
                <c:pt idx="5">
                  <c:v>11.4</c:v>
                </c:pt>
                <c:pt idx="6">
                  <c:v>10.7</c:v>
                </c:pt>
                <c:pt idx="7">
                  <c:v>10.5</c:v>
                </c:pt>
                <c:pt idx="8">
                  <c:v>10.1</c:v>
                </c:pt>
                <c:pt idx="9">
                  <c:v>12</c:v>
                </c:pt>
                <c:pt idx="10">
                  <c:v>11.5</c:v>
                </c:pt>
                <c:pt idx="11">
                  <c:v>11.7</c:v>
                </c:pt>
                <c:pt idx="12">
                  <c:v>12.9</c:v>
                </c:pt>
                <c:pt idx="13">
                  <c:v>13.3</c:v>
                </c:pt>
                <c:pt idx="14">
                  <c:v>13.3</c:v>
                </c:pt>
                <c:pt idx="15">
                  <c:v>14.8</c:v>
                </c:pt>
                <c:pt idx="16">
                  <c:v>14.1</c:v>
                </c:pt>
                <c:pt idx="17">
                  <c:v>15</c:v>
                </c:pt>
              </c:numCache>
            </c:numRef>
          </c:val>
          <c:smooth val="0"/>
          <c:extLst>
            <c:ext xmlns:c16="http://schemas.microsoft.com/office/drawing/2014/chart" uri="{C3380CC4-5D6E-409C-BE32-E72D297353CC}">
              <c16:uniqueId val="{00000002-AF85-4167-8F77-9B4FFB6165FA}"/>
            </c:ext>
          </c:extLst>
        </c:ser>
        <c:dLbls>
          <c:showLegendKey val="0"/>
          <c:showVal val="0"/>
          <c:showCatName val="0"/>
          <c:showSerName val="0"/>
          <c:showPercent val="0"/>
          <c:showBubbleSize val="0"/>
        </c:dLbls>
        <c:smooth val="0"/>
        <c:axId val="840129688"/>
        <c:axId val="840130080"/>
      </c:lineChart>
      <c:catAx>
        <c:axId val="840129688"/>
        <c:scaling>
          <c:orientation val="minMax"/>
        </c:scaling>
        <c:delete val="0"/>
        <c:axPos val="b"/>
        <c:numFmt formatCode="General" sourceLinked="0"/>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40130080"/>
        <c:crosses val="autoZero"/>
        <c:auto val="1"/>
        <c:lblAlgn val="ctr"/>
        <c:lblOffset val="100"/>
        <c:tickLblSkip val="1"/>
        <c:noMultiLvlLbl val="0"/>
      </c:catAx>
      <c:valAx>
        <c:axId val="840130080"/>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40129688"/>
        <c:crosses val="autoZero"/>
        <c:crossBetween val="between"/>
        <c:majorUnit val="4"/>
      </c:valAx>
      <c:spPr>
        <a:noFill/>
        <a:ln>
          <a:noFill/>
        </a:ln>
        <a:effectLst/>
      </c:spPr>
    </c:plotArea>
    <c:legend>
      <c:legendPos val="t"/>
      <c:legendEntry>
        <c:idx val="0"/>
        <c:delete val="1"/>
      </c:legendEntry>
      <c:layout>
        <c:manualLayout>
          <c:xMode val="edge"/>
          <c:yMode val="edge"/>
          <c:x val="0.34368866652085156"/>
          <c:y val="1.296300648986041E-2"/>
          <c:w val="0.65631131411978516"/>
          <c:h val="0.200527559055118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89577187361213"/>
          <c:y val="0.13018440630268832"/>
          <c:w val="0.87120870167581743"/>
          <c:h val="0.75587138485790273"/>
        </c:manualLayout>
      </c:layout>
      <c:barChart>
        <c:barDir val="col"/>
        <c:grouping val="clustered"/>
        <c:varyColors val="0"/>
        <c:ser>
          <c:idx val="0"/>
          <c:order val="0"/>
          <c:tx>
            <c:strRef>
              <c:f>'4.7.D'!$W$3</c:f>
              <c:strCache>
                <c:ptCount val="1"/>
                <c:pt idx="0">
                  <c:v>2002</c:v>
                </c:pt>
              </c:strCache>
            </c:strRef>
          </c:tx>
          <c:spPr>
            <a:solidFill>
              <a:srgbClr val="F78D28"/>
            </a:solidFill>
            <a:ln>
              <a:noFill/>
            </a:ln>
            <a:effectLst/>
          </c:spPr>
          <c:invertIfNegative val="0"/>
          <c:cat>
            <c:strRef>
              <c:f>'4.7.D'!$U$4:$V$9</c:f>
              <c:strCache>
                <c:ptCount val="6"/>
                <c:pt idx="0">
                  <c:v>EAP</c:v>
                </c:pt>
                <c:pt idx="1">
                  <c:v>ECA</c:v>
                </c:pt>
                <c:pt idx="2">
                  <c:v>LAC</c:v>
                </c:pt>
                <c:pt idx="3">
                  <c:v>MNA</c:v>
                </c:pt>
                <c:pt idx="4">
                  <c:v>SAR</c:v>
                </c:pt>
                <c:pt idx="5">
                  <c:v>SSA</c:v>
                </c:pt>
              </c:strCache>
            </c:strRef>
          </c:cat>
          <c:val>
            <c:numRef>
              <c:f>'4.7.D'!$W$4:$W$9</c:f>
              <c:numCache>
                <c:formatCode>General</c:formatCode>
                <c:ptCount val="6"/>
                <c:pt idx="0">
                  <c:v>66</c:v>
                </c:pt>
                <c:pt idx="1">
                  <c:v>98.9</c:v>
                </c:pt>
                <c:pt idx="2">
                  <c:v>90.7</c:v>
                </c:pt>
                <c:pt idx="3">
                  <c:v>68.8</c:v>
                </c:pt>
                <c:pt idx="4">
                  <c:v>63</c:v>
                </c:pt>
                <c:pt idx="5">
                  <c:v>65.599999999999994</c:v>
                </c:pt>
              </c:numCache>
            </c:numRef>
          </c:val>
          <c:extLst>
            <c:ext xmlns:c16="http://schemas.microsoft.com/office/drawing/2014/chart" uri="{C3380CC4-5D6E-409C-BE32-E72D297353CC}">
              <c16:uniqueId val="{00000000-C38C-451C-A8EF-C5CA18421BBE}"/>
            </c:ext>
          </c:extLst>
        </c:ser>
        <c:ser>
          <c:idx val="1"/>
          <c:order val="1"/>
          <c:tx>
            <c:strRef>
              <c:f>'4.7.D'!$X$3</c:f>
              <c:strCache>
                <c:ptCount val="1"/>
                <c:pt idx="0">
                  <c:v>2009</c:v>
                </c:pt>
              </c:strCache>
            </c:strRef>
          </c:tx>
          <c:spPr>
            <a:solidFill>
              <a:srgbClr val="EB1C2D"/>
            </a:solidFill>
            <a:ln>
              <a:noFill/>
            </a:ln>
            <a:effectLst/>
          </c:spPr>
          <c:invertIfNegative val="0"/>
          <c:cat>
            <c:strRef>
              <c:f>'4.7.D'!$U$4:$V$9</c:f>
              <c:strCache>
                <c:ptCount val="6"/>
                <c:pt idx="0">
                  <c:v>EAP</c:v>
                </c:pt>
                <c:pt idx="1">
                  <c:v>ECA</c:v>
                </c:pt>
                <c:pt idx="2">
                  <c:v>LAC</c:v>
                </c:pt>
                <c:pt idx="3">
                  <c:v>MNA</c:v>
                </c:pt>
                <c:pt idx="4">
                  <c:v>SAR</c:v>
                </c:pt>
                <c:pt idx="5">
                  <c:v>SSA</c:v>
                </c:pt>
              </c:strCache>
            </c:strRef>
          </c:cat>
          <c:val>
            <c:numRef>
              <c:f>'4.7.D'!$X$4:$X$9</c:f>
              <c:numCache>
                <c:formatCode>General</c:formatCode>
                <c:ptCount val="6"/>
                <c:pt idx="0">
                  <c:v>77.8</c:v>
                </c:pt>
                <c:pt idx="1">
                  <c:v>127.2</c:v>
                </c:pt>
                <c:pt idx="2">
                  <c:v>91.7</c:v>
                </c:pt>
                <c:pt idx="3">
                  <c:v>73.8</c:v>
                </c:pt>
                <c:pt idx="4">
                  <c:v>81.7</c:v>
                </c:pt>
                <c:pt idx="5">
                  <c:v>71</c:v>
                </c:pt>
              </c:numCache>
            </c:numRef>
          </c:val>
          <c:extLst>
            <c:ext xmlns:c16="http://schemas.microsoft.com/office/drawing/2014/chart" uri="{C3380CC4-5D6E-409C-BE32-E72D297353CC}">
              <c16:uniqueId val="{00000001-C38C-451C-A8EF-C5CA18421BBE}"/>
            </c:ext>
          </c:extLst>
        </c:ser>
        <c:ser>
          <c:idx val="2"/>
          <c:order val="2"/>
          <c:tx>
            <c:strRef>
              <c:f>'4.7.D'!$Y$3</c:f>
              <c:strCache>
                <c:ptCount val="1"/>
                <c:pt idx="0">
                  <c:v>2016</c:v>
                </c:pt>
              </c:strCache>
            </c:strRef>
          </c:tx>
          <c:spPr>
            <a:solidFill>
              <a:srgbClr val="002345"/>
            </a:solidFill>
            <a:ln w="76200">
              <a:noFill/>
            </a:ln>
            <a:effectLst/>
          </c:spPr>
          <c:invertIfNegative val="0"/>
          <c:cat>
            <c:strRef>
              <c:f>'4.7.D'!$U$4:$V$9</c:f>
              <c:strCache>
                <c:ptCount val="6"/>
                <c:pt idx="0">
                  <c:v>EAP</c:v>
                </c:pt>
                <c:pt idx="1">
                  <c:v>ECA</c:v>
                </c:pt>
                <c:pt idx="2">
                  <c:v>LAC</c:v>
                </c:pt>
                <c:pt idx="3">
                  <c:v>MNA</c:v>
                </c:pt>
                <c:pt idx="4">
                  <c:v>SAR</c:v>
                </c:pt>
                <c:pt idx="5">
                  <c:v>SSA</c:v>
                </c:pt>
              </c:strCache>
            </c:strRef>
          </c:cat>
          <c:val>
            <c:numRef>
              <c:f>'4.7.D'!$Y$4:$Y$9</c:f>
              <c:numCache>
                <c:formatCode>General</c:formatCode>
                <c:ptCount val="6"/>
                <c:pt idx="0">
                  <c:v>78.2</c:v>
                </c:pt>
                <c:pt idx="1">
                  <c:v>99.6</c:v>
                </c:pt>
                <c:pt idx="2">
                  <c:v>94</c:v>
                </c:pt>
                <c:pt idx="3">
                  <c:v>74.400000000000006</c:v>
                </c:pt>
                <c:pt idx="4">
                  <c:v>68.2</c:v>
                </c:pt>
                <c:pt idx="5">
                  <c:v>75.900000000000006</c:v>
                </c:pt>
              </c:numCache>
            </c:numRef>
          </c:val>
          <c:extLst>
            <c:ext xmlns:c16="http://schemas.microsoft.com/office/drawing/2014/chart" uri="{C3380CC4-5D6E-409C-BE32-E72D297353CC}">
              <c16:uniqueId val="{00000002-C38C-451C-A8EF-C5CA18421BBE}"/>
            </c:ext>
          </c:extLst>
        </c:ser>
        <c:dLbls>
          <c:showLegendKey val="0"/>
          <c:showVal val="0"/>
          <c:showCatName val="0"/>
          <c:showSerName val="0"/>
          <c:showPercent val="0"/>
          <c:showBubbleSize val="0"/>
        </c:dLbls>
        <c:gapWidth val="86"/>
        <c:axId val="950534656"/>
        <c:axId val="1343878288"/>
      </c:barChart>
      <c:catAx>
        <c:axId val="95053465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43878288"/>
        <c:crosses val="autoZero"/>
        <c:auto val="1"/>
        <c:lblAlgn val="ctr"/>
        <c:lblOffset val="100"/>
        <c:noMultiLvlLbl val="0"/>
      </c:catAx>
      <c:valAx>
        <c:axId val="1343878288"/>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50534656"/>
        <c:crosses val="autoZero"/>
        <c:crossBetween val="between"/>
        <c:majorUnit val="25"/>
      </c:valAx>
      <c:spPr>
        <a:noFill/>
        <a:ln>
          <a:noFill/>
        </a:ln>
        <a:effectLst/>
      </c:spPr>
    </c:plotArea>
    <c:legend>
      <c:legendPos val="b"/>
      <c:layout>
        <c:manualLayout>
          <c:xMode val="edge"/>
          <c:yMode val="edge"/>
          <c:x val="0.41498144192481867"/>
          <c:y val="3.8865038986685072E-2"/>
          <c:w val="0.58501857672617885"/>
          <c:h val="7.786807114902376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869600262607174E-2"/>
          <c:y val="0.14417322834645668"/>
          <c:w val="0.84376007663367802"/>
          <c:h val="0.64680539932508441"/>
        </c:manualLayout>
      </c:layout>
      <c:lineChart>
        <c:grouping val="standard"/>
        <c:varyColors val="0"/>
        <c:ser>
          <c:idx val="0"/>
          <c:order val="0"/>
          <c:tx>
            <c:strRef>
              <c:f>'4.7.E'!$V$3</c:f>
              <c:strCache>
                <c:ptCount val="1"/>
                <c:pt idx="0">
                  <c:v>Return on equity</c:v>
                </c:pt>
              </c:strCache>
            </c:strRef>
          </c:tx>
          <c:spPr>
            <a:ln w="76200" cap="rnd">
              <a:solidFill>
                <a:srgbClr val="002345"/>
              </a:solidFill>
              <a:round/>
            </a:ln>
            <a:effectLst/>
          </c:spPr>
          <c:marker>
            <c:symbol val="none"/>
          </c:marker>
          <c:cat>
            <c:numRef>
              <c:f>'4.7.E'!$U$4:$U$14</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'4.7.E'!$V$4:$V$14</c:f>
              <c:numCache>
                <c:formatCode>General</c:formatCode>
                <c:ptCount val="11"/>
                <c:pt idx="0">
                  <c:v>23.2</c:v>
                </c:pt>
                <c:pt idx="1">
                  <c:v>19.8</c:v>
                </c:pt>
                <c:pt idx="2">
                  <c:v>12.2</c:v>
                </c:pt>
                <c:pt idx="3">
                  <c:v>11.4</c:v>
                </c:pt>
                <c:pt idx="4">
                  <c:v>17.100000000000001</c:v>
                </c:pt>
                <c:pt idx="5">
                  <c:v>17.600000000000001</c:v>
                </c:pt>
                <c:pt idx="6">
                  <c:v>17.399999999999999</c:v>
                </c:pt>
                <c:pt idx="7">
                  <c:v>15.6</c:v>
                </c:pt>
                <c:pt idx="8">
                  <c:v>21.1</c:v>
                </c:pt>
                <c:pt idx="9">
                  <c:v>14.4</c:v>
                </c:pt>
                <c:pt idx="10">
                  <c:v>14.6</c:v>
                </c:pt>
              </c:numCache>
            </c:numRef>
          </c:val>
          <c:smooth val="0"/>
          <c:extLst>
            <c:ext xmlns:c16="http://schemas.microsoft.com/office/drawing/2014/chart" uri="{C3380CC4-5D6E-409C-BE32-E72D297353CC}">
              <c16:uniqueId val="{00000000-B31E-449C-992D-6CA6689CB542}"/>
            </c:ext>
          </c:extLst>
        </c:ser>
        <c:dLbls>
          <c:showLegendKey val="0"/>
          <c:showVal val="0"/>
          <c:showCatName val="0"/>
          <c:showSerName val="0"/>
          <c:showPercent val="0"/>
          <c:showBubbleSize val="0"/>
        </c:dLbls>
        <c:marker val="1"/>
        <c:smooth val="0"/>
        <c:axId val="1820135552"/>
        <c:axId val="1173757456"/>
      </c:lineChart>
      <c:lineChart>
        <c:grouping val="standard"/>
        <c:varyColors val="0"/>
        <c:ser>
          <c:idx val="1"/>
          <c:order val="1"/>
          <c:tx>
            <c:strRef>
              <c:f>'4.7.E'!$W$3</c:f>
              <c:strCache>
                <c:ptCount val="1"/>
                <c:pt idx="0">
                  <c:v>Return on assets (RHS)</c:v>
                </c:pt>
              </c:strCache>
            </c:strRef>
          </c:tx>
          <c:spPr>
            <a:ln w="76200" cap="rnd">
              <a:solidFill>
                <a:srgbClr val="EB1C2D"/>
              </a:solidFill>
              <a:round/>
            </a:ln>
            <a:effectLst/>
          </c:spPr>
          <c:marker>
            <c:symbol val="none"/>
          </c:marker>
          <c:cat>
            <c:numRef>
              <c:f>'4.7.E'!$U$4:$U$14</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'4.7.E'!$W$4:$W$14</c:f>
              <c:numCache>
                <c:formatCode>General</c:formatCode>
                <c:ptCount val="11"/>
                <c:pt idx="0">
                  <c:v>2.7</c:v>
                </c:pt>
                <c:pt idx="1">
                  <c:v>2.2000000000000002</c:v>
                </c:pt>
                <c:pt idx="2">
                  <c:v>1.3</c:v>
                </c:pt>
                <c:pt idx="3">
                  <c:v>1.7</c:v>
                </c:pt>
                <c:pt idx="4">
                  <c:v>2.1</c:v>
                </c:pt>
                <c:pt idx="5">
                  <c:v>2.1</c:v>
                </c:pt>
                <c:pt idx="6">
                  <c:v>2</c:v>
                </c:pt>
                <c:pt idx="7">
                  <c:v>1.9</c:v>
                </c:pt>
                <c:pt idx="8">
                  <c:v>1.8</c:v>
                </c:pt>
                <c:pt idx="9">
                  <c:v>1.7</c:v>
                </c:pt>
                <c:pt idx="10">
                  <c:v>1.8</c:v>
                </c:pt>
              </c:numCache>
            </c:numRef>
          </c:val>
          <c:smooth val="0"/>
          <c:extLst>
            <c:ext xmlns:c16="http://schemas.microsoft.com/office/drawing/2014/chart" uri="{C3380CC4-5D6E-409C-BE32-E72D297353CC}">
              <c16:uniqueId val="{00000001-B31E-449C-992D-6CA6689CB542}"/>
            </c:ext>
          </c:extLst>
        </c:ser>
        <c:dLbls>
          <c:showLegendKey val="0"/>
          <c:showVal val="0"/>
          <c:showCatName val="0"/>
          <c:showSerName val="0"/>
          <c:showPercent val="0"/>
          <c:showBubbleSize val="0"/>
        </c:dLbls>
        <c:marker val="1"/>
        <c:smooth val="0"/>
        <c:axId val="1180565568"/>
        <c:axId val="1337890992"/>
      </c:lineChart>
      <c:catAx>
        <c:axId val="182013555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73757456"/>
        <c:crosses val="autoZero"/>
        <c:auto val="1"/>
        <c:lblAlgn val="ctr"/>
        <c:lblOffset val="100"/>
        <c:noMultiLvlLbl val="0"/>
      </c:catAx>
      <c:valAx>
        <c:axId val="1173757456"/>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20135552"/>
        <c:crosses val="autoZero"/>
        <c:crossBetween val="between"/>
      </c:valAx>
      <c:valAx>
        <c:axId val="1337890992"/>
        <c:scaling>
          <c:orientation val="minMax"/>
          <c:min val="1"/>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80565568"/>
        <c:crosses val="max"/>
        <c:crossBetween val="between"/>
        <c:majorUnit val="1"/>
      </c:valAx>
      <c:catAx>
        <c:axId val="1180565568"/>
        <c:scaling>
          <c:orientation val="minMax"/>
        </c:scaling>
        <c:delete val="1"/>
        <c:axPos val="b"/>
        <c:numFmt formatCode="General" sourceLinked="1"/>
        <c:majorTickMark val="out"/>
        <c:minorTickMark val="none"/>
        <c:tickLblPos val="nextTo"/>
        <c:crossAx val="1337890992"/>
        <c:crosses val="autoZero"/>
        <c:auto val="1"/>
        <c:lblAlgn val="ctr"/>
        <c:lblOffset val="100"/>
        <c:noMultiLvlLbl val="0"/>
      </c:catAx>
      <c:spPr>
        <a:noFill/>
        <a:ln>
          <a:noFill/>
        </a:ln>
        <a:effectLst/>
      </c:spPr>
    </c:plotArea>
    <c:legend>
      <c:legendPos val="t"/>
      <c:layout>
        <c:manualLayout>
          <c:xMode val="edge"/>
          <c:yMode val="edge"/>
          <c:x val="0.15726364532413067"/>
          <c:y val="4.3227279743246826E-2"/>
          <c:w val="0.6464676257619737"/>
          <c:h val="0.156731668399852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220865293519585E-2"/>
          <c:y val="0.13018440630268832"/>
          <c:w val="0.88388361015174854"/>
          <c:h val="0.75587138485790273"/>
        </c:manualLayout>
      </c:layout>
      <c:barChart>
        <c:barDir val="col"/>
        <c:grouping val="clustered"/>
        <c:varyColors val="0"/>
        <c:ser>
          <c:idx val="0"/>
          <c:order val="0"/>
          <c:tx>
            <c:strRef>
              <c:f>'4.7.F'!$V$3</c:f>
              <c:strCache>
                <c:ptCount val="1"/>
                <c:pt idx="0">
                  <c:v>2002</c:v>
                </c:pt>
              </c:strCache>
            </c:strRef>
          </c:tx>
          <c:spPr>
            <a:solidFill>
              <a:srgbClr val="F78D28"/>
            </a:solidFill>
            <a:ln>
              <a:noFill/>
            </a:ln>
            <a:effectLst/>
          </c:spPr>
          <c:invertIfNegative val="0"/>
          <c:cat>
            <c:numLit>
              <c:formatCode>General</c:formatCode>
              <c:ptCount val="6"/>
            </c:numLit>
          </c:cat>
          <c:val>
            <c:numRef>
              <c:f>'4.7.F'!$V$4:$V$9</c:f>
              <c:numCache>
                <c:formatCode>General</c:formatCode>
                <c:ptCount val="6"/>
                <c:pt idx="0">
                  <c:v>15.3</c:v>
                </c:pt>
                <c:pt idx="1">
                  <c:v>10.4</c:v>
                </c:pt>
                <c:pt idx="2">
                  <c:v>10.9</c:v>
                </c:pt>
                <c:pt idx="3">
                  <c:v>10.3</c:v>
                </c:pt>
                <c:pt idx="4">
                  <c:v>16.7</c:v>
                </c:pt>
                <c:pt idx="5">
                  <c:v>25.6</c:v>
                </c:pt>
              </c:numCache>
            </c:numRef>
          </c:val>
          <c:extLst>
            <c:ext xmlns:c16="http://schemas.microsoft.com/office/drawing/2014/chart" uri="{C3380CC4-5D6E-409C-BE32-E72D297353CC}">
              <c16:uniqueId val="{00000000-CF9B-4AA0-A028-C462C0C541CD}"/>
            </c:ext>
          </c:extLst>
        </c:ser>
        <c:ser>
          <c:idx val="1"/>
          <c:order val="1"/>
          <c:tx>
            <c:strRef>
              <c:f>'4.7.F'!$W$3</c:f>
              <c:strCache>
                <c:ptCount val="1"/>
                <c:pt idx="0">
                  <c:v>2009</c:v>
                </c:pt>
              </c:strCache>
            </c:strRef>
          </c:tx>
          <c:spPr>
            <a:solidFill>
              <a:srgbClr val="EB1C2D"/>
            </a:solidFill>
            <a:ln>
              <a:noFill/>
            </a:ln>
            <a:effectLst/>
          </c:spPr>
          <c:invertIfNegative val="0"/>
          <c:cat>
            <c:numLit>
              <c:formatCode>General</c:formatCode>
              <c:ptCount val="6"/>
            </c:numLit>
          </c:cat>
          <c:val>
            <c:numRef>
              <c:f>'4.7.F'!$W$4:$W$9</c:f>
              <c:numCache>
                <c:formatCode>General</c:formatCode>
                <c:ptCount val="6"/>
                <c:pt idx="0">
                  <c:v>14.1</c:v>
                </c:pt>
                <c:pt idx="1">
                  <c:v>5</c:v>
                </c:pt>
                <c:pt idx="2">
                  <c:v>14.5</c:v>
                </c:pt>
                <c:pt idx="3">
                  <c:v>13.8</c:v>
                </c:pt>
                <c:pt idx="4">
                  <c:v>15.2</c:v>
                </c:pt>
                <c:pt idx="5">
                  <c:v>17.3</c:v>
                </c:pt>
              </c:numCache>
            </c:numRef>
          </c:val>
          <c:extLst>
            <c:ext xmlns:c16="http://schemas.microsoft.com/office/drawing/2014/chart" uri="{C3380CC4-5D6E-409C-BE32-E72D297353CC}">
              <c16:uniqueId val="{00000001-CF9B-4AA0-A028-C462C0C541CD}"/>
            </c:ext>
          </c:extLst>
        </c:ser>
        <c:ser>
          <c:idx val="2"/>
          <c:order val="2"/>
          <c:tx>
            <c:strRef>
              <c:f>'4.7.F'!$X$3</c:f>
              <c:strCache>
                <c:ptCount val="1"/>
                <c:pt idx="0">
                  <c:v>2016</c:v>
                </c:pt>
              </c:strCache>
            </c:strRef>
          </c:tx>
          <c:spPr>
            <a:solidFill>
              <a:srgbClr val="002345"/>
            </a:solidFill>
            <a:ln>
              <a:noFill/>
            </a:ln>
            <a:effectLst/>
          </c:spPr>
          <c:invertIfNegative val="0"/>
          <c:cat>
            <c:numLit>
              <c:formatCode>General</c:formatCode>
              <c:ptCount val="6"/>
            </c:numLit>
          </c:cat>
          <c:val>
            <c:numRef>
              <c:f>'4.7.F'!$X$4:$X$9</c:f>
              <c:numCache>
                <c:formatCode>General</c:formatCode>
                <c:ptCount val="6"/>
                <c:pt idx="0">
                  <c:v>10.3</c:v>
                </c:pt>
                <c:pt idx="1">
                  <c:v>7.1</c:v>
                </c:pt>
                <c:pt idx="2">
                  <c:v>11.9</c:v>
                </c:pt>
                <c:pt idx="3">
                  <c:v>11.8</c:v>
                </c:pt>
                <c:pt idx="4">
                  <c:v>15</c:v>
                </c:pt>
                <c:pt idx="5">
                  <c:v>16.7</c:v>
                </c:pt>
              </c:numCache>
            </c:numRef>
          </c:val>
          <c:extLst>
            <c:ext xmlns:c16="http://schemas.microsoft.com/office/drawing/2014/chart" uri="{C3380CC4-5D6E-409C-BE32-E72D297353CC}">
              <c16:uniqueId val="{00000002-CF9B-4AA0-A028-C462C0C541CD}"/>
            </c:ext>
          </c:extLst>
        </c:ser>
        <c:dLbls>
          <c:showLegendKey val="0"/>
          <c:showVal val="0"/>
          <c:showCatName val="0"/>
          <c:showSerName val="0"/>
          <c:showPercent val="0"/>
          <c:showBubbleSize val="0"/>
        </c:dLbls>
        <c:gapWidth val="86"/>
        <c:axId val="950534656"/>
        <c:axId val="1343878288"/>
      </c:barChart>
      <c:catAx>
        <c:axId val="95053465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43878288"/>
        <c:crosses val="autoZero"/>
        <c:auto val="1"/>
        <c:lblAlgn val="ctr"/>
        <c:lblOffset val="100"/>
        <c:noMultiLvlLbl val="0"/>
      </c:catAx>
      <c:valAx>
        <c:axId val="1343878288"/>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50534656"/>
        <c:crosses val="autoZero"/>
        <c:crossBetween val="between"/>
      </c:valAx>
      <c:spPr>
        <a:noFill/>
        <a:ln>
          <a:noFill/>
        </a:ln>
        <a:effectLst/>
      </c:spPr>
    </c:plotArea>
    <c:legend>
      <c:legendPos val="b"/>
      <c:layout>
        <c:manualLayout>
          <c:xMode val="edge"/>
          <c:yMode val="edge"/>
          <c:x val="0.41498144192481867"/>
          <c:y val="3.8865038986685072E-2"/>
          <c:w val="0.51831818801055551"/>
          <c:h val="7.7794896694792767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111859109214401E-2"/>
          <c:y val="0.13084112149532709"/>
          <c:w val="0.87930035463124356"/>
          <c:h val="0.58692465740172672"/>
        </c:manualLayout>
      </c:layout>
      <c:barChart>
        <c:barDir val="col"/>
        <c:grouping val="clustered"/>
        <c:varyColors val="0"/>
        <c:ser>
          <c:idx val="1"/>
          <c:order val="1"/>
          <c:tx>
            <c:strRef>
              <c:f>'4.8.A'!$W$3</c:f>
              <c:strCache>
                <c:ptCount val="1"/>
                <c:pt idx="0">
                  <c:v>2017</c:v>
                </c:pt>
              </c:strCache>
            </c:strRef>
          </c:tx>
          <c:spPr>
            <a:solidFill>
              <a:srgbClr val="002345"/>
            </a:solidFill>
            <a:ln>
              <a:noFill/>
            </a:ln>
            <a:effectLst/>
          </c:spPr>
          <c:invertIfNegative val="0"/>
          <c:cat>
            <c:strRef>
              <c:f>'4.8.A'!$U$4:$U$10</c:f>
              <c:strCache>
                <c:ptCount val="7"/>
                <c:pt idx="0">
                  <c:v>EMDEs</c:v>
                </c:pt>
                <c:pt idx="1">
                  <c:v>EAP</c:v>
                </c:pt>
                <c:pt idx="2">
                  <c:v>ECA</c:v>
                </c:pt>
                <c:pt idx="3">
                  <c:v>LAC</c:v>
                </c:pt>
                <c:pt idx="4">
                  <c:v>MNA</c:v>
                </c:pt>
                <c:pt idx="5">
                  <c:v>SAR</c:v>
                </c:pt>
                <c:pt idx="6">
                  <c:v>SSA</c:v>
                </c:pt>
              </c:strCache>
            </c:strRef>
          </c:cat>
          <c:val>
            <c:numRef>
              <c:f>'4.8.A'!$W$4:$W$10</c:f>
              <c:numCache>
                <c:formatCode>General</c:formatCode>
                <c:ptCount val="7"/>
                <c:pt idx="0">
                  <c:v>11</c:v>
                </c:pt>
                <c:pt idx="1">
                  <c:v>9.4</c:v>
                </c:pt>
                <c:pt idx="2">
                  <c:v>13.8</c:v>
                </c:pt>
                <c:pt idx="3">
                  <c:v>11.3</c:v>
                </c:pt>
                <c:pt idx="4">
                  <c:v>18.100000000000001</c:v>
                </c:pt>
                <c:pt idx="5">
                  <c:v>7.4</c:v>
                </c:pt>
                <c:pt idx="6">
                  <c:v>13.4</c:v>
                </c:pt>
              </c:numCache>
            </c:numRef>
          </c:val>
          <c:extLst>
            <c:ext xmlns:c16="http://schemas.microsoft.com/office/drawing/2014/chart" uri="{C3380CC4-5D6E-409C-BE32-E72D297353CC}">
              <c16:uniqueId val="{00000000-B36C-496B-9F21-FBE1E67B3C01}"/>
            </c:ext>
          </c:extLst>
        </c:ser>
        <c:dLbls>
          <c:showLegendKey val="0"/>
          <c:showVal val="0"/>
          <c:showCatName val="0"/>
          <c:showSerName val="0"/>
          <c:showPercent val="0"/>
          <c:showBubbleSize val="0"/>
        </c:dLbls>
        <c:gapWidth val="78"/>
        <c:overlap val="-22"/>
        <c:axId val="533134095"/>
        <c:axId val="394536303"/>
      </c:barChart>
      <c:lineChart>
        <c:grouping val="standard"/>
        <c:varyColors val="0"/>
        <c:ser>
          <c:idx val="0"/>
          <c:order val="0"/>
          <c:tx>
            <c:strRef>
              <c:f>'4.8.A'!$V$3</c:f>
              <c:strCache>
                <c:ptCount val="1"/>
                <c:pt idx="0">
                  <c:v>2007</c:v>
                </c:pt>
              </c:strCache>
            </c:strRef>
          </c:tx>
          <c:spPr>
            <a:ln w="28575" cap="rnd">
              <a:noFill/>
              <a:round/>
            </a:ln>
            <a:effectLst/>
          </c:spPr>
          <c:marker>
            <c:symbol val="diamond"/>
            <c:size val="30"/>
            <c:spPr>
              <a:solidFill>
                <a:srgbClr val="F78D28"/>
              </a:solidFill>
              <a:ln w="9525">
                <a:noFill/>
              </a:ln>
              <a:effectLst/>
            </c:spPr>
          </c:marker>
          <c:cat>
            <c:strRef>
              <c:f>'4.8.A'!$U$4:$U$10</c:f>
              <c:strCache>
                <c:ptCount val="7"/>
                <c:pt idx="0">
                  <c:v>EMDEs</c:v>
                </c:pt>
                <c:pt idx="1">
                  <c:v>EAP</c:v>
                </c:pt>
                <c:pt idx="2">
                  <c:v>ECA</c:v>
                </c:pt>
                <c:pt idx="3">
                  <c:v>LAC</c:v>
                </c:pt>
                <c:pt idx="4">
                  <c:v>MNA</c:v>
                </c:pt>
                <c:pt idx="5">
                  <c:v>SAR</c:v>
                </c:pt>
                <c:pt idx="6">
                  <c:v>SSA</c:v>
                </c:pt>
              </c:strCache>
            </c:strRef>
          </c:cat>
          <c:val>
            <c:numRef>
              <c:f>'4.8.A'!$V$4:$V$10</c:f>
              <c:numCache>
                <c:formatCode>General</c:formatCode>
                <c:ptCount val="7"/>
                <c:pt idx="0">
                  <c:v>12.1</c:v>
                </c:pt>
                <c:pt idx="1">
                  <c:v>7.6</c:v>
                </c:pt>
                <c:pt idx="2">
                  <c:v>20.5</c:v>
                </c:pt>
                <c:pt idx="3">
                  <c:v>10.3</c:v>
                </c:pt>
                <c:pt idx="4">
                  <c:v>16.8</c:v>
                </c:pt>
                <c:pt idx="5">
                  <c:v>8.6</c:v>
                </c:pt>
                <c:pt idx="6">
                  <c:v>8.6999999999999993</c:v>
                </c:pt>
              </c:numCache>
            </c:numRef>
          </c:val>
          <c:smooth val="0"/>
          <c:extLst>
            <c:ext xmlns:c16="http://schemas.microsoft.com/office/drawing/2014/chart" uri="{C3380CC4-5D6E-409C-BE32-E72D297353CC}">
              <c16:uniqueId val="{00000001-B36C-496B-9F21-FBE1E67B3C01}"/>
            </c:ext>
          </c:extLst>
        </c:ser>
        <c:dLbls>
          <c:showLegendKey val="0"/>
          <c:showVal val="0"/>
          <c:showCatName val="0"/>
          <c:showSerName val="0"/>
          <c:showPercent val="0"/>
          <c:showBubbleSize val="0"/>
        </c:dLbls>
        <c:marker val="1"/>
        <c:smooth val="0"/>
        <c:axId val="533134095"/>
        <c:axId val="394536303"/>
      </c:lineChart>
      <c:catAx>
        <c:axId val="5331340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4536303"/>
        <c:crosses val="autoZero"/>
        <c:auto val="1"/>
        <c:lblAlgn val="ctr"/>
        <c:lblOffset val="100"/>
        <c:noMultiLvlLbl val="0"/>
      </c:catAx>
      <c:valAx>
        <c:axId val="394536303"/>
        <c:scaling>
          <c:orientation val="minMax"/>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33134095"/>
        <c:crosses val="autoZero"/>
        <c:crossBetween val="between"/>
        <c:majorUnit val="6"/>
      </c:valAx>
      <c:spPr>
        <a:noFill/>
        <a:ln>
          <a:noFill/>
        </a:ln>
        <a:effectLst/>
      </c:spPr>
    </c:plotArea>
    <c:legend>
      <c:legendPos val="r"/>
      <c:layout>
        <c:manualLayout>
          <c:xMode val="edge"/>
          <c:yMode val="edge"/>
          <c:x val="0.6434815179352581"/>
          <c:y val="1.7732158480189976E-2"/>
          <c:w val="0.33745122478130785"/>
          <c:h val="0.1529210051844038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436937897360722E-2"/>
          <c:y val="0.13084112149532709"/>
          <c:w val="0.89197522071286817"/>
          <c:h val="0.57592306239464464"/>
        </c:manualLayout>
      </c:layout>
      <c:barChart>
        <c:barDir val="col"/>
        <c:grouping val="clustered"/>
        <c:varyColors val="0"/>
        <c:ser>
          <c:idx val="1"/>
          <c:order val="1"/>
          <c:tx>
            <c:strRef>
              <c:f>'4.1.D'!$W$4</c:f>
              <c:strCache>
                <c:ptCount val="1"/>
                <c:pt idx="0">
                  <c:v>2007</c:v>
                </c:pt>
              </c:strCache>
            </c:strRef>
          </c:tx>
          <c:spPr>
            <a:solidFill>
              <a:srgbClr val="002345"/>
            </a:solidFill>
            <a:ln>
              <a:noFill/>
            </a:ln>
            <a:effectLst/>
          </c:spPr>
          <c:invertIfNegative val="0"/>
          <c:cat>
            <c:strRef>
              <c:f>'4.1.D'!$U$5:$U$11</c:f>
              <c:strCache>
                <c:ptCount val="7"/>
                <c:pt idx="0">
                  <c:v>EMDEs</c:v>
                </c:pt>
                <c:pt idx="1">
                  <c:v>EAP</c:v>
                </c:pt>
                <c:pt idx="2">
                  <c:v>ECA</c:v>
                </c:pt>
                <c:pt idx="3">
                  <c:v>LAC</c:v>
                </c:pt>
                <c:pt idx="4">
                  <c:v>MNA</c:v>
                </c:pt>
                <c:pt idx="5">
                  <c:v>SAR</c:v>
                </c:pt>
                <c:pt idx="6">
                  <c:v>SSA</c:v>
                </c:pt>
              </c:strCache>
            </c:strRef>
          </c:cat>
          <c:val>
            <c:numRef>
              <c:f>'4.1.D'!$W$5:$W$11</c:f>
              <c:numCache>
                <c:formatCode>General</c:formatCode>
                <c:ptCount val="7"/>
                <c:pt idx="0">
                  <c:v>1.6</c:v>
                </c:pt>
                <c:pt idx="1">
                  <c:v>1.5</c:v>
                </c:pt>
                <c:pt idx="2">
                  <c:v>1.8</c:v>
                </c:pt>
                <c:pt idx="3">
                  <c:v>2.4</c:v>
                </c:pt>
                <c:pt idx="4">
                  <c:v>1.7</c:v>
                </c:pt>
                <c:pt idx="5">
                  <c:v>2.2999999999999998</c:v>
                </c:pt>
                <c:pt idx="6">
                  <c:v>0.8</c:v>
                </c:pt>
              </c:numCache>
            </c:numRef>
          </c:val>
          <c:extLst>
            <c:ext xmlns:c16="http://schemas.microsoft.com/office/drawing/2014/chart" uri="{C3380CC4-5D6E-409C-BE32-E72D297353CC}">
              <c16:uniqueId val="{00000000-D7A4-4A34-B415-587444C30546}"/>
            </c:ext>
          </c:extLst>
        </c:ser>
        <c:dLbls>
          <c:showLegendKey val="0"/>
          <c:showVal val="0"/>
          <c:showCatName val="0"/>
          <c:showSerName val="0"/>
          <c:showPercent val="0"/>
          <c:showBubbleSize val="0"/>
        </c:dLbls>
        <c:gapWidth val="78"/>
        <c:overlap val="-22"/>
        <c:axId val="533134095"/>
        <c:axId val="394536303"/>
      </c:barChart>
      <c:lineChart>
        <c:grouping val="standard"/>
        <c:varyColors val="0"/>
        <c:ser>
          <c:idx val="0"/>
          <c:order val="0"/>
          <c:tx>
            <c:strRef>
              <c:f>'4.1.D'!$V$4</c:f>
              <c:strCache>
                <c:ptCount val="1"/>
                <c:pt idx="0">
                  <c:v>2002</c:v>
                </c:pt>
              </c:strCache>
            </c:strRef>
          </c:tx>
          <c:spPr>
            <a:ln w="25400" cap="rnd">
              <a:noFill/>
              <a:round/>
            </a:ln>
            <a:effectLst/>
          </c:spPr>
          <c:marker>
            <c:symbol val="diamond"/>
            <c:size val="30"/>
            <c:spPr>
              <a:solidFill>
                <a:srgbClr val="F78D28"/>
              </a:solidFill>
              <a:ln w="9525">
                <a:noFill/>
              </a:ln>
              <a:effectLst/>
            </c:spPr>
          </c:marker>
          <c:cat>
            <c:strRef>
              <c:f>'4.1.D'!$U$5:$U$11</c:f>
              <c:strCache>
                <c:ptCount val="7"/>
                <c:pt idx="0">
                  <c:v>EMDEs</c:v>
                </c:pt>
                <c:pt idx="1">
                  <c:v>EAP</c:v>
                </c:pt>
                <c:pt idx="2">
                  <c:v>ECA</c:v>
                </c:pt>
                <c:pt idx="3">
                  <c:v>LAC</c:v>
                </c:pt>
                <c:pt idx="4">
                  <c:v>MNA</c:v>
                </c:pt>
                <c:pt idx="5">
                  <c:v>SAR</c:v>
                </c:pt>
                <c:pt idx="6">
                  <c:v>SSA</c:v>
                </c:pt>
              </c:strCache>
            </c:strRef>
          </c:cat>
          <c:val>
            <c:numRef>
              <c:f>'4.1.D'!$V$5:$V$11</c:f>
              <c:numCache>
                <c:formatCode>General</c:formatCode>
                <c:ptCount val="7"/>
                <c:pt idx="0">
                  <c:v>1.1000000000000001</c:v>
                </c:pt>
                <c:pt idx="1">
                  <c:v>1</c:v>
                </c:pt>
                <c:pt idx="2">
                  <c:v>0.9</c:v>
                </c:pt>
                <c:pt idx="3">
                  <c:v>2</c:v>
                </c:pt>
                <c:pt idx="4">
                  <c:v>1.3</c:v>
                </c:pt>
                <c:pt idx="5">
                  <c:v>1.6</c:v>
                </c:pt>
                <c:pt idx="6">
                  <c:v>0.5</c:v>
                </c:pt>
              </c:numCache>
            </c:numRef>
          </c:val>
          <c:smooth val="0"/>
          <c:extLst>
            <c:ext xmlns:c16="http://schemas.microsoft.com/office/drawing/2014/chart" uri="{C3380CC4-5D6E-409C-BE32-E72D297353CC}">
              <c16:uniqueId val="{00000001-D7A4-4A34-B415-587444C30546}"/>
            </c:ext>
          </c:extLst>
        </c:ser>
        <c:dLbls>
          <c:showLegendKey val="0"/>
          <c:showVal val="0"/>
          <c:showCatName val="0"/>
          <c:showSerName val="0"/>
          <c:showPercent val="0"/>
          <c:showBubbleSize val="0"/>
        </c:dLbls>
        <c:marker val="1"/>
        <c:smooth val="0"/>
        <c:axId val="533134095"/>
        <c:axId val="394536303"/>
      </c:lineChart>
      <c:catAx>
        <c:axId val="5331340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4536303"/>
        <c:crosses val="autoZero"/>
        <c:auto val="1"/>
        <c:lblAlgn val="ctr"/>
        <c:lblOffset val="100"/>
        <c:noMultiLvlLbl val="0"/>
      </c:catAx>
      <c:valAx>
        <c:axId val="394536303"/>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33134095"/>
        <c:crosses val="autoZero"/>
        <c:crossBetween val="between"/>
        <c:majorUnit val="1"/>
      </c:valAx>
      <c:spPr>
        <a:noFill/>
        <a:ln>
          <a:noFill/>
        </a:ln>
        <a:effectLst/>
      </c:spPr>
    </c:plotArea>
    <c:legend>
      <c:legendPos val="r"/>
      <c:layout>
        <c:manualLayout>
          <c:xMode val="edge"/>
          <c:yMode val="edge"/>
          <c:x val="0.64348150610615651"/>
          <c:y val="2.368459881194334E-2"/>
          <c:w val="0.33745122478130785"/>
          <c:h val="0.1529210051844038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19260693711837E-2"/>
          <c:y val="0.14072349521436645"/>
          <c:w val="0.90801554656588002"/>
          <c:h val="0.67268829539810826"/>
        </c:manualLayout>
      </c:layout>
      <c:barChart>
        <c:barDir val="col"/>
        <c:grouping val="stacked"/>
        <c:varyColors val="0"/>
        <c:ser>
          <c:idx val="0"/>
          <c:order val="0"/>
          <c:tx>
            <c:strRef>
              <c:f>'4.8.B'!$U$4</c:f>
              <c:strCache>
                <c:ptCount val="1"/>
                <c:pt idx="0">
                  <c:v>BIS reporting banks</c:v>
                </c:pt>
              </c:strCache>
            </c:strRef>
          </c:tx>
          <c:spPr>
            <a:solidFill>
              <a:srgbClr val="002345"/>
            </a:solidFill>
            <a:ln>
              <a:noFill/>
            </a:ln>
            <a:effectLst/>
          </c:spPr>
          <c:invertIfNegative val="0"/>
          <c:cat>
            <c:strRef>
              <c:f>'4.8.B'!$V$2:$AN$3</c:f>
              <c:strCach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strCache>
            </c:strRef>
          </c:cat>
          <c:val>
            <c:numRef>
              <c:f>'4.8.B'!$V$4:$AN$4</c:f>
              <c:numCache>
                <c:formatCode>General</c:formatCode>
                <c:ptCount val="19"/>
                <c:pt idx="2">
                  <c:v>-0.1</c:v>
                </c:pt>
                <c:pt idx="3">
                  <c:v>1</c:v>
                </c:pt>
                <c:pt idx="4">
                  <c:v>1</c:v>
                </c:pt>
                <c:pt idx="5">
                  <c:v>1.6</c:v>
                </c:pt>
                <c:pt idx="6">
                  <c:v>2.4</c:v>
                </c:pt>
                <c:pt idx="7">
                  <c:v>4</c:v>
                </c:pt>
                <c:pt idx="8">
                  <c:v>0.5</c:v>
                </c:pt>
                <c:pt idx="9">
                  <c:v>-0.6</c:v>
                </c:pt>
                <c:pt idx="10">
                  <c:v>1.4</c:v>
                </c:pt>
                <c:pt idx="11">
                  <c:v>0.4</c:v>
                </c:pt>
                <c:pt idx="12">
                  <c:v>0.4</c:v>
                </c:pt>
                <c:pt idx="13">
                  <c:v>0.2</c:v>
                </c:pt>
                <c:pt idx="14">
                  <c:v>-0.4</c:v>
                </c:pt>
                <c:pt idx="15">
                  <c:v>0.5</c:v>
                </c:pt>
                <c:pt idx="16">
                  <c:v>-0.2</c:v>
                </c:pt>
                <c:pt idx="17">
                  <c:v>0.8</c:v>
                </c:pt>
                <c:pt idx="18">
                  <c:v>0</c:v>
                </c:pt>
              </c:numCache>
            </c:numRef>
          </c:val>
          <c:extLst>
            <c:ext xmlns:c16="http://schemas.microsoft.com/office/drawing/2014/chart" uri="{C3380CC4-5D6E-409C-BE32-E72D297353CC}">
              <c16:uniqueId val="{00000000-A8D8-4B62-9762-7E6071B04544}"/>
            </c:ext>
          </c:extLst>
        </c:ser>
        <c:ser>
          <c:idx val="1"/>
          <c:order val="1"/>
          <c:tx>
            <c:strRef>
              <c:f>'4.8.B'!$U$5</c:f>
              <c:strCache>
                <c:ptCount val="1"/>
                <c:pt idx="0">
                  <c:v>Non-BIS reporting banks</c:v>
                </c:pt>
              </c:strCache>
            </c:strRef>
          </c:tx>
          <c:spPr>
            <a:solidFill>
              <a:srgbClr val="EB1C2D"/>
            </a:solidFill>
            <a:ln>
              <a:noFill/>
            </a:ln>
            <a:effectLst/>
          </c:spPr>
          <c:invertIfNegative val="0"/>
          <c:cat>
            <c:strRef>
              <c:f>'4.8.B'!$V$2:$AN$3</c:f>
              <c:strCach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strCache>
            </c:strRef>
          </c:cat>
          <c:val>
            <c:numRef>
              <c:f>'4.8.B'!$V$5:$AN$5</c:f>
              <c:numCache>
                <c:formatCode>General</c:formatCode>
                <c:ptCount val="19"/>
                <c:pt idx="2">
                  <c:v>0</c:v>
                </c:pt>
                <c:pt idx="3">
                  <c:v>-0.4</c:v>
                </c:pt>
                <c:pt idx="4">
                  <c:v>0</c:v>
                </c:pt>
                <c:pt idx="5">
                  <c:v>-0.4</c:v>
                </c:pt>
                <c:pt idx="6">
                  <c:v>-0.7</c:v>
                </c:pt>
                <c:pt idx="7">
                  <c:v>0.1</c:v>
                </c:pt>
                <c:pt idx="8">
                  <c:v>1.8</c:v>
                </c:pt>
                <c:pt idx="9">
                  <c:v>0.5</c:v>
                </c:pt>
                <c:pt idx="10">
                  <c:v>0.1</c:v>
                </c:pt>
                <c:pt idx="11">
                  <c:v>1.2</c:v>
                </c:pt>
                <c:pt idx="12">
                  <c:v>0.6</c:v>
                </c:pt>
                <c:pt idx="13">
                  <c:v>1.5</c:v>
                </c:pt>
                <c:pt idx="14">
                  <c:v>1.7</c:v>
                </c:pt>
                <c:pt idx="15">
                  <c:v>0.4</c:v>
                </c:pt>
                <c:pt idx="16">
                  <c:v>1</c:v>
                </c:pt>
                <c:pt idx="17">
                  <c:v>0.2</c:v>
                </c:pt>
                <c:pt idx="18">
                  <c:v>1.5</c:v>
                </c:pt>
              </c:numCache>
            </c:numRef>
          </c:val>
          <c:extLst>
            <c:ext xmlns:c16="http://schemas.microsoft.com/office/drawing/2014/chart" uri="{C3380CC4-5D6E-409C-BE32-E72D297353CC}">
              <c16:uniqueId val="{00000001-A8D8-4B62-9762-7E6071B04544}"/>
            </c:ext>
          </c:extLst>
        </c:ser>
        <c:dLbls>
          <c:showLegendKey val="0"/>
          <c:showVal val="0"/>
          <c:showCatName val="0"/>
          <c:showSerName val="0"/>
          <c:showPercent val="0"/>
          <c:showBubbleSize val="0"/>
        </c:dLbls>
        <c:gapWidth val="94"/>
        <c:overlap val="100"/>
        <c:axId val="963403263"/>
        <c:axId val="969372287"/>
      </c:barChart>
      <c:catAx>
        <c:axId val="96340326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69372287"/>
        <c:crosses val="autoZero"/>
        <c:auto val="1"/>
        <c:lblAlgn val="ctr"/>
        <c:lblOffset val="100"/>
        <c:tickLblSkip val="1"/>
        <c:noMultiLvlLbl val="0"/>
      </c:catAx>
      <c:valAx>
        <c:axId val="969372287"/>
        <c:scaling>
          <c:orientation val="minMax"/>
          <c:min val="-1"/>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63403263"/>
        <c:crosses val="autoZero"/>
        <c:crossBetween val="between"/>
        <c:majorUnit val="1"/>
      </c:valAx>
      <c:spPr>
        <a:noFill/>
        <a:ln>
          <a:noFill/>
        </a:ln>
        <a:effectLst/>
      </c:spPr>
    </c:plotArea>
    <c:legend>
      <c:legendPos val="b"/>
      <c:layout>
        <c:manualLayout>
          <c:xMode val="edge"/>
          <c:yMode val="edge"/>
          <c:x val="0.40070401356080487"/>
          <c:y val="1.4320553680789902E-2"/>
          <c:w val="0.59421368451557377"/>
          <c:h val="0.1527706003633399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67517950357591"/>
          <c:y val="0.14759770423335808"/>
          <c:w val="0.87800144187158047"/>
          <c:h val="0.53198090893257444"/>
        </c:manualLayout>
      </c:layout>
      <c:barChart>
        <c:barDir val="col"/>
        <c:grouping val="stacked"/>
        <c:varyColors val="0"/>
        <c:ser>
          <c:idx val="0"/>
          <c:order val="0"/>
          <c:tx>
            <c:strRef>
              <c:f>'4.8.C'!$W$3</c:f>
              <c:strCache>
                <c:ptCount val="1"/>
                <c:pt idx="0">
                  <c:v>Within region</c:v>
                </c:pt>
              </c:strCache>
            </c:strRef>
          </c:tx>
          <c:spPr>
            <a:solidFill>
              <a:srgbClr val="002345"/>
            </a:solidFill>
            <a:ln>
              <a:noFill/>
            </a:ln>
            <a:effectLst/>
          </c:spPr>
          <c:invertIfNegative val="0"/>
          <c:cat>
            <c:multiLvlStrRef>
              <c:f>'4.8.C'!$U$4:$V$9</c:f>
              <c:multiLvlStrCache>
                <c:ptCount val="6"/>
                <c:lvl>
                  <c:pt idx="0">
                    <c:v>before GFC</c:v>
                  </c:pt>
                  <c:pt idx="1">
                    <c:v>after GFC</c:v>
                  </c:pt>
                  <c:pt idx="2">
                    <c:v>before GFC</c:v>
                  </c:pt>
                  <c:pt idx="3">
                    <c:v>after GFC</c:v>
                  </c:pt>
                  <c:pt idx="4">
                    <c:v>before GFC</c:v>
                  </c:pt>
                  <c:pt idx="5">
                    <c:v>after GFC</c:v>
                  </c:pt>
                </c:lvl>
                <c:lvl>
                  <c:pt idx="0">
                    <c:v>SSA</c:v>
                  </c:pt>
                  <c:pt idx="2">
                    <c:v>ECA</c:v>
                  </c:pt>
                  <c:pt idx="4">
                    <c:v>EAP</c:v>
                  </c:pt>
                </c:lvl>
              </c:multiLvlStrCache>
            </c:multiLvlStrRef>
          </c:cat>
          <c:val>
            <c:numRef>
              <c:f>'4.8.C'!$W$4:$W$9</c:f>
              <c:numCache>
                <c:formatCode>General</c:formatCode>
                <c:ptCount val="6"/>
                <c:pt idx="0">
                  <c:v>79</c:v>
                </c:pt>
                <c:pt idx="1">
                  <c:v>127</c:v>
                </c:pt>
                <c:pt idx="2">
                  <c:v>153</c:v>
                </c:pt>
                <c:pt idx="3">
                  <c:v>325</c:v>
                </c:pt>
                <c:pt idx="4">
                  <c:v>267</c:v>
                </c:pt>
                <c:pt idx="5">
                  <c:v>463</c:v>
                </c:pt>
              </c:numCache>
            </c:numRef>
          </c:val>
          <c:extLst>
            <c:ext xmlns:c16="http://schemas.microsoft.com/office/drawing/2014/chart" uri="{C3380CC4-5D6E-409C-BE32-E72D297353CC}">
              <c16:uniqueId val="{00000000-FBAB-4005-99F2-EF1C9813BE9F}"/>
            </c:ext>
          </c:extLst>
        </c:ser>
        <c:ser>
          <c:idx val="1"/>
          <c:order val="1"/>
          <c:tx>
            <c:strRef>
              <c:f>'4.8.C'!$X$3</c:f>
              <c:strCache>
                <c:ptCount val="1"/>
                <c:pt idx="0">
                  <c:v>Other EMDEs</c:v>
                </c:pt>
              </c:strCache>
            </c:strRef>
          </c:tx>
          <c:spPr>
            <a:solidFill>
              <a:srgbClr val="EB1C2D"/>
            </a:solidFill>
            <a:ln>
              <a:noFill/>
            </a:ln>
            <a:effectLst/>
          </c:spPr>
          <c:invertIfNegative val="0"/>
          <c:cat>
            <c:multiLvlStrRef>
              <c:f>'4.8.C'!$U$4:$V$9</c:f>
              <c:multiLvlStrCache>
                <c:ptCount val="6"/>
                <c:lvl>
                  <c:pt idx="0">
                    <c:v>before GFC</c:v>
                  </c:pt>
                  <c:pt idx="1">
                    <c:v>after GFC</c:v>
                  </c:pt>
                  <c:pt idx="2">
                    <c:v>before GFC</c:v>
                  </c:pt>
                  <c:pt idx="3">
                    <c:v>after GFC</c:v>
                  </c:pt>
                  <c:pt idx="4">
                    <c:v>before GFC</c:v>
                  </c:pt>
                  <c:pt idx="5">
                    <c:v>after GFC</c:v>
                  </c:pt>
                </c:lvl>
                <c:lvl>
                  <c:pt idx="0">
                    <c:v>SSA</c:v>
                  </c:pt>
                  <c:pt idx="2">
                    <c:v>ECA</c:v>
                  </c:pt>
                  <c:pt idx="4">
                    <c:v>EAP</c:v>
                  </c:pt>
                </c:lvl>
              </c:multiLvlStrCache>
            </c:multiLvlStrRef>
          </c:cat>
          <c:val>
            <c:numRef>
              <c:f>'4.8.C'!$X$4:$X$9</c:f>
              <c:numCache>
                <c:formatCode>General</c:formatCode>
                <c:ptCount val="6"/>
                <c:pt idx="0">
                  <c:v>21</c:v>
                </c:pt>
                <c:pt idx="1">
                  <c:v>33</c:v>
                </c:pt>
                <c:pt idx="2">
                  <c:v>29</c:v>
                </c:pt>
                <c:pt idx="3">
                  <c:v>48</c:v>
                </c:pt>
                <c:pt idx="4">
                  <c:v>47</c:v>
                </c:pt>
                <c:pt idx="5">
                  <c:v>94</c:v>
                </c:pt>
              </c:numCache>
            </c:numRef>
          </c:val>
          <c:extLst>
            <c:ext xmlns:c16="http://schemas.microsoft.com/office/drawing/2014/chart" uri="{C3380CC4-5D6E-409C-BE32-E72D297353CC}">
              <c16:uniqueId val="{00000001-FBAB-4005-99F2-EF1C9813BE9F}"/>
            </c:ext>
          </c:extLst>
        </c:ser>
        <c:dLbls>
          <c:showLegendKey val="0"/>
          <c:showVal val="0"/>
          <c:showCatName val="0"/>
          <c:showSerName val="0"/>
          <c:showPercent val="0"/>
          <c:showBubbleSize val="0"/>
        </c:dLbls>
        <c:gapWidth val="140"/>
        <c:overlap val="100"/>
        <c:axId val="1410791488"/>
        <c:axId val="1189234896"/>
      </c:barChart>
      <c:catAx>
        <c:axId val="141079148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89234896"/>
        <c:crosses val="autoZero"/>
        <c:auto val="1"/>
        <c:lblAlgn val="ctr"/>
        <c:lblOffset val="100"/>
        <c:noMultiLvlLbl val="0"/>
      </c:catAx>
      <c:valAx>
        <c:axId val="1189234896"/>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10791488"/>
        <c:crosses val="autoZero"/>
        <c:crossBetween val="between"/>
        <c:majorUnit val="200"/>
      </c:valAx>
      <c:spPr>
        <a:noFill/>
        <a:ln>
          <a:noFill/>
        </a:ln>
        <a:effectLst/>
      </c:spPr>
    </c:plotArea>
    <c:legend>
      <c:legendPos val="b"/>
      <c:layout>
        <c:manualLayout>
          <c:xMode val="edge"/>
          <c:yMode val="edge"/>
          <c:x val="0.24320007072667935"/>
          <c:y val="0.10035699132805422"/>
          <c:w val="0.37708234020190889"/>
          <c:h val="0.17041759387282537"/>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480931986338168"/>
          <c:y val="0.21966410448693913"/>
          <c:w val="0.86429515840341098"/>
          <c:h val="0.66468753905761779"/>
        </c:manualLayout>
      </c:layout>
      <c:barChart>
        <c:barDir val="col"/>
        <c:grouping val="stacked"/>
        <c:varyColors val="0"/>
        <c:ser>
          <c:idx val="0"/>
          <c:order val="0"/>
          <c:tx>
            <c:strRef>
              <c:f>'4.8.D'!$U$5</c:f>
              <c:strCache>
                <c:ptCount val="1"/>
                <c:pt idx="0">
                  <c:v>European Union</c:v>
                </c:pt>
              </c:strCache>
            </c:strRef>
          </c:tx>
          <c:spPr>
            <a:solidFill>
              <a:srgbClr val="F78D28"/>
            </a:solidFill>
            <a:ln>
              <a:noFill/>
            </a:ln>
            <a:effectLst/>
          </c:spPr>
          <c:invertIfNegative val="0"/>
          <c:cat>
            <c:numRef>
              <c:f>'4.8.D'!$V$4:$W$4</c:f>
              <c:numCache>
                <c:formatCode>General</c:formatCode>
                <c:ptCount val="2"/>
                <c:pt idx="0">
                  <c:v>2007</c:v>
                </c:pt>
                <c:pt idx="1">
                  <c:v>2018</c:v>
                </c:pt>
              </c:numCache>
            </c:numRef>
          </c:cat>
          <c:val>
            <c:numRef>
              <c:f>'4.8.D'!$V$5:$W$5</c:f>
              <c:numCache>
                <c:formatCode>General</c:formatCode>
                <c:ptCount val="2"/>
                <c:pt idx="0">
                  <c:v>54.6</c:v>
                </c:pt>
                <c:pt idx="1">
                  <c:v>35.9</c:v>
                </c:pt>
              </c:numCache>
            </c:numRef>
          </c:val>
          <c:extLst>
            <c:ext xmlns:c16="http://schemas.microsoft.com/office/drawing/2014/chart" uri="{C3380CC4-5D6E-409C-BE32-E72D297353CC}">
              <c16:uniqueId val="{00000000-9A52-4484-924D-73892096F28E}"/>
            </c:ext>
          </c:extLst>
        </c:ser>
        <c:ser>
          <c:idx val="1"/>
          <c:order val="1"/>
          <c:tx>
            <c:strRef>
              <c:f>'4.8.D'!$U$6</c:f>
              <c:strCache>
                <c:ptCount val="1"/>
                <c:pt idx="0">
                  <c:v>United States</c:v>
                </c:pt>
              </c:strCache>
            </c:strRef>
          </c:tx>
          <c:spPr>
            <a:solidFill>
              <a:schemeClr val="accent2"/>
            </a:solidFill>
            <a:ln>
              <a:noFill/>
            </a:ln>
            <a:effectLst/>
          </c:spPr>
          <c:invertIfNegative val="0"/>
          <c:cat>
            <c:numRef>
              <c:f>'4.8.D'!$V$4:$W$4</c:f>
              <c:numCache>
                <c:formatCode>General</c:formatCode>
                <c:ptCount val="2"/>
                <c:pt idx="0">
                  <c:v>2007</c:v>
                </c:pt>
                <c:pt idx="1">
                  <c:v>2018</c:v>
                </c:pt>
              </c:numCache>
            </c:numRef>
          </c:cat>
          <c:val>
            <c:numRef>
              <c:f>'4.8.D'!$V$6:$W$6</c:f>
              <c:numCache>
                <c:formatCode>General</c:formatCode>
                <c:ptCount val="2"/>
                <c:pt idx="0">
                  <c:v>35.299999999999997</c:v>
                </c:pt>
                <c:pt idx="1">
                  <c:v>33.299999999999997</c:v>
                </c:pt>
              </c:numCache>
            </c:numRef>
          </c:val>
          <c:extLst>
            <c:ext xmlns:c16="http://schemas.microsoft.com/office/drawing/2014/chart" uri="{C3380CC4-5D6E-409C-BE32-E72D297353CC}">
              <c16:uniqueId val="{00000001-9A52-4484-924D-73892096F28E}"/>
            </c:ext>
          </c:extLst>
        </c:ser>
        <c:ser>
          <c:idx val="2"/>
          <c:order val="2"/>
          <c:tx>
            <c:strRef>
              <c:f>'4.8.D'!$U$7</c:f>
              <c:strCache>
                <c:ptCount val="1"/>
                <c:pt idx="0">
                  <c:v>China</c:v>
                </c:pt>
              </c:strCache>
            </c:strRef>
          </c:tx>
          <c:spPr>
            <a:solidFill>
              <a:srgbClr val="002345"/>
            </a:solidFill>
            <a:ln>
              <a:noFill/>
            </a:ln>
            <a:effectLst/>
          </c:spPr>
          <c:invertIfNegative val="0"/>
          <c:cat>
            <c:numRef>
              <c:f>'4.8.D'!$V$4:$W$4</c:f>
              <c:numCache>
                <c:formatCode>General</c:formatCode>
                <c:ptCount val="2"/>
                <c:pt idx="0">
                  <c:v>2007</c:v>
                </c:pt>
                <c:pt idx="1">
                  <c:v>2018</c:v>
                </c:pt>
              </c:numCache>
            </c:numRef>
          </c:cat>
          <c:val>
            <c:numRef>
              <c:f>'4.8.D'!$V$7:$W$7</c:f>
              <c:numCache>
                <c:formatCode>General</c:formatCode>
                <c:ptCount val="2"/>
                <c:pt idx="0">
                  <c:v>10.199999999999999</c:v>
                </c:pt>
                <c:pt idx="1">
                  <c:v>30.8</c:v>
                </c:pt>
              </c:numCache>
            </c:numRef>
          </c:val>
          <c:extLst>
            <c:ext xmlns:c16="http://schemas.microsoft.com/office/drawing/2014/chart" uri="{C3380CC4-5D6E-409C-BE32-E72D297353CC}">
              <c16:uniqueId val="{00000002-9A52-4484-924D-73892096F28E}"/>
            </c:ext>
          </c:extLst>
        </c:ser>
        <c:dLbls>
          <c:showLegendKey val="0"/>
          <c:showVal val="0"/>
          <c:showCatName val="0"/>
          <c:showSerName val="0"/>
          <c:showPercent val="0"/>
          <c:showBubbleSize val="0"/>
        </c:dLbls>
        <c:gapWidth val="86"/>
        <c:overlap val="100"/>
        <c:axId val="950534656"/>
        <c:axId val="1343878288"/>
      </c:barChart>
      <c:catAx>
        <c:axId val="95053465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43878288"/>
        <c:crosses val="autoZero"/>
        <c:auto val="1"/>
        <c:lblAlgn val="ctr"/>
        <c:lblOffset val="100"/>
        <c:noMultiLvlLbl val="0"/>
      </c:catAx>
      <c:valAx>
        <c:axId val="1343878288"/>
        <c:scaling>
          <c:orientation val="minMax"/>
          <c:max val="10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50534656"/>
        <c:crosses val="autoZero"/>
        <c:crossBetween val="between"/>
        <c:majorUnit val="25"/>
      </c:valAx>
      <c:spPr>
        <a:noFill/>
        <a:ln>
          <a:noFill/>
        </a:ln>
        <a:effectLst/>
      </c:spPr>
    </c:plotArea>
    <c:legend>
      <c:legendPos val="b"/>
      <c:layout>
        <c:manualLayout>
          <c:xMode val="edge"/>
          <c:yMode val="edge"/>
          <c:x val="0.10433463324365037"/>
          <c:y val="9.027527809023872E-2"/>
          <c:w val="0.87894898025444046"/>
          <c:h val="8.351171545012062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082585526519929"/>
          <c:y val="0.14789807524059492"/>
          <c:w val="0.89917414473480073"/>
          <c:h val="0.73645356830396203"/>
        </c:manualLayout>
      </c:layout>
      <c:barChart>
        <c:barDir val="col"/>
        <c:grouping val="stacked"/>
        <c:varyColors val="0"/>
        <c:ser>
          <c:idx val="0"/>
          <c:order val="0"/>
          <c:tx>
            <c:strRef>
              <c:f>'4.8.E'!$V$3</c:f>
              <c:strCache>
                <c:ptCount val="1"/>
                <c:pt idx="0">
                  <c:v>International</c:v>
                </c:pt>
              </c:strCache>
            </c:strRef>
          </c:tx>
          <c:spPr>
            <a:solidFill>
              <a:schemeClr val="accent1"/>
            </a:solidFill>
            <a:ln>
              <a:noFill/>
            </a:ln>
            <a:effectLst/>
          </c:spPr>
          <c:invertIfNegative val="0"/>
          <c:cat>
            <c:numRef>
              <c:f>'4.8.E'!$U$4:$U$6</c:f>
              <c:numCache>
                <c:formatCode>General</c:formatCode>
                <c:ptCount val="3"/>
                <c:pt idx="0">
                  <c:v>2007</c:v>
                </c:pt>
                <c:pt idx="1">
                  <c:v>2010</c:v>
                </c:pt>
                <c:pt idx="2">
                  <c:v>2018</c:v>
                </c:pt>
              </c:numCache>
            </c:numRef>
          </c:cat>
          <c:val>
            <c:numRef>
              <c:f>'4.8.E'!$V$4:$V$6</c:f>
              <c:numCache>
                <c:formatCode>General</c:formatCode>
                <c:ptCount val="3"/>
                <c:pt idx="0">
                  <c:v>6</c:v>
                </c:pt>
                <c:pt idx="1">
                  <c:v>5.5</c:v>
                </c:pt>
                <c:pt idx="2">
                  <c:v>9.6999999999999993</c:v>
                </c:pt>
              </c:numCache>
            </c:numRef>
          </c:val>
          <c:extLst>
            <c:ext xmlns:c16="http://schemas.microsoft.com/office/drawing/2014/chart" uri="{C3380CC4-5D6E-409C-BE32-E72D297353CC}">
              <c16:uniqueId val="{00000000-9BF1-4219-82A6-31910758545C}"/>
            </c:ext>
          </c:extLst>
        </c:ser>
        <c:ser>
          <c:idx val="1"/>
          <c:order val="1"/>
          <c:tx>
            <c:strRef>
              <c:f>'4.8.E'!$W$3</c:f>
              <c:strCache>
                <c:ptCount val="1"/>
                <c:pt idx="0">
                  <c:v>Domestic</c:v>
                </c:pt>
              </c:strCache>
            </c:strRef>
          </c:tx>
          <c:spPr>
            <a:solidFill>
              <a:schemeClr val="accent2"/>
            </a:solidFill>
            <a:ln>
              <a:noFill/>
            </a:ln>
            <a:effectLst/>
          </c:spPr>
          <c:invertIfNegative val="0"/>
          <c:cat>
            <c:numRef>
              <c:f>'4.8.E'!$U$4:$U$6</c:f>
              <c:numCache>
                <c:formatCode>General</c:formatCode>
                <c:ptCount val="3"/>
                <c:pt idx="0">
                  <c:v>2007</c:v>
                </c:pt>
                <c:pt idx="1">
                  <c:v>2010</c:v>
                </c:pt>
                <c:pt idx="2">
                  <c:v>2018</c:v>
                </c:pt>
              </c:numCache>
            </c:numRef>
          </c:cat>
          <c:val>
            <c:numRef>
              <c:f>'4.8.E'!$W$4:$W$6</c:f>
              <c:numCache>
                <c:formatCode>General</c:formatCode>
                <c:ptCount val="3"/>
                <c:pt idx="0">
                  <c:v>32.799999999999997</c:v>
                </c:pt>
                <c:pt idx="1">
                  <c:v>40.1</c:v>
                </c:pt>
                <c:pt idx="2">
                  <c:v>46.8</c:v>
                </c:pt>
              </c:numCache>
            </c:numRef>
          </c:val>
          <c:extLst>
            <c:ext xmlns:c16="http://schemas.microsoft.com/office/drawing/2014/chart" uri="{C3380CC4-5D6E-409C-BE32-E72D297353CC}">
              <c16:uniqueId val="{00000001-9BF1-4219-82A6-31910758545C}"/>
            </c:ext>
          </c:extLst>
        </c:ser>
        <c:dLbls>
          <c:showLegendKey val="0"/>
          <c:showVal val="0"/>
          <c:showCatName val="0"/>
          <c:showSerName val="0"/>
          <c:showPercent val="0"/>
          <c:showBubbleSize val="0"/>
        </c:dLbls>
        <c:gapWidth val="103"/>
        <c:overlap val="100"/>
        <c:axId val="1755441120"/>
        <c:axId val="1331719472"/>
      </c:barChart>
      <c:catAx>
        <c:axId val="175544112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1719472"/>
        <c:crosses val="autoZero"/>
        <c:auto val="1"/>
        <c:lblAlgn val="ctr"/>
        <c:lblOffset val="100"/>
        <c:noMultiLvlLbl val="0"/>
      </c:catAx>
      <c:valAx>
        <c:axId val="1331719472"/>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755441120"/>
        <c:crosses val="autoZero"/>
        <c:crossBetween val="between"/>
      </c:valAx>
      <c:spPr>
        <a:noFill/>
        <a:ln>
          <a:noFill/>
        </a:ln>
        <a:effectLst/>
      </c:spPr>
    </c:plotArea>
    <c:legend>
      <c:legendPos val="b"/>
      <c:layout>
        <c:manualLayout>
          <c:xMode val="edge"/>
          <c:yMode val="edge"/>
          <c:x val="0.11020744054089199"/>
          <c:y val="7.6303978747338214E-2"/>
          <c:w val="0.65385755270832591"/>
          <c:h val="0.2208782285605789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927929329606858E-2"/>
          <c:y val="0.16228455818022747"/>
          <c:w val="0.91176544063153164"/>
          <c:h val="0.72044056992875893"/>
        </c:manualLayout>
      </c:layout>
      <c:barChart>
        <c:barDir val="col"/>
        <c:grouping val="stacked"/>
        <c:varyColors val="0"/>
        <c:ser>
          <c:idx val="0"/>
          <c:order val="0"/>
          <c:tx>
            <c:strRef>
              <c:f>'4.8.F'!$V$3</c:f>
              <c:strCache>
                <c:ptCount val="1"/>
                <c:pt idx="0">
                  <c:v>Non-bank credit</c:v>
                </c:pt>
              </c:strCache>
            </c:strRef>
          </c:tx>
          <c:spPr>
            <a:solidFill>
              <a:schemeClr val="accent1"/>
            </a:solidFill>
            <a:ln>
              <a:noFill/>
            </a:ln>
            <a:effectLst/>
          </c:spPr>
          <c:invertIfNegative val="0"/>
          <c:cat>
            <c:numRef>
              <c:f>'4.8.F'!$U$4:$U$6</c:f>
              <c:numCache>
                <c:formatCode>General</c:formatCode>
                <c:ptCount val="3"/>
                <c:pt idx="0">
                  <c:v>2007</c:v>
                </c:pt>
                <c:pt idx="1">
                  <c:v>2010</c:v>
                </c:pt>
                <c:pt idx="2">
                  <c:v>2017</c:v>
                </c:pt>
              </c:numCache>
            </c:numRef>
          </c:cat>
          <c:val>
            <c:numRef>
              <c:f>'4.8.F'!$V$4:$V$6</c:f>
              <c:numCache>
                <c:formatCode>General</c:formatCode>
                <c:ptCount val="3"/>
                <c:pt idx="0">
                  <c:v>17.5</c:v>
                </c:pt>
                <c:pt idx="1">
                  <c:v>18</c:v>
                </c:pt>
                <c:pt idx="2">
                  <c:v>22</c:v>
                </c:pt>
              </c:numCache>
            </c:numRef>
          </c:val>
          <c:extLst>
            <c:ext xmlns:c16="http://schemas.microsoft.com/office/drawing/2014/chart" uri="{C3380CC4-5D6E-409C-BE32-E72D297353CC}">
              <c16:uniqueId val="{00000000-6334-4EDB-B30C-0A1E95DDD6FA}"/>
            </c:ext>
          </c:extLst>
        </c:ser>
        <c:ser>
          <c:idx val="1"/>
          <c:order val="1"/>
          <c:tx>
            <c:strRef>
              <c:f>'4.8.F'!$W$3</c:f>
              <c:strCache>
                <c:ptCount val="1"/>
                <c:pt idx="0">
                  <c:v>Bank credit</c:v>
                </c:pt>
              </c:strCache>
            </c:strRef>
          </c:tx>
          <c:spPr>
            <a:solidFill>
              <a:schemeClr val="accent2"/>
            </a:solidFill>
            <a:ln>
              <a:noFill/>
            </a:ln>
            <a:effectLst/>
          </c:spPr>
          <c:invertIfNegative val="0"/>
          <c:cat>
            <c:numRef>
              <c:f>'4.8.F'!$U$4:$U$6</c:f>
              <c:numCache>
                <c:formatCode>General</c:formatCode>
                <c:ptCount val="3"/>
                <c:pt idx="0">
                  <c:v>2007</c:v>
                </c:pt>
                <c:pt idx="1">
                  <c:v>2010</c:v>
                </c:pt>
                <c:pt idx="2">
                  <c:v>2017</c:v>
                </c:pt>
              </c:numCache>
            </c:numRef>
          </c:cat>
          <c:val>
            <c:numRef>
              <c:f>'4.8.F'!$W$4:$W$6</c:f>
              <c:numCache>
                <c:formatCode>General</c:formatCode>
                <c:ptCount val="3"/>
                <c:pt idx="0">
                  <c:v>12</c:v>
                </c:pt>
                <c:pt idx="1">
                  <c:v>12.9</c:v>
                </c:pt>
                <c:pt idx="2">
                  <c:v>13.4</c:v>
                </c:pt>
              </c:numCache>
            </c:numRef>
          </c:val>
          <c:extLst>
            <c:ext xmlns:c16="http://schemas.microsoft.com/office/drawing/2014/chart" uri="{C3380CC4-5D6E-409C-BE32-E72D297353CC}">
              <c16:uniqueId val="{00000001-6334-4EDB-B30C-0A1E95DDD6FA}"/>
            </c:ext>
          </c:extLst>
        </c:ser>
        <c:dLbls>
          <c:showLegendKey val="0"/>
          <c:showVal val="0"/>
          <c:showCatName val="0"/>
          <c:showSerName val="0"/>
          <c:showPercent val="0"/>
          <c:showBubbleSize val="0"/>
        </c:dLbls>
        <c:gapWidth val="103"/>
        <c:overlap val="100"/>
        <c:axId val="1755441120"/>
        <c:axId val="1331719472"/>
      </c:barChart>
      <c:scatterChart>
        <c:scatterStyle val="lineMarker"/>
        <c:varyColors val="0"/>
        <c:ser>
          <c:idx val="2"/>
          <c:order val="2"/>
          <c:tx>
            <c:strRef>
              <c:f>'4.8.F'!$X$3</c:f>
              <c:strCache>
                <c:ptCount val="1"/>
                <c:pt idx="0">
                  <c:v>Claims by foreign banks</c:v>
                </c:pt>
              </c:strCache>
            </c:strRef>
          </c:tx>
          <c:spPr>
            <a:ln w="25400" cap="rnd">
              <a:noFill/>
              <a:round/>
            </a:ln>
            <a:effectLst/>
          </c:spPr>
          <c:marker>
            <c:symbol val="diamond"/>
            <c:size val="30"/>
            <c:spPr>
              <a:solidFill>
                <a:schemeClr val="accent4"/>
              </a:solidFill>
              <a:ln w="76200">
                <a:noFill/>
              </a:ln>
              <a:effectLst/>
            </c:spPr>
          </c:marker>
          <c:yVal>
            <c:numRef>
              <c:f>'4.8.F'!$X$4:$X$6</c:f>
              <c:numCache>
                <c:formatCode>General</c:formatCode>
                <c:ptCount val="3"/>
                <c:pt idx="0">
                  <c:v>2.6</c:v>
                </c:pt>
                <c:pt idx="1">
                  <c:v>3.1</c:v>
                </c:pt>
                <c:pt idx="2">
                  <c:v>2.5</c:v>
                </c:pt>
              </c:numCache>
            </c:numRef>
          </c:yVal>
          <c:smooth val="0"/>
          <c:extLst>
            <c:ext xmlns:c16="http://schemas.microsoft.com/office/drawing/2014/chart" uri="{C3380CC4-5D6E-409C-BE32-E72D297353CC}">
              <c16:uniqueId val="{00000002-6334-4EDB-B30C-0A1E95DDD6FA}"/>
            </c:ext>
          </c:extLst>
        </c:ser>
        <c:dLbls>
          <c:showLegendKey val="0"/>
          <c:showVal val="0"/>
          <c:showCatName val="0"/>
          <c:showSerName val="0"/>
          <c:showPercent val="0"/>
          <c:showBubbleSize val="0"/>
        </c:dLbls>
        <c:axId val="1755441120"/>
        <c:axId val="1331719472"/>
      </c:scatterChart>
      <c:catAx>
        <c:axId val="175544112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1719472"/>
        <c:crosses val="autoZero"/>
        <c:auto val="1"/>
        <c:lblAlgn val="ctr"/>
        <c:lblOffset val="100"/>
        <c:noMultiLvlLbl val="0"/>
      </c:catAx>
      <c:valAx>
        <c:axId val="1331719472"/>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755441120"/>
        <c:crosses val="autoZero"/>
        <c:crossBetween val="between"/>
        <c:majorUnit val="10"/>
      </c:valAx>
      <c:spPr>
        <a:noFill/>
        <a:ln>
          <a:noFill/>
        </a:ln>
        <a:effectLst/>
      </c:spPr>
    </c:plotArea>
    <c:legend>
      <c:legendPos val="b"/>
      <c:layout>
        <c:manualLayout>
          <c:xMode val="edge"/>
          <c:yMode val="edge"/>
          <c:x val="0.14357164982154436"/>
          <c:y val="7.9656136732908389E-2"/>
          <c:w val="0.58893696704780196"/>
          <c:h val="0.2224631090853603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125801983085449E-2"/>
          <c:y val="0.24573787651543558"/>
          <c:w val="0.91287419801691461"/>
          <c:h val="0.63493047744031994"/>
        </c:manualLayout>
      </c:layout>
      <c:lineChart>
        <c:grouping val="standard"/>
        <c:varyColors val="0"/>
        <c:ser>
          <c:idx val="1"/>
          <c:order val="0"/>
          <c:tx>
            <c:strRef>
              <c:f>'4.1.1.A'!$W$2</c:f>
              <c:strCache>
                <c:ptCount val="1"/>
                <c:pt idx="0">
                  <c:v>Median</c:v>
                </c:pt>
              </c:strCache>
            </c:strRef>
          </c:tx>
          <c:spPr>
            <a:ln w="76200" cap="rnd">
              <a:solidFill>
                <a:srgbClr val="EB1C2D"/>
              </a:solidFill>
              <a:round/>
            </a:ln>
            <a:effectLst/>
          </c:spPr>
          <c:marker>
            <c:symbol val="diamond"/>
            <c:size val="15"/>
            <c:spPr>
              <a:solidFill>
                <a:srgbClr val="EB1C2D"/>
              </a:solidFill>
              <a:ln w="9525">
                <a:solidFill>
                  <a:srgbClr val="EB1C2D"/>
                </a:solidFill>
              </a:ln>
              <a:effectLst/>
            </c:spPr>
          </c:marker>
          <c:cat>
            <c:numRef>
              <c:f>'4.1.1.A'!$V$3:$V$9</c:f>
              <c:numCache>
                <c:formatCode>General</c:formatCode>
                <c:ptCount val="7"/>
                <c:pt idx="0">
                  <c:v>-3</c:v>
                </c:pt>
                <c:pt idx="1">
                  <c:v>-2</c:v>
                </c:pt>
                <c:pt idx="2">
                  <c:v>-1</c:v>
                </c:pt>
                <c:pt idx="3">
                  <c:v>0</c:v>
                </c:pt>
                <c:pt idx="4">
                  <c:v>1</c:v>
                </c:pt>
                <c:pt idx="5">
                  <c:v>2</c:v>
                </c:pt>
                <c:pt idx="6">
                  <c:v>3</c:v>
                </c:pt>
              </c:numCache>
            </c:numRef>
          </c:cat>
          <c:val>
            <c:numRef>
              <c:f>'4.1.1.A'!$W$3:$W$9</c:f>
              <c:numCache>
                <c:formatCode>General</c:formatCode>
                <c:ptCount val="7"/>
                <c:pt idx="0">
                  <c:v>-0.6</c:v>
                </c:pt>
                <c:pt idx="1">
                  <c:v>0.6</c:v>
                </c:pt>
                <c:pt idx="2">
                  <c:v>1</c:v>
                </c:pt>
                <c:pt idx="3">
                  <c:v>1</c:v>
                </c:pt>
                <c:pt idx="4">
                  <c:v>-0.3</c:v>
                </c:pt>
                <c:pt idx="5">
                  <c:v>-0.6</c:v>
                </c:pt>
                <c:pt idx="6">
                  <c:v>-0.4</c:v>
                </c:pt>
              </c:numCache>
            </c:numRef>
          </c:val>
          <c:smooth val="0"/>
          <c:extLst>
            <c:ext xmlns:c16="http://schemas.microsoft.com/office/drawing/2014/chart" uri="{C3380CC4-5D6E-409C-BE32-E72D297353CC}">
              <c16:uniqueId val="{00000000-64B1-449F-A25D-C1B0766C22C8}"/>
            </c:ext>
          </c:extLst>
        </c:ser>
        <c:ser>
          <c:idx val="2"/>
          <c:order val="1"/>
          <c:tx>
            <c:strRef>
              <c:f>'4.1.1.A'!$X$2</c:f>
              <c:strCache>
                <c:ptCount val="1"/>
                <c:pt idx="0">
                  <c:v>Lower quartile
</c:v>
                </c:pt>
              </c:strCache>
            </c:strRef>
          </c:tx>
          <c:spPr>
            <a:ln w="76200" cap="rnd">
              <a:solidFill>
                <a:srgbClr val="002345"/>
              </a:solidFill>
              <a:round/>
            </a:ln>
            <a:effectLst/>
          </c:spPr>
          <c:marker>
            <c:symbol val="none"/>
          </c:marker>
          <c:cat>
            <c:numRef>
              <c:f>'4.1.1.A'!$V$3:$V$9</c:f>
              <c:numCache>
                <c:formatCode>General</c:formatCode>
                <c:ptCount val="7"/>
                <c:pt idx="0">
                  <c:v>-3</c:v>
                </c:pt>
                <c:pt idx="1">
                  <c:v>-2</c:v>
                </c:pt>
                <c:pt idx="2">
                  <c:v>-1</c:v>
                </c:pt>
                <c:pt idx="3">
                  <c:v>0</c:v>
                </c:pt>
                <c:pt idx="4">
                  <c:v>1</c:v>
                </c:pt>
                <c:pt idx="5">
                  <c:v>2</c:v>
                </c:pt>
                <c:pt idx="6">
                  <c:v>3</c:v>
                </c:pt>
              </c:numCache>
            </c:numRef>
          </c:cat>
          <c:val>
            <c:numRef>
              <c:f>'4.1.1.A'!$X$3:$X$9</c:f>
              <c:numCache>
                <c:formatCode>General</c:formatCode>
                <c:ptCount val="7"/>
                <c:pt idx="0">
                  <c:v>-1.6</c:v>
                </c:pt>
                <c:pt idx="1">
                  <c:v>-0.8</c:v>
                </c:pt>
                <c:pt idx="2">
                  <c:v>-0.9</c:v>
                </c:pt>
                <c:pt idx="3">
                  <c:v>-1</c:v>
                </c:pt>
                <c:pt idx="4">
                  <c:v>-1.6</c:v>
                </c:pt>
                <c:pt idx="5">
                  <c:v>-2.2000000000000002</c:v>
                </c:pt>
                <c:pt idx="6">
                  <c:v>-1.5</c:v>
                </c:pt>
              </c:numCache>
            </c:numRef>
          </c:val>
          <c:smooth val="0"/>
          <c:extLst>
            <c:ext xmlns:c16="http://schemas.microsoft.com/office/drawing/2014/chart" uri="{C3380CC4-5D6E-409C-BE32-E72D297353CC}">
              <c16:uniqueId val="{00000001-64B1-449F-A25D-C1B0766C22C8}"/>
            </c:ext>
          </c:extLst>
        </c:ser>
        <c:ser>
          <c:idx val="0"/>
          <c:order val="2"/>
          <c:tx>
            <c:strRef>
              <c:f>'4.1.1.A'!$Y$2</c:f>
              <c:strCache>
                <c:ptCount val="1"/>
                <c:pt idx="0">
                  <c:v> Upper and lower quartiles</c:v>
                </c:pt>
              </c:strCache>
            </c:strRef>
          </c:tx>
          <c:spPr>
            <a:ln w="76200" cap="rnd">
              <a:solidFill>
                <a:srgbClr val="002345"/>
              </a:solidFill>
              <a:round/>
            </a:ln>
            <a:effectLst/>
          </c:spPr>
          <c:marker>
            <c:symbol val="none"/>
          </c:marker>
          <c:cat>
            <c:numRef>
              <c:f>'4.1.1.A'!$V$3:$V$9</c:f>
              <c:numCache>
                <c:formatCode>General</c:formatCode>
                <c:ptCount val="7"/>
                <c:pt idx="0">
                  <c:v>-3</c:v>
                </c:pt>
                <c:pt idx="1">
                  <c:v>-2</c:v>
                </c:pt>
                <c:pt idx="2">
                  <c:v>-1</c:v>
                </c:pt>
                <c:pt idx="3">
                  <c:v>0</c:v>
                </c:pt>
                <c:pt idx="4">
                  <c:v>1</c:v>
                </c:pt>
                <c:pt idx="5">
                  <c:v>2</c:v>
                </c:pt>
                <c:pt idx="6">
                  <c:v>3</c:v>
                </c:pt>
              </c:numCache>
            </c:numRef>
          </c:cat>
          <c:val>
            <c:numRef>
              <c:f>'4.1.1.A'!$Y$3:$Y$9</c:f>
              <c:numCache>
                <c:formatCode>General</c:formatCode>
                <c:ptCount val="7"/>
                <c:pt idx="0">
                  <c:v>1.5</c:v>
                </c:pt>
                <c:pt idx="1">
                  <c:v>1.7</c:v>
                </c:pt>
                <c:pt idx="2">
                  <c:v>3.5</c:v>
                </c:pt>
                <c:pt idx="3">
                  <c:v>2.8</c:v>
                </c:pt>
                <c:pt idx="4">
                  <c:v>1</c:v>
                </c:pt>
                <c:pt idx="5">
                  <c:v>0.8</c:v>
                </c:pt>
                <c:pt idx="6">
                  <c:v>1</c:v>
                </c:pt>
              </c:numCache>
            </c:numRef>
          </c:val>
          <c:smooth val="0"/>
          <c:extLst>
            <c:ext xmlns:c16="http://schemas.microsoft.com/office/drawing/2014/chart" uri="{C3380CC4-5D6E-409C-BE32-E72D297353CC}">
              <c16:uniqueId val="{00000002-64B1-449F-A25D-C1B0766C22C8}"/>
            </c:ext>
          </c:extLst>
        </c:ser>
        <c:ser>
          <c:idx val="3"/>
          <c:order val="3"/>
          <c:tx>
            <c:strRef>
              <c:f>'4.1.1.A'!$Z$2</c:f>
              <c:strCache>
                <c:ptCount val="1"/>
                <c:pt idx="0">
                  <c:v>Asian financial crisis</c:v>
                </c:pt>
              </c:strCache>
            </c:strRef>
          </c:tx>
          <c:spPr>
            <a:ln w="76200">
              <a:solidFill>
                <a:srgbClr val="F78D28"/>
              </a:solidFill>
              <a:prstDash val="dash"/>
            </a:ln>
          </c:spPr>
          <c:marker>
            <c:symbol val="none"/>
          </c:marker>
          <c:cat>
            <c:numRef>
              <c:f>'4.1.1.A'!$V$3:$V$9</c:f>
              <c:numCache>
                <c:formatCode>General</c:formatCode>
                <c:ptCount val="7"/>
                <c:pt idx="0">
                  <c:v>-3</c:v>
                </c:pt>
                <c:pt idx="1">
                  <c:v>-2</c:v>
                </c:pt>
                <c:pt idx="2">
                  <c:v>-1</c:v>
                </c:pt>
                <c:pt idx="3">
                  <c:v>0</c:v>
                </c:pt>
                <c:pt idx="4">
                  <c:v>1</c:v>
                </c:pt>
                <c:pt idx="5">
                  <c:v>2</c:v>
                </c:pt>
                <c:pt idx="6">
                  <c:v>3</c:v>
                </c:pt>
              </c:numCache>
            </c:numRef>
          </c:cat>
          <c:val>
            <c:numRef>
              <c:f>'4.1.1.A'!$Z$3:$Z$9</c:f>
              <c:numCache>
                <c:formatCode>General</c:formatCode>
                <c:ptCount val="7"/>
                <c:pt idx="0">
                  <c:v>3.4</c:v>
                </c:pt>
                <c:pt idx="1">
                  <c:v>4.4000000000000004</c:v>
                </c:pt>
                <c:pt idx="2">
                  <c:v>4.9000000000000004</c:v>
                </c:pt>
                <c:pt idx="3">
                  <c:v>3</c:v>
                </c:pt>
                <c:pt idx="4">
                  <c:v>-6.5</c:v>
                </c:pt>
                <c:pt idx="5">
                  <c:v>-8.6</c:v>
                </c:pt>
                <c:pt idx="6">
                  <c:v>-2.8</c:v>
                </c:pt>
              </c:numCache>
            </c:numRef>
          </c:val>
          <c:smooth val="0"/>
          <c:extLst>
            <c:ext xmlns:c16="http://schemas.microsoft.com/office/drawing/2014/chart" uri="{C3380CC4-5D6E-409C-BE32-E72D297353CC}">
              <c16:uniqueId val="{00000003-64B1-449F-A25D-C1B0766C22C8}"/>
            </c:ext>
          </c:extLst>
        </c:ser>
        <c:ser>
          <c:idx val="4"/>
          <c:order val="4"/>
          <c:tx>
            <c:strRef>
              <c:f>'4.1.1.A'!$AA$2</c:f>
              <c:strCache>
                <c:ptCount val="1"/>
                <c:pt idx="0">
                  <c:v>2012-2018</c:v>
                </c:pt>
              </c:strCache>
            </c:strRef>
          </c:tx>
          <c:spPr>
            <a:ln w="63500">
              <a:solidFill>
                <a:srgbClr val="00ADE4"/>
              </a:solidFill>
              <a:prstDash val="lgDash"/>
            </a:ln>
          </c:spPr>
          <c:marker>
            <c:symbol val="none"/>
          </c:marker>
          <c:cat>
            <c:numRef>
              <c:f>'4.1.1.A'!$V$3:$V$9</c:f>
              <c:numCache>
                <c:formatCode>General</c:formatCode>
                <c:ptCount val="7"/>
                <c:pt idx="0">
                  <c:v>-3</c:v>
                </c:pt>
                <c:pt idx="1">
                  <c:v>-2</c:v>
                </c:pt>
                <c:pt idx="2">
                  <c:v>-1</c:v>
                </c:pt>
                <c:pt idx="3">
                  <c:v>0</c:v>
                </c:pt>
                <c:pt idx="4">
                  <c:v>1</c:v>
                </c:pt>
                <c:pt idx="5">
                  <c:v>2</c:v>
                </c:pt>
                <c:pt idx="6">
                  <c:v>3</c:v>
                </c:pt>
              </c:numCache>
            </c:numRef>
          </c:cat>
          <c:val>
            <c:numRef>
              <c:f>'4.1.1.A'!$AA$3:$AA$9</c:f>
              <c:numCache>
                <c:formatCode>General</c:formatCode>
                <c:ptCount val="7"/>
                <c:pt idx="0">
                  <c:v>-0.5</c:v>
                </c:pt>
                <c:pt idx="1">
                  <c:v>0.1</c:v>
                </c:pt>
                <c:pt idx="2">
                  <c:v>0.6</c:v>
                </c:pt>
                <c:pt idx="3">
                  <c:v>1.3</c:v>
                </c:pt>
                <c:pt idx="4">
                  <c:v>0.1</c:v>
                </c:pt>
                <c:pt idx="5">
                  <c:v>-0.7</c:v>
                </c:pt>
                <c:pt idx="6">
                  <c:v>-0.7</c:v>
                </c:pt>
              </c:numCache>
            </c:numRef>
          </c:val>
          <c:smooth val="0"/>
          <c:extLst>
            <c:ext xmlns:c16="http://schemas.microsoft.com/office/drawing/2014/chart" uri="{C3380CC4-5D6E-409C-BE32-E72D297353CC}">
              <c16:uniqueId val="{00000004-64B1-449F-A25D-C1B0766C22C8}"/>
            </c:ext>
          </c:extLst>
        </c:ser>
        <c:dLbls>
          <c:showLegendKey val="0"/>
          <c:showVal val="0"/>
          <c:showCatName val="0"/>
          <c:showSerName val="0"/>
          <c:showPercent val="0"/>
          <c:showBubbleSize val="0"/>
        </c:dLbls>
        <c:marker val="1"/>
        <c:smooth val="0"/>
        <c:axId val="555754392"/>
        <c:axId val="555754784"/>
      </c:lineChart>
      <c:catAx>
        <c:axId val="55575439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a:lstStyle/>
          <a:p>
            <a:pPr>
              <a:defRPr/>
            </a:pPr>
            <a:endParaRPr lang="en-US"/>
          </a:p>
        </c:txPr>
        <c:crossAx val="555754784"/>
        <c:crosses val="autoZero"/>
        <c:auto val="1"/>
        <c:lblAlgn val="ctr"/>
        <c:lblOffset val="100"/>
        <c:noMultiLvlLbl val="0"/>
      </c:catAx>
      <c:valAx>
        <c:axId val="555754784"/>
        <c:scaling>
          <c:orientation val="minMax"/>
          <c:max val="8"/>
          <c:min val="-10"/>
        </c:scaling>
        <c:delete val="0"/>
        <c:axPos val="l"/>
        <c:numFmt formatCode="0" sourceLinked="0"/>
        <c:majorTickMark val="none"/>
        <c:minorTickMark val="none"/>
        <c:tickLblPos val="nextTo"/>
        <c:spPr>
          <a:noFill/>
          <a:ln>
            <a:noFill/>
          </a:ln>
          <a:effectLst/>
        </c:spPr>
        <c:txPr>
          <a:bodyPr rot="-60000000" vert="horz"/>
          <a:lstStyle/>
          <a:p>
            <a:pPr>
              <a:defRPr/>
            </a:pPr>
            <a:endParaRPr lang="en-US"/>
          </a:p>
        </c:txPr>
        <c:crossAx val="555754392"/>
        <c:crosses val="autoZero"/>
        <c:crossBetween val="between"/>
        <c:majorUnit val="2"/>
      </c:valAx>
      <c:spPr>
        <a:noFill/>
        <a:ln>
          <a:noFill/>
        </a:ln>
        <a:effectLst/>
      </c:spPr>
    </c:plotArea>
    <c:legend>
      <c:legendPos val="t"/>
      <c:legendEntry>
        <c:idx val="1"/>
        <c:delete val="1"/>
      </c:legendEntry>
      <c:layout>
        <c:manualLayout>
          <c:xMode val="edge"/>
          <c:yMode val="edge"/>
          <c:x val="0.50882709973753282"/>
          <c:y val="5.5555555555555558E-3"/>
          <c:w val="0.48870169874599007"/>
          <c:h val="0.25576834145731786"/>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9835629921259837E-2"/>
          <c:y val="0.10079979802034117"/>
          <c:w val="0.93634372265966759"/>
          <c:h val="0.78946631671041123"/>
        </c:manualLayout>
      </c:layout>
      <c:lineChart>
        <c:grouping val="standard"/>
        <c:varyColors val="0"/>
        <c:ser>
          <c:idx val="1"/>
          <c:order val="0"/>
          <c:tx>
            <c:strRef>
              <c:f>'4.1.1.B'!$AA$1</c:f>
              <c:strCache>
                <c:ptCount val="1"/>
                <c:pt idx="0">
                  <c:v>Median</c:v>
                </c:pt>
              </c:strCache>
            </c:strRef>
          </c:tx>
          <c:spPr>
            <a:ln w="76200" cap="rnd">
              <a:solidFill>
                <a:srgbClr val="EB1C2D"/>
              </a:solidFill>
              <a:round/>
            </a:ln>
            <a:effectLst/>
          </c:spPr>
          <c:marker>
            <c:symbol val="diamond"/>
            <c:size val="15"/>
            <c:spPr>
              <a:solidFill>
                <a:srgbClr val="EB1C2D"/>
              </a:solidFill>
              <a:ln w="9525">
                <a:solidFill>
                  <a:srgbClr val="EB1C2D"/>
                </a:solidFill>
              </a:ln>
              <a:effectLst/>
            </c:spPr>
          </c:marker>
          <c:cat>
            <c:numRef>
              <c:f>'4.1.1.B'!$Z$2:$Z$8</c:f>
              <c:numCache>
                <c:formatCode>General</c:formatCode>
                <c:ptCount val="7"/>
                <c:pt idx="0">
                  <c:v>-3</c:v>
                </c:pt>
                <c:pt idx="1">
                  <c:v>-2</c:v>
                </c:pt>
                <c:pt idx="2">
                  <c:v>-1</c:v>
                </c:pt>
                <c:pt idx="3">
                  <c:v>0</c:v>
                </c:pt>
                <c:pt idx="4">
                  <c:v>1</c:v>
                </c:pt>
                <c:pt idx="5">
                  <c:v>2</c:v>
                </c:pt>
                <c:pt idx="6">
                  <c:v>3</c:v>
                </c:pt>
              </c:numCache>
            </c:numRef>
          </c:cat>
          <c:val>
            <c:numRef>
              <c:f>'4.1.1.B'!$AA$2:$AA$8</c:f>
              <c:numCache>
                <c:formatCode>General</c:formatCode>
                <c:ptCount val="7"/>
                <c:pt idx="0">
                  <c:v>-0.3</c:v>
                </c:pt>
                <c:pt idx="1">
                  <c:v>-0.9</c:v>
                </c:pt>
                <c:pt idx="2">
                  <c:v>-1.7</c:v>
                </c:pt>
                <c:pt idx="3">
                  <c:v>-0.4</c:v>
                </c:pt>
                <c:pt idx="4">
                  <c:v>1</c:v>
                </c:pt>
                <c:pt idx="5">
                  <c:v>0.5</c:v>
                </c:pt>
                <c:pt idx="6">
                  <c:v>1.4</c:v>
                </c:pt>
              </c:numCache>
            </c:numRef>
          </c:val>
          <c:smooth val="0"/>
          <c:extLst>
            <c:ext xmlns:c16="http://schemas.microsoft.com/office/drawing/2014/chart" uri="{C3380CC4-5D6E-409C-BE32-E72D297353CC}">
              <c16:uniqueId val="{00000000-2A24-40A9-ACB5-168ECF4CBD1F}"/>
            </c:ext>
          </c:extLst>
        </c:ser>
        <c:ser>
          <c:idx val="2"/>
          <c:order val="1"/>
          <c:tx>
            <c:strRef>
              <c:f>'4.1.1.B'!$AB$1</c:f>
              <c:strCache>
                <c:ptCount val="1"/>
                <c:pt idx="0">
                  <c:v>Lower quartile
</c:v>
                </c:pt>
              </c:strCache>
            </c:strRef>
          </c:tx>
          <c:spPr>
            <a:ln w="76200" cap="rnd">
              <a:solidFill>
                <a:srgbClr val="002345"/>
              </a:solidFill>
              <a:round/>
            </a:ln>
            <a:effectLst/>
          </c:spPr>
          <c:marker>
            <c:symbol val="none"/>
          </c:marker>
          <c:cat>
            <c:numRef>
              <c:f>'4.1.1.B'!$Z$2:$Z$8</c:f>
              <c:numCache>
                <c:formatCode>General</c:formatCode>
                <c:ptCount val="7"/>
                <c:pt idx="0">
                  <c:v>-3</c:v>
                </c:pt>
                <c:pt idx="1">
                  <c:v>-2</c:v>
                </c:pt>
                <c:pt idx="2">
                  <c:v>-1</c:v>
                </c:pt>
                <c:pt idx="3">
                  <c:v>0</c:v>
                </c:pt>
                <c:pt idx="4">
                  <c:v>1</c:v>
                </c:pt>
                <c:pt idx="5">
                  <c:v>2</c:v>
                </c:pt>
                <c:pt idx="6">
                  <c:v>3</c:v>
                </c:pt>
              </c:numCache>
            </c:numRef>
          </c:cat>
          <c:val>
            <c:numRef>
              <c:f>'4.1.1.B'!$AB$2:$AB$8</c:f>
              <c:numCache>
                <c:formatCode>General</c:formatCode>
                <c:ptCount val="7"/>
                <c:pt idx="0">
                  <c:v>-1</c:v>
                </c:pt>
                <c:pt idx="1">
                  <c:v>-2.2000000000000002</c:v>
                </c:pt>
                <c:pt idx="2">
                  <c:v>-2.5</c:v>
                </c:pt>
                <c:pt idx="3">
                  <c:v>-1.4</c:v>
                </c:pt>
                <c:pt idx="4">
                  <c:v>-0.2</c:v>
                </c:pt>
                <c:pt idx="5">
                  <c:v>-0.1</c:v>
                </c:pt>
                <c:pt idx="6">
                  <c:v>-0.1</c:v>
                </c:pt>
              </c:numCache>
            </c:numRef>
          </c:val>
          <c:smooth val="0"/>
          <c:extLst>
            <c:ext xmlns:c16="http://schemas.microsoft.com/office/drawing/2014/chart" uri="{C3380CC4-5D6E-409C-BE32-E72D297353CC}">
              <c16:uniqueId val="{00000001-2A24-40A9-ACB5-168ECF4CBD1F}"/>
            </c:ext>
          </c:extLst>
        </c:ser>
        <c:ser>
          <c:idx val="0"/>
          <c:order val="2"/>
          <c:tx>
            <c:strRef>
              <c:f>'4.1.1.B'!$AC$1</c:f>
              <c:strCache>
                <c:ptCount val="1"/>
                <c:pt idx="0">
                  <c:v> Upper and lower quartiles</c:v>
                </c:pt>
              </c:strCache>
            </c:strRef>
          </c:tx>
          <c:spPr>
            <a:ln w="76200" cap="rnd">
              <a:solidFill>
                <a:srgbClr val="002345"/>
              </a:solidFill>
              <a:round/>
            </a:ln>
            <a:effectLst/>
          </c:spPr>
          <c:marker>
            <c:symbol val="none"/>
          </c:marker>
          <c:cat>
            <c:numRef>
              <c:f>'4.1.1.B'!$Z$2:$Z$8</c:f>
              <c:numCache>
                <c:formatCode>General</c:formatCode>
                <c:ptCount val="7"/>
                <c:pt idx="0">
                  <c:v>-3</c:v>
                </c:pt>
                <c:pt idx="1">
                  <c:v>-2</c:v>
                </c:pt>
                <c:pt idx="2">
                  <c:v>-1</c:v>
                </c:pt>
                <c:pt idx="3">
                  <c:v>0</c:v>
                </c:pt>
                <c:pt idx="4">
                  <c:v>1</c:v>
                </c:pt>
                <c:pt idx="5">
                  <c:v>2</c:v>
                </c:pt>
                <c:pt idx="6">
                  <c:v>3</c:v>
                </c:pt>
              </c:numCache>
            </c:numRef>
          </c:cat>
          <c:val>
            <c:numRef>
              <c:f>'4.1.1.B'!$AC$2:$AC$8</c:f>
              <c:numCache>
                <c:formatCode>General</c:formatCode>
                <c:ptCount val="7"/>
                <c:pt idx="0">
                  <c:v>0.8</c:v>
                </c:pt>
                <c:pt idx="1">
                  <c:v>-0.3</c:v>
                </c:pt>
                <c:pt idx="2">
                  <c:v>-0.1</c:v>
                </c:pt>
                <c:pt idx="3">
                  <c:v>0.3</c:v>
                </c:pt>
                <c:pt idx="4">
                  <c:v>1.9</c:v>
                </c:pt>
                <c:pt idx="5">
                  <c:v>3.9</c:v>
                </c:pt>
                <c:pt idx="6">
                  <c:v>3.5</c:v>
                </c:pt>
              </c:numCache>
            </c:numRef>
          </c:val>
          <c:smooth val="0"/>
          <c:extLst>
            <c:ext xmlns:c16="http://schemas.microsoft.com/office/drawing/2014/chart" uri="{C3380CC4-5D6E-409C-BE32-E72D297353CC}">
              <c16:uniqueId val="{00000002-2A24-40A9-ACB5-168ECF4CBD1F}"/>
            </c:ext>
          </c:extLst>
        </c:ser>
        <c:dLbls>
          <c:showLegendKey val="0"/>
          <c:showVal val="0"/>
          <c:showCatName val="0"/>
          <c:showSerName val="0"/>
          <c:showPercent val="0"/>
          <c:showBubbleSize val="0"/>
        </c:dLbls>
        <c:marker val="1"/>
        <c:smooth val="0"/>
        <c:axId val="555757136"/>
        <c:axId val="555757528"/>
      </c:lineChart>
      <c:catAx>
        <c:axId val="555757136"/>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a:lstStyle/>
          <a:p>
            <a:pPr>
              <a:defRPr/>
            </a:pPr>
            <a:endParaRPr lang="en-US"/>
          </a:p>
        </c:txPr>
        <c:crossAx val="555757528"/>
        <c:crosses val="autoZero"/>
        <c:auto val="1"/>
        <c:lblAlgn val="ctr"/>
        <c:lblOffset val="100"/>
        <c:noMultiLvlLbl val="0"/>
      </c:catAx>
      <c:valAx>
        <c:axId val="555757528"/>
        <c:scaling>
          <c:orientation val="minMax"/>
          <c:max val="6"/>
          <c:min val="-6"/>
        </c:scaling>
        <c:delete val="0"/>
        <c:axPos val="l"/>
        <c:numFmt formatCode="0" sourceLinked="0"/>
        <c:majorTickMark val="none"/>
        <c:minorTickMark val="none"/>
        <c:tickLblPos val="nextTo"/>
        <c:spPr>
          <a:noFill/>
          <a:ln>
            <a:noFill/>
          </a:ln>
          <a:effectLst/>
        </c:spPr>
        <c:txPr>
          <a:bodyPr rot="-60000000" vert="horz"/>
          <a:lstStyle/>
          <a:p>
            <a:pPr>
              <a:defRPr/>
            </a:pPr>
            <a:endParaRPr lang="en-US"/>
          </a:p>
        </c:txPr>
        <c:crossAx val="555757136"/>
        <c:crosses val="autoZero"/>
        <c:crossBetween val="between"/>
        <c:majorUnit val="2"/>
      </c:valAx>
      <c:spPr>
        <a:noFill/>
        <a:ln>
          <a:noFill/>
        </a:ln>
        <a:effectLst/>
      </c:spPr>
    </c:plotArea>
    <c:legend>
      <c:legendPos val="t"/>
      <c:legendEntry>
        <c:idx val="1"/>
        <c:delete val="1"/>
      </c:legendEntry>
      <c:layout>
        <c:manualLayout>
          <c:xMode val="edge"/>
          <c:yMode val="edge"/>
          <c:x val="0.3163305993000875"/>
          <c:y val="1.416079147926834E-3"/>
          <c:w val="0.6153164008313281"/>
          <c:h val="0.23379405699287589"/>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693228292150684E-2"/>
          <c:y val="0.1518764841894763"/>
          <c:w val="0.93634372265966759"/>
          <c:h val="0.73589488813898274"/>
        </c:manualLayout>
      </c:layout>
      <c:lineChart>
        <c:grouping val="standard"/>
        <c:varyColors val="0"/>
        <c:ser>
          <c:idx val="1"/>
          <c:order val="0"/>
          <c:tx>
            <c:strRef>
              <c:f>'4.1.1.C'!$AD$2</c:f>
              <c:strCache>
                <c:ptCount val="1"/>
                <c:pt idx="0">
                  <c:v>Median</c:v>
                </c:pt>
              </c:strCache>
            </c:strRef>
          </c:tx>
          <c:spPr>
            <a:ln w="76200" cap="rnd">
              <a:solidFill>
                <a:srgbClr val="EB1C2D"/>
              </a:solidFill>
              <a:round/>
            </a:ln>
            <a:effectLst/>
          </c:spPr>
          <c:marker>
            <c:symbol val="diamond"/>
            <c:size val="15"/>
            <c:spPr>
              <a:solidFill>
                <a:srgbClr val="EB1C2D"/>
              </a:solidFill>
              <a:ln w="9525">
                <a:solidFill>
                  <a:srgbClr val="EB1C2D"/>
                </a:solidFill>
              </a:ln>
              <a:effectLst/>
            </c:spPr>
          </c:marker>
          <c:cat>
            <c:numRef>
              <c:f>'4.1.1.C'!$AC$3:$AC$9</c:f>
              <c:numCache>
                <c:formatCode>General</c:formatCode>
                <c:ptCount val="7"/>
                <c:pt idx="0">
                  <c:v>-3</c:v>
                </c:pt>
                <c:pt idx="1">
                  <c:v>-2</c:v>
                </c:pt>
                <c:pt idx="2">
                  <c:v>-1</c:v>
                </c:pt>
                <c:pt idx="3">
                  <c:v>0</c:v>
                </c:pt>
                <c:pt idx="4">
                  <c:v>1</c:v>
                </c:pt>
                <c:pt idx="5">
                  <c:v>2</c:v>
                </c:pt>
                <c:pt idx="6">
                  <c:v>3</c:v>
                </c:pt>
              </c:numCache>
            </c:numRef>
          </c:cat>
          <c:val>
            <c:numRef>
              <c:f>'4.1.1.C'!$AD$3:$AD$9</c:f>
              <c:numCache>
                <c:formatCode>0.0</c:formatCode>
                <c:ptCount val="7"/>
                <c:pt idx="0">
                  <c:v>-0.29054150000000001</c:v>
                </c:pt>
                <c:pt idx="1">
                  <c:v>-0.1372429</c:v>
                </c:pt>
                <c:pt idx="2">
                  <c:v>-4.6129400000000001E-2</c:v>
                </c:pt>
                <c:pt idx="3">
                  <c:v>0.29150199999999998</c:v>
                </c:pt>
                <c:pt idx="4">
                  <c:v>4.6002000000000001E-2</c:v>
                </c:pt>
                <c:pt idx="5">
                  <c:v>-0.14271539999999999</c:v>
                </c:pt>
                <c:pt idx="6">
                  <c:v>-0.13277</c:v>
                </c:pt>
              </c:numCache>
            </c:numRef>
          </c:val>
          <c:smooth val="0"/>
          <c:extLst>
            <c:ext xmlns:c16="http://schemas.microsoft.com/office/drawing/2014/chart" uri="{C3380CC4-5D6E-409C-BE32-E72D297353CC}">
              <c16:uniqueId val="{00000000-ABCC-46CD-818D-2DD9001C40B0}"/>
            </c:ext>
          </c:extLst>
        </c:ser>
        <c:ser>
          <c:idx val="2"/>
          <c:order val="1"/>
          <c:tx>
            <c:strRef>
              <c:f>'4.1.1.C'!$AE$2</c:f>
              <c:strCache>
                <c:ptCount val="1"/>
                <c:pt idx="0">
                  <c:v>Lower quartile
</c:v>
                </c:pt>
              </c:strCache>
            </c:strRef>
          </c:tx>
          <c:spPr>
            <a:ln w="76200" cap="rnd">
              <a:solidFill>
                <a:srgbClr val="002345"/>
              </a:solidFill>
              <a:round/>
            </a:ln>
            <a:effectLst/>
          </c:spPr>
          <c:marker>
            <c:symbol val="none"/>
          </c:marker>
          <c:cat>
            <c:numRef>
              <c:f>'4.1.1.C'!$AC$3:$AC$9</c:f>
              <c:numCache>
                <c:formatCode>General</c:formatCode>
                <c:ptCount val="7"/>
                <c:pt idx="0">
                  <c:v>-3</c:v>
                </c:pt>
                <c:pt idx="1">
                  <c:v>-2</c:v>
                </c:pt>
                <c:pt idx="2">
                  <c:v>-1</c:v>
                </c:pt>
                <c:pt idx="3">
                  <c:v>0</c:v>
                </c:pt>
                <c:pt idx="4">
                  <c:v>1</c:v>
                </c:pt>
                <c:pt idx="5">
                  <c:v>2</c:v>
                </c:pt>
                <c:pt idx="6">
                  <c:v>3</c:v>
                </c:pt>
              </c:numCache>
            </c:numRef>
          </c:cat>
          <c:val>
            <c:numRef>
              <c:f>'4.1.1.C'!$AE$3:$AE$9</c:f>
              <c:numCache>
                <c:formatCode>0.0</c:formatCode>
                <c:ptCount val="7"/>
                <c:pt idx="0">
                  <c:v>-2.8504480000000001</c:v>
                </c:pt>
                <c:pt idx="1">
                  <c:v>-1.7145010000000001</c:v>
                </c:pt>
                <c:pt idx="2">
                  <c:v>-1.3061039999999999</c:v>
                </c:pt>
                <c:pt idx="3">
                  <c:v>-0.84326610000000002</c:v>
                </c:pt>
                <c:pt idx="4">
                  <c:v>-1.095882</c:v>
                </c:pt>
                <c:pt idx="5">
                  <c:v>-1.404536</c:v>
                </c:pt>
                <c:pt idx="6">
                  <c:v>-1.6769149999999999</c:v>
                </c:pt>
              </c:numCache>
            </c:numRef>
          </c:val>
          <c:smooth val="0"/>
          <c:extLst>
            <c:ext xmlns:c16="http://schemas.microsoft.com/office/drawing/2014/chart" uri="{C3380CC4-5D6E-409C-BE32-E72D297353CC}">
              <c16:uniqueId val="{00000001-ABCC-46CD-818D-2DD9001C40B0}"/>
            </c:ext>
          </c:extLst>
        </c:ser>
        <c:ser>
          <c:idx val="0"/>
          <c:order val="2"/>
          <c:tx>
            <c:strRef>
              <c:f>'4.1.1.C'!$AF$2</c:f>
              <c:strCache>
                <c:ptCount val="1"/>
                <c:pt idx="0">
                  <c:v> Upper and lower quartiles</c:v>
                </c:pt>
              </c:strCache>
            </c:strRef>
          </c:tx>
          <c:spPr>
            <a:ln w="76200" cap="rnd">
              <a:solidFill>
                <a:srgbClr val="002345"/>
              </a:solidFill>
              <a:round/>
            </a:ln>
            <a:effectLst/>
          </c:spPr>
          <c:marker>
            <c:symbol val="none"/>
          </c:marker>
          <c:cat>
            <c:numRef>
              <c:f>'4.1.1.C'!$AC$3:$AC$9</c:f>
              <c:numCache>
                <c:formatCode>General</c:formatCode>
                <c:ptCount val="7"/>
                <c:pt idx="0">
                  <c:v>-3</c:v>
                </c:pt>
                <c:pt idx="1">
                  <c:v>-2</c:v>
                </c:pt>
                <c:pt idx="2">
                  <c:v>-1</c:v>
                </c:pt>
                <c:pt idx="3">
                  <c:v>0</c:v>
                </c:pt>
                <c:pt idx="4">
                  <c:v>1</c:v>
                </c:pt>
                <c:pt idx="5">
                  <c:v>2</c:v>
                </c:pt>
                <c:pt idx="6">
                  <c:v>3</c:v>
                </c:pt>
              </c:numCache>
            </c:numRef>
          </c:cat>
          <c:val>
            <c:numRef>
              <c:f>'4.1.1.C'!$AF$3:$AF$9</c:f>
              <c:numCache>
                <c:formatCode>0.0</c:formatCode>
                <c:ptCount val="7"/>
                <c:pt idx="0">
                  <c:v>0.98997999999999997</c:v>
                </c:pt>
                <c:pt idx="1">
                  <c:v>1.485527</c:v>
                </c:pt>
                <c:pt idx="2">
                  <c:v>1.099056</c:v>
                </c:pt>
                <c:pt idx="3">
                  <c:v>2.9402590000000002</c:v>
                </c:pt>
                <c:pt idx="4">
                  <c:v>1.8346709999999999</c:v>
                </c:pt>
                <c:pt idx="5">
                  <c:v>0.9307609</c:v>
                </c:pt>
                <c:pt idx="6">
                  <c:v>1.0557350000000001</c:v>
                </c:pt>
              </c:numCache>
            </c:numRef>
          </c:val>
          <c:smooth val="0"/>
          <c:extLst>
            <c:ext xmlns:c16="http://schemas.microsoft.com/office/drawing/2014/chart" uri="{C3380CC4-5D6E-409C-BE32-E72D297353CC}">
              <c16:uniqueId val="{00000002-ABCC-46CD-818D-2DD9001C40B0}"/>
            </c:ext>
          </c:extLst>
        </c:ser>
        <c:ser>
          <c:idx val="3"/>
          <c:order val="3"/>
          <c:tx>
            <c:strRef>
              <c:f>'4.1.1.C'!$AG$2</c:f>
              <c:strCache>
                <c:ptCount val="1"/>
                <c:pt idx="0">
                  <c:v>2012-2018</c:v>
                </c:pt>
              </c:strCache>
            </c:strRef>
          </c:tx>
          <c:spPr>
            <a:ln w="63500">
              <a:solidFill>
                <a:srgbClr val="00ADE4"/>
              </a:solidFill>
              <a:prstDash val="lgDash"/>
            </a:ln>
          </c:spPr>
          <c:marker>
            <c:symbol val="none"/>
          </c:marker>
          <c:cat>
            <c:numRef>
              <c:f>'4.1.1.C'!$AC$3:$AC$9</c:f>
              <c:numCache>
                <c:formatCode>General</c:formatCode>
                <c:ptCount val="7"/>
                <c:pt idx="0">
                  <c:v>-3</c:v>
                </c:pt>
                <c:pt idx="1">
                  <c:v>-2</c:v>
                </c:pt>
                <c:pt idx="2">
                  <c:v>-1</c:v>
                </c:pt>
                <c:pt idx="3">
                  <c:v>0</c:v>
                </c:pt>
                <c:pt idx="4">
                  <c:v>1</c:v>
                </c:pt>
                <c:pt idx="5">
                  <c:v>2</c:v>
                </c:pt>
                <c:pt idx="6">
                  <c:v>3</c:v>
                </c:pt>
              </c:numCache>
            </c:numRef>
          </c:cat>
          <c:val>
            <c:numRef>
              <c:f>'4.1.1.C'!$AG$3:$AG$9</c:f>
              <c:numCache>
                <c:formatCode>0.0</c:formatCode>
                <c:ptCount val="7"/>
                <c:pt idx="0">
                  <c:v>-0.76220209999999999</c:v>
                </c:pt>
                <c:pt idx="1">
                  <c:v>-1.0117259999999999</c:v>
                </c:pt>
                <c:pt idx="2">
                  <c:v>-0.64829219999999999</c:v>
                </c:pt>
                <c:pt idx="3">
                  <c:v>1.8604849999999999</c:v>
                </c:pt>
                <c:pt idx="4">
                  <c:v>1.3553900000000001</c:v>
                </c:pt>
                <c:pt idx="5">
                  <c:v>0.9307609</c:v>
                </c:pt>
                <c:pt idx="6">
                  <c:v>0.38149280000000002</c:v>
                </c:pt>
              </c:numCache>
            </c:numRef>
          </c:val>
          <c:smooth val="0"/>
          <c:extLst>
            <c:ext xmlns:c16="http://schemas.microsoft.com/office/drawing/2014/chart" uri="{C3380CC4-5D6E-409C-BE32-E72D297353CC}">
              <c16:uniqueId val="{00000003-ABCC-46CD-818D-2DD9001C40B0}"/>
            </c:ext>
          </c:extLst>
        </c:ser>
        <c:dLbls>
          <c:showLegendKey val="0"/>
          <c:showVal val="0"/>
          <c:showCatName val="0"/>
          <c:showSerName val="0"/>
          <c:showPercent val="0"/>
          <c:showBubbleSize val="0"/>
        </c:dLbls>
        <c:marker val="1"/>
        <c:smooth val="0"/>
        <c:axId val="555758704"/>
        <c:axId val="555759096"/>
      </c:lineChart>
      <c:catAx>
        <c:axId val="555758704"/>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a:lstStyle/>
          <a:p>
            <a:pPr>
              <a:defRPr/>
            </a:pPr>
            <a:endParaRPr lang="en-US"/>
          </a:p>
        </c:txPr>
        <c:crossAx val="555759096"/>
        <c:crosses val="autoZero"/>
        <c:auto val="1"/>
        <c:lblAlgn val="ctr"/>
        <c:lblOffset val="100"/>
        <c:noMultiLvlLbl val="0"/>
      </c:catAx>
      <c:valAx>
        <c:axId val="555759096"/>
        <c:scaling>
          <c:orientation val="minMax"/>
          <c:max val="6"/>
          <c:min val="-6"/>
        </c:scaling>
        <c:delete val="0"/>
        <c:axPos val="l"/>
        <c:numFmt formatCode="0" sourceLinked="0"/>
        <c:majorTickMark val="none"/>
        <c:minorTickMark val="none"/>
        <c:tickLblPos val="nextTo"/>
        <c:spPr>
          <a:noFill/>
          <a:ln>
            <a:noFill/>
          </a:ln>
          <a:effectLst/>
        </c:spPr>
        <c:txPr>
          <a:bodyPr rot="-60000000" vert="horz"/>
          <a:lstStyle/>
          <a:p>
            <a:pPr>
              <a:defRPr/>
            </a:pPr>
            <a:endParaRPr lang="en-US"/>
          </a:p>
        </c:txPr>
        <c:crossAx val="555758704"/>
        <c:crosses val="autoZero"/>
        <c:crossBetween val="between"/>
        <c:majorUnit val="2"/>
      </c:valAx>
      <c:spPr>
        <a:noFill/>
        <a:ln>
          <a:noFill/>
        </a:ln>
        <a:effectLst/>
      </c:spPr>
    </c:plotArea>
    <c:legend>
      <c:legendPos val="t"/>
      <c:legendEntry>
        <c:idx val="1"/>
        <c:delete val="1"/>
      </c:legendEntry>
      <c:layout>
        <c:manualLayout>
          <c:xMode val="edge"/>
          <c:yMode val="edge"/>
          <c:x val="0.39642318560154854"/>
          <c:y val="0"/>
          <c:w val="0.60148923969231394"/>
          <c:h val="0.19199504228638087"/>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693228292150684E-2"/>
          <c:y val="0.11930533683289589"/>
          <c:w val="0.93634372265966759"/>
          <c:h val="0.78946631671041123"/>
        </c:manualLayout>
      </c:layout>
      <c:lineChart>
        <c:grouping val="standard"/>
        <c:varyColors val="0"/>
        <c:ser>
          <c:idx val="1"/>
          <c:order val="0"/>
          <c:tx>
            <c:strRef>
              <c:f>'4.1.1.D'!$Z$1</c:f>
              <c:strCache>
                <c:ptCount val="1"/>
                <c:pt idx="0">
                  <c:v>Median</c:v>
                </c:pt>
              </c:strCache>
            </c:strRef>
          </c:tx>
          <c:spPr>
            <a:ln w="76200" cap="rnd">
              <a:solidFill>
                <a:srgbClr val="EB1C2D"/>
              </a:solidFill>
              <a:round/>
            </a:ln>
            <a:effectLst/>
          </c:spPr>
          <c:marker>
            <c:symbol val="diamond"/>
            <c:size val="15"/>
            <c:spPr>
              <a:solidFill>
                <a:srgbClr val="EB1C2D"/>
              </a:solidFill>
              <a:ln w="9525">
                <a:solidFill>
                  <a:srgbClr val="EB1C2D"/>
                </a:solidFill>
              </a:ln>
              <a:effectLst/>
            </c:spPr>
          </c:marker>
          <c:cat>
            <c:numRef>
              <c:f>'4.1.1.D'!$Y$2:$Y$8</c:f>
              <c:numCache>
                <c:formatCode>General</c:formatCode>
                <c:ptCount val="7"/>
                <c:pt idx="0">
                  <c:v>-3</c:v>
                </c:pt>
                <c:pt idx="1">
                  <c:v>-2</c:v>
                </c:pt>
                <c:pt idx="2">
                  <c:v>-1</c:v>
                </c:pt>
                <c:pt idx="3">
                  <c:v>0</c:v>
                </c:pt>
                <c:pt idx="4">
                  <c:v>1</c:v>
                </c:pt>
                <c:pt idx="5">
                  <c:v>2</c:v>
                </c:pt>
                <c:pt idx="6">
                  <c:v>3</c:v>
                </c:pt>
              </c:numCache>
            </c:numRef>
          </c:cat>
          <c:val>
            <c:numRef>
              <c:f>'4.1.1.D'!$Z$2:$Z$8</c:f>
              <c:numCache>
                <c:formatCode>General</c:formatCode>
                <c:ptCount val="7"/>
                <c:pt idx="0">
                  <c:v>1</c:v>
                </c:pt>
                <c:pt idx="1">
                  <c:v>0.4</c:v>
                </c:pt>
                <c:pt idx="2">
                  <c:v>-0.7</c:v>
                </c:pt>
                <c:pt idx="3">
                  <c:v>-0.5</c:v>
                </c:pt>
                <c:pt idx="4">
                  <c:v>-0.9</c:v>
                </c:pt>
                <c:pt idx="5">
                  <c:v>-0.6</c:v>
                </c:pt>
                <c:pt idx="6">
                  <c:v>0.2</c:v>
                </c:pt>
              </c:numCache>
            </c:numRef>
          </c:val>
          <c:smooth val="0"/>
          <c:extLst>
            <c:ext xmlns:c16="http://schemas.microsoft.com/office/drawing/2014/chart" uri="{C3380CC4-5D6E-409C-BE32-E72D297353CC}">
              <c16:uniqueId val="{00000000-C588-44D9-93F0-7E3E9A830A54}"/>
            </c:ext>
          </c:extLst>
        </c:ser>
        <c:ser>
          <c:idx val="2"/>
          <c:order val="1"/>
          <c:tx>
            <c:strRef>
              <c:f>'4.1.1.D'!$AA$1</c:f>
              <c:strCache>
                <c:ptCount val="1"/>
                <c:pt idx="0">
                  <c:v>Lower quartile
</c:v>
                </c:pt>
              </c:strCache>
            </c:strRef>
          </c:tx>
          <c:spPr>
            <a:ln w="76200" cap="rnd">
              <a:solidFill>
                <a:srgbClr val="002345"/>
              </a:solidFill>
              <a:round/>
            </a:ln>
            <a:effectLst/>
          </c:spPr>
          <c:marker>
            <c:symbol val="none"/>
          </c:marker>
          <c:cat>
            <c:numRef>
              <c:f>'4.1.1.D'!$Y$2:$Y$8</c:f>
              <c:numCache>
                <c:formatCode>General</c:formatCode>
                <c:ptCount val="7"/>
                <c:pt idx="0">
                  <c:v>-3</c:v>
                </c:pt>
                <c:pt idx="1">
                  <c:v>-2</c:v>
                </c:pt>
                <c:pt idx="2">
                  <c:v>-1</c:v>
                </c:pt>
                <c:pt idx="3">
                  <c:v>0</c:v>
                </c:pt>
                <c:pt idx="4">
                  <c:v>1</c:v>
                </c:pt>
                <c:pt idx="5">
                  <c:v>2</c:v>
                </c:pt>
                <c:pt idx="6">
                  <c:v>3</c:v>
                </c:pt>
              </c:numCache>
            </c:numRef>
          </c:cat>
          <c:val>
            <c:numRef>
              <c:f>'4.1.1.D'!$AA$2:$AA$8</c:f>
              <c:numCache>
                <c:formatCode>General</c:formatCode>
                <c:ptCount val="7"/>
                <c:pt idx="0">
                  <c:v>-0.2</c:v>
                </c:pt>
                <c:pt idx="1">
                  <c:v>-0.8</c:v>
                </c:pt>
                <c:pt idx="2">
                  <c:v>-2.2999999999999998</c:v>
                </c:pt>
                <c:pt idx="3">
                  <c:v>-1.1000000000000001</c:v>
                </c:pt>
                <c:pt idx="4">
                  <c:v>-2.4</c:v>
                </c:pt>
                <c:pt idx="5">
                  <c:v>-1.8</c:v>
                </c:pt>
                <c:pt idx="6">
                  <c:v>-0.9</c:v>
                </c:pt>
              </c:numCache>
            </c:numRef>
          </c:val>
          <c:smooth val="0"/>
          <c:extLst>
            <c:ext xmlns:c16="http://schemas.microsoft.com/office/drawing/2014/chart" uri="{C3380CC4-5D6E-409C-BE32-E72D297353CC}">
              <c16:uniqueId val="{00000001-C588-44D9-93F0-7E3E9A830A54}"/>
            </c:ext>
          </c:extLst>
        </c:ser>
        <c:ser>
          <c:idx val="0"/>
          <c:order val="2"/>
          <c:tx>
            <c:strRef>
              <c:f>'4.1.1.D'!$AB$1</c:f>
              <c:strCache>
                <c:ptCount val="1"/>
                <c:pt idx="0">
                  <c:v> Upper and lower quartiles</c:v>
                </c:pt>
              </c:strCache>
            </c:strRef>
          </c:tx>
          <c:spPr>
            <a:ln w="76200" cap="rnd">
              <a:solidFill>
                <a:srgbClr val="002345"/>
              </a:solidFill>
              <a:round/>
            </a:ln>
            <a:effectLst/>
          </c:spPr>
          <c:marker>
            <c:symbol val="none"/>
          </c:marker>
          <c:cat>
            <c:numRef>
              <c:f>'4.1.1.D'!$Y$2:$Y$8</c:f>
              <c:numCache>
                <c:formatCode>General</c:formatCode>
                <c:ptCount val="7"/>
                <c:pt idx="0">
                  <c:v>-3</c:v>
                </c:pt>
                <c:pt idx="1">
                  <c:v>-2</c:v>
                </c:pt>
                <c:pt idx="2">
                  <c:v>-1</c:v>
                </c:pt>
                <c:pt idx="3">
                  <c:v>0</c:v>
                </c:pt>
                <c:pt idx="4">
                  <c:v>1</c:v>
                </c:pt>
                <c:pt idx="5">
                  <c:v>2</c:v>
                </c:pt>
                <c:pt idx="6">
                  <c:v>3</c:v>
                </c:pt>
              </c:numCache>
            </c:numRef>
          </c:cat>
          <c:val>
            <c:numRef>
              <c:f>'4.1.1.D'!$AB$2:$AB$8</c:f>
              <c:numCache>
                <c:formatCode>General</c:formatCode>
                <c:ptCount val="7"/>
                <c:pt idx="0">
                  <c:v>1.8</c:v>
                </c:pt>
                <c:pt idx="1">
                  <c:v>1.5</c:v>
                </c:pt>
                <c:pt idx="2">
                  <c:v>1</c:v>
                </c:pt>
                <c:pt idx="3">
                  <c:v>1</c:v>
                </c:pt>
                <c:pt idx="4">
                  <c:v>0.6</c:v>
                </c:pt>
                <c:pt idx="5">
                  <c:v>1</c:v>
                </c:pt>
                <c:pt idx="6">
                  <c:v>1.1000000000000001</c:v>
                </c:pt>
              </c:numCache>
            </c:numRef>
          </c:val>
          <c:smooth val="0"/>
          <c:extLst>
            <c:ext xmlns:c16="http://schemas.microsoft.com/office/drawing/2014/chart" uri="{C3380CC4-5D6E-409C-BE32-E72D297353CC}">
              <c16:uniqueId val="{00000002-C588-44D9-93F0-7E3E9A830A54}"/>
            </c:ext>
          </c:extLst>
        </c:ser>
        <c:dLbls>
          <c:showLegendKey val="0"/>
          <c:showVal val="0"/>
          <c:showCatName val="0"/>
          <c:showSerName val="0"/>
          <c:showPercent val="0"/>
          <c:showBubbleSize val="0"/>
        </c:dLbls>
        <c:marker val="1"/>
        <c:smooth val="0"/>
        <c:axId val="555760272"/>
        <c:axId val="555760664"/>
      </c:lineChart>
      <c:catAx>
        <c:axId val="55576027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a:lstStyle/>
          <a:p>
            <a:pPr>
              <a:defRPr/>
            </a:pPr>
            <a:endParaRPr lang="en-US"/>
          </a:p>
        </c:txPr>
        <c:crossAx val="555760664"/>
        <c:crosses val="autoZero"/>
        <c:auto val="1"/>
        <c:lblAlgn val="ctr"/>
        <c:lblOffset val="100"/>
        <c:noMultiLvlLbl val="0"/>
      </c:catAx>
      <c:valAx>
        <c:axId val="555760664"/>
        <c:scaling>
          <c:orientation val="minMax"/>
          <c:max val="6"/>
          <c:min val="-6"/>
        </c:scaling>
        <c:delete val="0"/>
        <c:axPos val="l"/>
        <c:numFmt formatCode="0" sourceLinked="0"/>
        <c:majorTickMark val="none"/>
        <c:minorTickMark val="none"/>
        <c:tickLblPos val="nextTo"/>
        <c:spPr>
          <a:noFill/>
          <a:ln>
            <a:noFill/>
          </a:ln>
          <a:effectLst/>
        </c:spPr>
        <c:txPr>
          <a:bodyPr rot="-60000000" vert="horz"/>
          <a:lstStyle/>
          <a:p>
            <a:pPr>
              <a:defRPr/>
            </a:pPr>
            <a:endParaRPr lang="en-US"/>
          </a:p>
        </c:txPr>
        <c:crossAx val="555760272"/>
        <c:crosses val="autoZero"/>
        <c:crossBetween val="between"/>
        <c:majorUnit val="2"/>
      </c:valAx>
      <c:spPr>
        <a:noFill/>
        <a:ln>
          <a:noFill/>
        </a:ln>
        <a:effectLst/>
      </c:spPr>
    </c:plotArea>
    <c:legend>
      <c:legendPos val="t"/>
      <c:legendEntry>
        <c:idx val="1"/>
        <c:delete val="1"/>
      </c:legendEntry>
      <c:layout>
        <c:manualLayout>
          <c:xMode val="edge"/>
          <c:yMode val="edge"/>
          <c:x val="0.1046700855683524"/>
          <c:y val="5.185185185185185E-2"/>
          <c:w val="0.80336579232191885"/>
          <c:h val="0.16606911636045493"/>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9752296587926508E-2"/>
          <c:y val="0.13910807180911247"/>
          <c:w val="0.91024770341207351"/>
          <c:h val="0.73519580052493438"/>
        </c:manualLayout>
      </c:layout>
      <c:barChart>
        <c:barDir val="col"/>
        <c:grouping val="stacked"/>
        <c:varyColors val="0"/>
        <c:ser>
          <c:idx val="0"/>
          <c:order val="0"/>
          <c:tx>
            <c:strRef>
              <c:f>'4.1.2.A'!$Z$1</c:f>
              <c:strCache>
                <c:ptCount val="1"/>
                <c:pt idx="0">
                  <c:v>Investment surge</c:v>
                </c:pt>
              </c:strCache>
            </c:strRef>
          </c:tx>
          <c:spPr>
            <a:solidFill>
              <a:schemeClr val="accent1"/>
            </a:solidFill>
            <a:ln>
              <a:noFill/>
            </a:ln>
            <a:effectLst/>
          </c:spPr>
          <c:invertIfNegative val="0"/>
          <c:cat>
            <c:strRef>
              <c:f>'4.1.2.A'!$Y$2:$Y$3</c:f>
              <c:strCache>
                <c:ptCount val="2"/>
                <c:pt idx="0">
                  <c:v>until 2007</c:v>
                </c:pt>
                <c:pt idx="1">
                  <c:v>2010 onwards</c:v>
                </c:pt>
              </c:strCache>
            </c:strRef>
          </c:cat>
          <c:val>
            <c:numRef>
              <c:f>'4.1.2.A'!$Z$2:$Z$3</c:f>
              <c:numCache>
                <c:formatCode>General</c:formatCode>
                <c:ptCount val="2"/>
                <c:pt idx="0">
                  <c:v>25</c:v>
                </c:pt>
                <c:pt idx="1">
                  <c:v>17.2</c:v>
                </c:pt>
              </c:numCache>
            </c:numRef>
          </c:val>
          <c:extLst>
            <c:ext xmlns:c16="http://schemas.microsoft.com/office/drawing/2014/chart" uri="{C3380CC4-5D6E-409C-BE32-E72D297353CC}">
              <c16:uniqueId val="{00000000-CE95-4FB5-9F02-33AD0A758780}"/>
            </c:ext>
          </c:extLst>
        </c:ser>
        <c:ser>
          <c:idx val="1"/>
          <c:order val="1"/>
          <c:tx>
            <c:strRef>
              <c:f>'4.1.2.A'!$AA$1</c:f>
              <c:strCache>
                <c:ptCount val="1"/>
                <c:pt idx="0">
                  <c:v>Investment boom</c:v>
                </c:pt>
              </c:strCache>
            </c:strRef>
          </c:tx>
          <c:spPr>
            <a:solidFill>
              <a:schemeClr val="accent2"/>
            </a:solidFill>
            <a:ln>
              <a:noFill/>
            </a:ln>
            <a:effectLst/>
          </c:spPr>
          <c:invertIfNegative val="0"/>
          <c:cat>
            <c:strRef>
              <c:f>'4.1.2.A'!$Y$2:$Y$3</c:f>
              <c:strCache>
                <c:ptCount val="2"/>
                <c:pt idx="0">
                  <c:v>until 2007</c:v>
                </c:pt>
                <c:pt idx="1">
                  <c:v>2010 onwards</c:v>
                </c:pt>
              </c:strCache>
            </c:strRef>
          </c:cat>
          <c:val>
            <c:numRef>
              <c:f>'4.1.2.A'!$AA$2:$AA$3</c:f>
              <c:numCache>
                <c:formatCode>General</c:formatCode>
                <c:ptCount val="2"/>
                <c:pt idx="0">
                  <c:v>25</c:v>
                </c:pt>
                <c:pt idx="1">
                  <c:v>17.2</c:v>
                </c:pt>
              </c:numCache>
            </c:numRef>
          </c:val>
          <c:extLst>
            <c:ext xmlns:c16="http://schemas.microsoft.com/office/drawing/2014/chart" uri="{C3380CC4-5D6E-409C-BE32-E72D297353CC}">
              <c16:uniqueId val="{00000001-CE95-4FB5-9F02-33AD0A758780}"/>
            </c:ext>
          </c:extLst>
        </c:ser>
        <c:dLbls>
          <c:showLegendKey val="0"/>
          <c:showVal val="0"/>
          <c:showCatName val="0"/>
          <c:showSerName val="0"/>
          <c:showPercent val="0"/>
          <c:showBubbleSize val="0"/>
        </c:dLbls>
        <c:gapWidth val="150"/>
        <c:overlap val="100"/>
        <c:axId val="533362848"/>
        <c:axId val="533362456"/>
      </c:barChart>
      <c:catAx>
        <c:axId val="5333628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a:pPr>
            <a:endParaRPr lang="en-US"/>
          </a:p>
        </c:txPr>
        <c:crossAx val="533362456"/>
        <c:crosses val="autoZero"/>
        <c:auto val="1"/>
        <c:lblAlgn val="ctr"/>
        <c:lblOffset val="100"/>
        <c:noMultiLvlLbl val="0"/>
      </c:catAx>
      <c:valAx>
        <c:axId val="533362456"/>
        <c:scaling>
          <c:orientation val="minMax"/>
          <c:max val="50"/>
          <c:min val="0"/>
        </c:scaling>
        <c:delete val="0"/>
        <c:axPos val="l"/>
        <c:majorGridlines>
          <c:spPr>
            <a:ln>
              <a:noFill/>
            </a:ln>
          </c:spPr>
        </c:majorGridlines>
        <c:numFmt formatCode="#,##0" sourceLinked="0"/>
        <c:majorTickMark val="none"/>
        <c:minorTickMark val="none"/>
        <c:tickLblPos val="nextTo"/>
        <c:spPr>
          <a:noFill/>
          <a:ln>
            <a:noFill/>
          </a:ln>
          <a:effectLst/>
        </c:spPr>
        <c:txPr>
          <a:bodyPr rot="-60000000" vert="horz"/>
          <a:lstStyle/>
          <a:p>
            <a:pPr>
              <a:defRPr/>
            </a:pPr>
            <a:endParaRPr lang="en-US"/>
          </a:p>
        </c:txPr>
        <c:crossAx val="533362848"/>
        <c:crosses val="autoZero"/>
        <c:crossBetween val="between"/>
        <c:majorUnit val="10"/>
      </c:valAx>
      <c:spPr>
        <a:noFill/>
        <a:ln>
          <a:noFill/>
        </a:ln>
        <a:effectLst/>
      </c:spPr>
    </c:plotArea>
    <c:legend>
      <c:legendPos val="t"/>
      <c:layout>
        <c:manualLayout>
          <c:xMode val="edge"/>
          <c:yMode val="edge"/>
          <c:x val="0.3637727471566054"/>
          <c:y val="4.0882910469524636E-2"/>
          <c:w val="0.63432237984865669"/>
          <c:h val="0.14476611256926217"/>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111859109214401E-2"/>
          <c:y val="0.13084112149532709"/>
          <c:w val="0.87930035463124356"/>
          <c:h val="0.5764985929044949"/>
        </c:manualLayout>
      </c:layout>
      <c:barChart>
        <c:barDir val="col"/>
        <c:grouping val="clustered"/>
        <c:varyColors val="0"/>
        <c:ser>
          <c:idx val="1"/>
          <c:order val="1"/>
          <c:tx>
            <c:strRef>
              <c:f>'4.1.E'!$W$4</c:f>
              <c:strCache>
                <c:ptCount val="1"/>
                <c:pt idx="0">
                  <c:v>2007</c:v>
                </c:pt>
              </c:strCache>
            </c:strRef>
          </c:tx>
          <c:spPr>
            <a:solidFill>
              <a:srgbClr val="002345"/>
            </a:solidFill>
            <a:ln>
              <a:noFill/>
            </a:ln>
            <a:effectLst/>
          </c:spPr>
          <c:invertIfNegative val="0"/>
          <c:cat>
            <c:strRef>
              <c:f>'4.1.E'!$U$5:$U$11</c:f>
              <c:strCache>
                <c:ptCount val="7"/>
                <c:pt idx="0">
                  <c:v>EMDEs</c:v>
                </c:pt>
                <c:pt idx="1">
                  <c:v>EAP</c:v>
                </c:pt>
                <c:pt idx="2">
                  <c:v>ECA</c:v>
                </c:pt>
                <c:pt idx="3">
                  <c:v>LAC</c:v>
                </c:pt>
                <c:pt idx="4">
                  <c:v>MNA</c:v>
                </c:pt>
                <c:pt idx="5">
                  <c:v>SAR</c:v>
                </c:pt>
                <c:pt idx="6">
                  <c:v>SSA</c:v>
                </c:pt>
              </c:strCache>
            </c:strRef>
          </c:cat>
          <c:val>
            <c:numRef>
              <c:f>'4.1.E'!$W$5:$W$11</c:f>
              <c:numCache>
                <c:formatCode>General</c:formatCode>
                <c:ptCount val="7"/>
                <c:pt idx="0">
                  <c:v>69.599999999999994</c:v>
                </c:pt>
                <c:pt idx="1">
                  <c:v>71.7</c:v>
                </c:pt>
                <c:pt idx="2">
                  <c:v>58.9</c:v>
                </c:pt>
                <c:pt idx="3">
                  <c:v>70.3</c:v>
                </c:pt>
                <c:pt idx="4">
                  <c:v>70.599999999999994</c:v>
                </c:pt>
                <c:pt idx="5">
                  <c:v>60.8</c:v>
                </c:pt>
                <c:pt idx="6">
                  <c:v>76.7</c:v>
                </c:pt>
              </c:numCache>
            </c:numRef>
          </c:val>
          <c:extLst>
            <c:ext xmlns:c16="http://schemas.microsoft.com/office/drawing/2014/chart" uri="{C3380CC4-5D6E-409C-BE32-E72D297353CC}">
              <c16:uniqueId val="{00000000-0170-485D-93E6-B02DA8F80ED9}"/>
            </c:ext>
          </c:extLst>
        </c:ser>
        <c:dLbls>
          <c:showLegendKey val="0"/>
          <c:showVal val="0"/>
          <c:showCatName val="0"/>
          <c:showSerName val="0"/>
          <c:showPercent val="0"/>
          <c:showBubbleSize val="0"/>
        </c:dLbls>
        <c:gapWidth val="78"/>
        <c:overlap val="-22"/>
        <c:axId val="533134095"/>
        <c:axId val="394536303"/>
      </c:barChart>
      <c:lineChart>
        <c:grouping val="standard"/>
        <c:varyColors val="0"/>
        <c:ser>
          <c:idx val="0"/>
          <c:order val="0"/>
          <c:tx>
            <c:strRef>
              <c:f>'4.1.E'!$V$4</c:f>
              <c:strCache>
                <c:ptCount val="1"/>
                <c:pt idx="0">
                  <c:v>2002</c:v>
                </c:pt>
              </c:strCache>
            </c:strRef>
          </c:tx>
          <c:spPr>
            <a:ln w="25400" cap="rnd">
              <a:noFill/>
              <a:round/>
            </a:ln>
            <a:effectLst/>
          </c:spPr>
          <c:marker>
            <c:symbol val="diamond"/>
            <c:size val="30"/>
            <c:spPr>
              <a:solidFill>
                <a:srgbClr val="F78D28"/>
              </a:solidFill>
              <a:ln w="9525">
                <a:noFill/>
              </a:ln>
              <a:effectLst/>
            </c:spPr>
          </c:marker>
          <c:cat>
            <c:strRef>
              <c:f>'4.1.E'!$U$5:$U$11</c:f>
              <c:strCache>
                <c:ptCount val="7"/>
                <c:pt idx="0">
                  <c:v>EMDEs</c:v>
                </c:pt>
                <c:pt idx="1">
                  <c:v>EAP</c:v>
                </c:pt>
                <c:pt idx="2">
                  <c:v>ECA</c:v>
                </c:pt>
                <c:pt idx="3">
                  <c:v>LAC</c:v>
                </c:pt>
                <c:pt idx="4">
                  <c:v>MNA</c:v>
                </c:pt>
                <c:pt idx="5">
                  <c:v>SAR</c:v>
                </c:pt>
                <c:pt idx="6">
                  <c:v>SSA</c:v>
                </c:pt>
              </c:strCache>
            </c:strRef>
          </c:cat>
          <c:val>
            <c:numRef>
              <c:f>'4.1.E'!$V$5:$V$11</c:f>
              <c:numCache>
                <c:formatCode>General</c:formatCode>
                <c:ptCount val="7"/>
                <c:pt idx="0">
                  <c:v>72.5</c:v>
                </c:pt>
                <c:pt idx="1">
                  <c:v>76.3</c:v>
                </c:pt>
                <c:pt idx="2">
                  <c:v>70.400000000000006</c:v>
                </c:pt>
                <c:pt idx="3">
                  <c:v>63.4</c:v>
                </c:pt>
                <c:pt idx="4">
                  <c:v>69.599999999999994</c:v>
                </c:pt>
                <c:pt idx="5">
                  <c:v>62.7</c:v>
                </c:pt>
                <c:pt idx="6">
                  <c:v>84.1</c:v>
                </c:pt>
              </c:numCache>
            </c:numRef>
          </c:val>
          <c:smooth val="0"/>
          <c:extLst>
            <c:ext xmlns:c16="http://schemas.microsoft.com/office/drawing/2014/chart" uri="{C3380CC4-5D6E-409C-BE32-E72D297353CC}">
              <c16:uniqueId val="{00000001-0170-485D-93E6-B02DA8F80ED9}"/>
            </c:ext>
          </c:extLst>
        </c:ser>
        <c:dLbls>
          <c:showLegendKey val="0"/>
          <c:showVal val="0"/>
          <c:showCatName val="0"/>
          <c:showSerName val="0"/>
          <c:showPercent val="0"/>
          <c:showBubbleSize val="0"/>
        </c:dLbls>
        <c:marker val="1"/>
        <c:smooth val="0"/>
        <c:axId val="533134095"/>
        <c:axId val="394536303"/>
      </c:lineChart>
      <c:catAx>
        <c:axId val="5331340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4536303"/>
        <c:crosses val="autoZero"/>
        <c:auto val="1"/>
        <c:lblAlgn val="ctr"/>
        <c:lblOffset val="100"/>
        <c:noMultiLvlLbl val="0"/>
      </c:catAx>
      <c:valAx>
        <c:axId val="394536303"/>
        <c:scaling>
          <c:orientation val="minMax"/>
          <c:max val="90"/>
          <c:min val="4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33134095"/>
        <c:crosses val="autoZero"/>
        <c:crossBetween val="between"/>
        <c:majorUnit val="10"/>
      </c:valAx>
      <c:spPr>
        <a:noFill/>
        <a:ln>
          <a:noFill/>
        </a:ln>
        <a:effectLst/>
      </c:spPr>
    </c:plotArea>
    <c:legend>
      <c:legendPos val="r"/>
      <c:layout>
        <c:manualLayout>
          <c:xMode val="edge"/>
          <c:yMode val="edge"/>
          <c:x val="0.64348150610615651"/>
          <c:y val="2.368459881194334E-2"/>
          <c:w val="0.33745122478130785"/>
          <c:h val="0.1529210051844038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060367454068237E-2"/>
          <c:y val="0.125"/>
          <c:w val="0.9019396325459319"/>
          <c:h val="0.63666025080198307"/>
        </c:manualLayout>
      </c:layout>
      <c:barChart>
        <c:barDir val="col"/>
        <c:grouping val="stacked"/>
        <c:varyColors val="0"/>
        <c:ser>
          <c:idx val="1"/>
          <c:order val="1"/>
          <c:tx>
            <c:strRef>
              <c:f>'4.1.2.B'!$Q$2</c:f>
              <c:strCache>
                <c:ptCount val="1"/>
                <c:pt idx="0">
                  <c:v>Credit boom without investment surge</c:v>
                </c:pt>
              </c:strCache>
            </c:strRef>
          </c:tx>
          <c:spPr>
            <a:solidFill>
              <a:srgbClr val="002345"/>
            </a:solidFill>
            <a:ln>
              <a:solidFill>
                <a:srgbClr val="002345"/>
              </a:solidFill>
            </a:ln>
            <a:effectLst/>
          </c:spPr>
          <c:invertIfNegative val="0"/>
          <c:cat>
            <c:numRef>
              <c:f>'4.1.2.B'!$R$1:$AJ$1</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'4.1.2.B'!$R$2:$AJ$2</c:f>
              <c:numCache>
                <c:formatCode>General</c:formatCode>
                <c:ptCount val="19"/>
                <c:pt idx="0">
                  <c:v>3</c:v>
                </c:pt>
                <c:pt idx="1">
                  <c:v>1</c:v>
                </c:pt>
                <c:pt idx="2">
                  <c:v>2</c:v>
                </c:pt>
                <c:pt idx="3">
                  <c:v>1</c:v>
                </c:pt>
                <c:pt idx="4">
                  <c:v>0</c:v>
                </c:pt>
                <c:pt idx="5">
                  <c:v>1</c:v>
                </c:pt>
                <c:pt idx="6">
                  <c:v>3</c:v>
                </c:pt>
                <c:pt idx="7">
                  <c:v>1</c:v>
                </c:pt>
                <c:pt idx="8">
                  <c:v>4</c:v>
                </c:pt>
                <c:pt idx="9">
                  <c:v>7</c:v>
                </c:pt>
                <c:pt idx="10">
                  <c:v>5</c:v>
                </c:pt>
                <c:pt idx="11">
                  <c:v>3</c:v>
                </c:pt>
                <c:pt idx="12">
                  <c:v>3</c:v>
                </c:pt>
                <c:pt idx="13">
                  <c:v>2</c:v>
                </c:pt>
                <c:pt idx="14">
                  <c:v>7</c:v>
                </c:pt>
                <c:pt idx="15">
                  <c:v>12</c:v>
                </c:pt>
                <c:pt idx="16">
                  <c:v>14</c:v>
                </c:pt>
                <c:pt idx="17">
                  <c:v>8</c:v>
                </c:pt>
                <c:pt idx="18">
                  <c:v>1</c:v>
                </c:pt>
              </c:numCache>
            </c:numRef>
          </c:val>
          <c:extLst>
            <c:ext xmlns:c16="http://schemas.microsoft.com/office/drawing/2014/chart" uri="{C3380CC4-5D6E-409C-BE32-E72D297353CC}">
              <c16:uniqueId val="{00000000-C493-4FC5-B811-CCB85A7D0B66}"/>
            </c:ext>
          </c:extLst>
        </c:ser>
        <c:ser>
          <c:idx val="0"/>
          <c:order val="2"/>
          <c:tx>
            <c:strRef>
              <c:f>'4.1.2.B'!$Q$3</c:f>
              <c:strCache>
                <c:ptCount val="1"/>
                <c:pt idx="0">
                  <c:v>Credit boom with investment surge</c:v>
                </c:pt>
              </c:strCache>
            </c:strRef>
          </c:tx>
          <c:spPr>
            <a:solidFill>
              <a:srgbClr val="EB1C2D"/>
            </a:solidFill>
            <a:ln>
              <a:solidFill>
                <a:srgbClr val="EB1C2D"/>
              </a:solidFill>
            </a:ln>
            <a:effectLst/>
          </c:spPr>
          <c:invertIfNegative val="0"/>
          <c:cat>
            <c:numRef>
              <c:f>'4.1.2.B'!$R$1:$AJ$1</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'4.1.2.B'!$R$3:$AJ$3</c:f>
              <c:numCache>
                <c:formatCode>General</c:formatCode>
                <c:ptCount val="19"/>
                <c:pt idx="0">
                  <c:v>1</c:v>
                </c:pt>
                <c:pt idx="1">
                  <c:v>0</c:v>
                </c:pt>
                <c:pt idx="2">
                  <c:v>0</c:v>
                </c:pt>
                <c:pt idx="3">
                  <c:v>0</c:v>
                </c:pt>
                <c:pt idx="4">
                  <c:v>0</c:v>
                </c:pt>
                <c:pt idx="5">
                  <c:v>1</c:v>
                </c:pt>
                <c:pt idx="6">
                  <c:v>3</c:v>
                </c:pt>
                <c:pt idx="7">
                  <c:v>8</c:v>
                </c:pt>
                <c:pt idx="8">
                  <c:v>9</c:v>
                </c:pt>
                <c:pt idx="9">
                  <c:v>3</c:v>
                </c:pt>
                <c:pt idx="10">
                  <c:v>0</c:v>
                </c:pt>
                <c:pt idx="11">
                  <c:v>0</c:v>
                </c:pt>
                <c:pt idx="12">
                  <c:v>1</c:v>
                </c:pt>
                <c:pt idx="13">
                  <c:v>2</c:v>
                </c:pt>
                <c:pt idx="14">
                  <c:v>3</c:v>
                </c:pt>
                <c:pt idx="15">
                  <c:v>6</c:v>
                </c:pt>
                <c:pt idx="16">
                  <c:v>1</c:v>
                </c:pt>
                <c:pt idx="17">
                  <c:v>1</c:v>
                </c:pt>
                <c:pt idx="18">
                  <c:v>1</c:v>
                </c:pt>
              </c:numCache>
            </c:numRef>
          </c:val>
          <c:extLst>
            <c:ext xmlns:c16="http://schemas.microsoft.com/office/drawing/2014/chart" uri="{C3380CC4-5D6E-409C-BE32-E72D297353CC}">
              <c16:uniqueId val="{00000001-C493-4FC5-B811-CCB85A7D0B66}"/>
            </c:ext>
          </c:extLst>
        </c:ser>
        <c:dLbls>
          <c:showLegendKey val="0"/>
          <c:showVal val="0"/>
          <c:showCatName val="0"/>
          <c:showSerName val="0"/>
          <c:showPercent val="0"/>
          <c:showBubbleSize val="0"/>
        </c:dLbls>
        <c:gapWidth val="150"/>
        <c:overlap val="100"/>
        <c:axId val="370632328"/>
        <c:axId val="370632720"/>
      </c:barChart>
      <c:lineChart>
        <c:grouping val="stacked"/>
        <c:varyColors val="0"/>
        <c:ser>
          <c:idx val="2"/>
          <c:order val="0"/>
          <c:tx>
            <c:strRef>
              <c:f>'4.1.2.B'!$Q$4</c:f>
              <c:strCache>
                <c:ptCount val="1"/>
                <c:pt idx="0">
                  <c:v>Investment surge</c:v>
                </c:pt>
              </c:strCache>
            </c:strRef>
          </c:tx>
          <c:spPr>
            <a:ln w="63500" cap="rnd">
              <a:solidFill>
                <a:srgbClr val="F78D28"/>
              </a:solidFill>
              <a:round/>
            </a:ln>
            <a:effectLst/>
          </c:spPr>
          <c:marker>
            <c:symbol val="diamond"/>
            <c:size val="25"/>
            <c:spPr>
              <a:solidFill>
                <a:schemeClr val="accent3"/>
              </a:solidFill>
              <a:ln w="9525">
                <a:solidFill>
                  <a:schemeClr val="accent3"/>
                </a:solidFill>
              </a:ln>
              <a:effectLst/>
            </c:spPr>
          </c:marker>
          <c:cat>
            <c:numRef>
              <c:f>'4.1.2.B'!$R$1:$AJ$1</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'4.1.2.B'!$R$4:$AJ$4</c:f>
              <c:numCache>
                <c:formatCode>General</c:formatCode>
                <c:ptCount val="19"/>
                <c:pt idx="0">
                  <c:v>8</c:v>
                </c:pt>
                <c:pt idx="1">
                  <c:v>2</c:v>
                </c:pt>
                <c:pt idx="2">
                  <c:v>4</c:v>
                </c:pt>
                <c:pt idx="3">
                  <c:v>3</c:v>
                </c:pt>
                <c:pt idx="4">
                  <c:v>6</c:v>
                </c:pt>
                <c:pt idx="5">
                  <c:v>9</c:v>
                </c:pt>
                <c:pt idx="6">
                  <c:v>11</c:v>
                </c:pt>
                <c:pt idx="7">
                  <c:v>24</c:v>
                </c:pt>
                <c:pt idx="8">
                  <c:v>22</c:v>
                </c:pt>
                <c:pt idx="9">
                  <c:v>3</c:v>
                </c:pt>
                <c:pt idx="10">
                  <c:v>9</c:v>
                </c:pt>
                <c:pt idx="11">
                  <c:v>10</c:v>
                </c:pt>
                <c:pt idx="12">
                  <c:v>7</c:v>
                </c:pt>
                <c:pt idx="13">
                  <c:v>7</c:v>
                </c:pt>
                <c:pt idx="14">
                  <c:v>5</c:v>
                </c:pt>
                <c:pt idx="15">
                  <c:v>8</c:v>
                </c:pt>
                <c:pt idx="16">
                  <c:v>1</c:v>
                </c:pt>
                <c:pt idx="17">
                  <c:v>3</c:v>
                </c:pt>
                <c:pt idx="18">
                  <c:v>3</c:v>
                </c:pt>
              </c:numCache>
            </c:numRef>
          </c:val>
          <c:smooth val="0"/>
          <c:extLst>
            <c:ext xmlns:c16="http://schemas.microsoft.com/office/drawing/2014/chart" uri="{C3380CC4-5D6E-409C-BE32-E72D297353CC}">
              <c16:uniqueId val="{00000002-C493-4FC5-B811-CCB85A7D0B66}"/>
            </c:ext>
          </c:extLst>
        </c:ser>
        <c:dLbls>
          <c:showLegendKey val="0"/>
          <c:showVal val="0"/>
          <c:showCatName val="0"/>
          <c:showSerName val="0"/>
          <c:showPercent val="0"/>
          <c:showBubbleSize val="0"/>
        </c:dLbls>
        <c:marker val="1"/>
        <c:smooth val="0"/>
        <c:axId val="370632328"/>
        <c:axId val="370632720"/>
      </c:lineChart>
      <c:catAx>
        <c:axId val="37063232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a:lstStyle/>
          <a:p>
            <a:pPr>
              <a:defRPr/>
            </a:pPr>
            <a:endParaRPr lang="en-US"/>
          </a:p>
        </c:txPr>
        <c:crossAx val="370632720"/>
        <c:crosses val="autoZero"/>
        <c:auto val="1"/>
        <c:lblAlgn val="ctr"/>
        <c:lblOffset val="100"/>
        <c:noMultiLvlLbl val="0"/>
      </c:catAx>
      <c:valAx>
        <c:axId val="370632720"/>
        <c:scaling>
          <c:orientation val="minMax"/>
          <c:max val="31"/>
          <c:min val="0"/>
        </c:scaling>
        <c:delete val="0"/>
        <c:axPos val="l"/>
        <c:numFmt formatCode="General" sourceLinked="1"/>
        <c:majorTickMark val="none"/>
        <c:minorTickMark val="none"/>
        <c:tickLblPos val="nextTo"/>
        <c:spPr>
          <a:noFill/>
          <a:ln>
            <a:noFill/>
          </a:ln>
          <a:effectLst/>
        </c:spPr>
        <c:txPr>
          <a:bodyPr rot="-60000000" vert="horz"/>
          <a:lstStyle/>
          <a:p>
            <a:pPr>
              <a:defRPr/>
            </a:pPr>
            <a:endParaRPr lang="en-US"/>
          </a:p>
        </c:txPr>
        <c:crossAx val="370632328"/>
        <c:crosses val="autoZero"/>
        <c:crossBetween val="between"/>
        <c:majorUnit val="5"/>
      </c:valAx>
      <c:spPr>
        <a:noFill/>
        <a:ln>
          <a:noFill/>
        </a:ln>
        <a:effectLst/>
      </c:spPr>
    </c:plotArea>
    <c:legend>
      <c:legendPos val="t"/>
      <c:layout>
        <c:manualLayout>
          <c:xMode val="edge"/>
          <c:yMode val="edge"/>
          <c:x val="0.1074818986673774"/>
          <c:y val="6.4814814814814811E-2"/>
          <c:w val="0.85273605223226445"/>
          <c:h val="0.18789297171186931"/>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562992125984254E-2"/>
          <c:y val="0.40344785026871643"/>
          <c:w val="0.93143700787401573"/>
          <c:h val="0.48090379327584054"/>
        </c:manualLayout>
      </c:layout>
      <c:lineChart>
        <c:grouping val="standard"/>
        <c:varyColors val="0"/>
        <c:ser>
          <c:idx val="1"/>
          <c:order val="0"/>
          <c:tx>
            <c:strRef>
              <c:f>'4.1.3.A'!$W$1</c:f>
              <c:strCache>
                <c:ptCount val="1"/>
                <c:pt idx="0">
                  <c:v>All</c:v>
                </c:pt>
              </c:strCache>
            </c:strRef>
          </c:tx>
          <c:spPr>
            <a:ln w="76200" cap="rnd">
              <a:solidFill>
                <a:srgbClr val="002345"/>
              </a:solidFill>
              <a:round/>
            </a:ln>
            <a:effectLst/>
          </c:spPr>
          <c:marker>
            <c:symbol val="diamond"/>
            <c:size val="15"/>
            <c:spPr>
              <a:solidFill>
                <a:srgbClr val="002345"/>
              </a:solidFill>
              <a:ln w="9525">
                <a:noFill/>
              </a:ln>
              <a:effectLst/>
            </c:spPr>
          </c:marker>
          <c:cat>
            <c:numRef>
              <c:f>'4.1.3.A'!$V$2:$V$8</c:f>
              <c:numCache>
                <c:formatCode>General</c:formatCode>
                <c:ptCount val="7"/>
                <c:pt idx="0">
                  <c:v>-3</c:v>
                </c:pt>
                <c:pt idx="1">
                  <c:v>-2</c:v>
                </c:pt>
                <c:pt idx="2">
                  <c:v>-1</c:v>
                </c:pt>
                <c:pt idx="3">
                  <c:v>0</c:v>
                </c:pt>
                <c:pt idx="4">
                  <c:v>1</c:v>
                </c:pt>
                <c:pt idx="5">
                  <c:v>2</c:v>
                </c:pt>
                <c:pt idx="6">
                  <c:v>3</c:v>
                </c:pt>
              </c:numCache>
            </c:numRef>
          </c:cat>
          <c:val>
            <c:numRef>
              <c:f>'4.1.3.A'!$W$2:$W$8</c:f>
              <c:numCache>
                <c:formatCode>0.0</c:formatCode>
                <c:ptCount val="7"/>
                <c:pt idx="0">
                  <c:v>0.44212760000000001</c:v>
                </c:pt>
                <c:pt idx="1">
                  <c:v>1.6099410000000001</c:v>
                </c:pt>
                <c:pt idx="2">
                  <c:v>2.2937210000000001</c:v>
                </c:pt>
                <c:pt idx="3">
                  <c:v>0.1138942</c:v>
                </c:pt>
                <c:pt idx="4">
                  <c:v>-1.4301459999999999</c:v>
                </c:pt>
                <c:pt idx="5">
                  <c:v>-1.4722470000000001</c:v>
                </c:pt>
                <c:pt idx="6">
                  <c:v>-0.74045000000000005</c:v>
                </c:pt>
              </c:numCache>
            </c:numRef>
          </c:val>
          <c:smooth val="0"/>
          <c:extLst>
            <c:ext xmlns:c16="http://schemas.microsoft.com/office/drawing/2014/chart" uri="{C3380CC4-5D6E-409C-BE32-E72D297353CC}">
              <c16:uniqueId val="{00000000-3BBF-47EF-8C91-1E4F003AB984}"/>
            </c:ext>
          </c:extLst>
        </c:ser>
        <c:ser>
          <c:idx val="2"/>
          <c:order val="1"/>
          <c:tx>
            <c:strRef>
              <c:f>'4.1.3.A'!$X$1</c:f>
              <c:strCache>
                <c:ptCount val="1"/>
                <c:pt idx="0">
                  <c:v>With investment surge</c:v>
                </c:pt>
              </c:strCache>
            </c:strRef>
          </c:tx>
          <c:spPr>
            <a:ln w="76200" cap="rnd">
              <a:solidFill>
                <a:srgbClr val="EB1C2D"/>
              </a:solidFill>
              <a:round/>
            </a:ln>
            <a:effectLst/>
          </c:spPr>
          <c:marker>
            <c:symbol val="diamond"/>
            <c:size val="15"/>
            <c:spPr>
              <a:solidFill>
                <a:srgbClr val="EB1C2D"/>
              </a:solidFill>
              <a:ln w="9525">
                <a:noFill/>
              </a:ln>
              <a:effectLst/>
            </c:spPr>
          </c:marker>
          <c:cat>
            <c:numRef>
              <c:f>'4.1.3.A'!$V$2:$V$8</c:f>
              <c:numCache>
                <c:formatCode>General</c:formatCode>
                <c:ptCount val="7"/>
                <c:pt idx="0">
                  <c:v>-3</c:v>
                </c:pt>
                <c:pt idx="1">
                  <c:v>-2</c:v>
                </c:pt>
                <c:pt idx="2">
                  <c:v>-1</c:v>
                </c:pt>
                <c:pt idx="3">
                  <c:v>0</c:v>
                </c:pt>
                <c:pt idx="4">
                  <c:v>1</c:v>
                </c:pt>
                <c:pt idx="5">
                  <c:v>2</c:v>
                </c:pt>
                <c:pt idx="6">
                  <c:v>3</c:v>
                </c:pt>
              </c:numCache>
            </c:numRef>
          </c:cat>
          <c:val>
            <c:numRef>
              <c:f>'4.1.3.A'!$X$2:$X$8</c:f>
              <c:numCache>
                <c:formatCode>0.0</c:formatCode>
                <c:ptCount val="7"/>
                <c:pt idx="0">
                  <c:v>0.3710562</c:v>
                </c:pt>
                <c:pt idx="1">
                  <c:v>1.773134</c:v>
                </c:pt>
                <c:pt idx="2">
                  <c:v>3.1482670000000001</c:v>
                </c:pt>
                <c:pt idx="3">
                  <c:v>1.2924100000000001</c:v>
                </c:pt>
                <c:pt idx="4">
                  <c:v>-0.86270670000000005</c:v>
                </c:pt>
                <c:pt idx="5">
                  <c:v>-0.87135419999999997</c:v>
                </c:pt>
                <c:pt idx="6">
                  <c:v>-0.1854344</c:v>
                </c:pt>
              </c:numCache>
            </c:numRef>
          </c:val>
          <c:smooth val="0"/>
          <c:extLst>
            <c:ext xmlns:c16="http://schemas.microsoft.com/office/drawing/2014/chart" uri="{C3380CC4-5D6E-409C-BE32-E72D297353CC}">
              <c16:uniqueId val="{00000001-3BBF-47EF-8C91-1E4F003AB984}"/>
            </c:ext>
          </c:extLst>
        </c:ser>
        <c:ser>
          <c:idx val="0"/>
          <c:order val="2"/>
          <c:tx>
            <c:strRef>
              <c:f>'4.1.3.A'!$Y$1</c:f>
              <c:strCache>
                <c:ptCount val="1"/>
                <c:pt idx="0">
                  <c:v>Without investment surge</c:v>
                </c:pt>
              </c:strCache>
            </c:strRef>
          </c:tx>
          <c:spPr>
            <a:ln w="76200" cap="rnd">
              <a:solidFill>
                <a:srgbClr val="F78D28"/>
              </a:solidFill>
              <a:round/>
            </a:ln>
            <a:effectLst/>
          </c:spPr>
          <c:marker>
            <c:symbol val="diamond"/>
            <c:size val="15"/>
            <c:spPr>
              <a:solidFill>
                <a:srgbClr val="F78D28"/>
              </a:solidFill>
              <a:ln w="9525">
                <a:noFill/>
              </a:ln>
              <a:effectLst/>
            </c:spPr>
          </c:marker>
          <c:cat>
            <c:numRef>
              <c:f>'4.1.3.A'!$V$2:$V$8</c:f>
              <c:numCache>
                <c:formatCode>General</c:formatCode>
                <c:ptCount val="7"/>
                <c:pt idx="0">
                  <c:v>-3</c:v>
                </c:pt>
                <c:pt idx="1">
                  <c:v>-2</c:v>
                </c:pt>
                <c:pt idx="2">
                  <c:v>-1</c:v>
                </c:pt>
                <c:pt idx="3">
                  <c:v>0</c:v>
                </c:pt>
                <c:pt idx="4">
                  <c:v>1</c:v>
                </c:pt>
                <c:pt idx="5">
                  <c:v>2</c:v>
                </c:pt>
                <c:pt idx="6">
                  <c:v>3</c:v>
                </c:pt>
              </c:numCache>
            </c:numRef>
          </c:cat>
          <c:val>
            <c:numRef>
              <c:f>'4.1.3.A'!$Y$2:$Y$8</c:f>
              <c:numCache>
                <c:formatCode>0.0</c:formatCode>
                <c:ptCount val="7"/>
                <c:pt idx="0">
                  <c:v>1.1667350000000001</c:v>
                </c:pt>
                <c:pt idx="1">
                  <c:v>1.214194</c:v>
                </c:pt>
                <c:pt idx="2">
                  <c:v>0.2996373</c:v>
                </c:pt>
                <c:pt idx="3">
                  <c:v>-1.5178959999999999</c:v>
                </c:pt>
                <c:pt idx="4">
                  <c:v>-2.1446999999999998</c:v>
                </c:pt>
                <c:pt idx="5">
                  <c:v>-2.4009010000000002</c:v>
                </c:pt>
                <c:pt idx="6">
                  <c:v>-1.646002</c:v>
                </c:pt>
              </c:numCache>
            </c:numRef>
          </c:val>
          <c:smooth val="0"/>
          <c:extLst>
            <c:ext xmlns:c16="http://schemas.microsoft.com/office/drawing/2014/chart" uri="{C3380CC4-5D6E-409C-BE32-E72D297353CC}">
              <c16:uniqueId val="{00000002-3BBF-47EF-8C91-1E4F003AB984}"/>
            </c:ext>
          </c:extLst>
        </c:ser>
        <c:ser>
          <c:idx val="3"/>
          <c:order val="3"/>
          <c:tx>
            <c:strRef>
              <c:f>'4.1.3.A'!$Z$1</c:f>
              <c:strCache>
                <c:ptCount val="1"/>
                <c:pt idx="0">
                  <c:v>2012-2018 (countries in credit booms)</c:v>
                </c:pt>
              </c:strCache>
            </c:strRef>
          </c:tx>
          <c:spPr>
            <a:ln w="76200">
              <a:solidFill>
                <a:srgbClr val="00ADE4"/>
              </a:solidFill>
              <a:prstDash val="dash"/>
            </a:ln>
          </c:spPr>
          <c:marker>
            <c:spPr>
              <a:ln>
                <a:noFill/>
              </a:ln>
            </c:spPr>
          </c:marker>
          <c:cat>
            <c:numRef>
              <c:f>'4.1.3.A'!$V$2:$V$8</c:f>
              <c:numCache>
                <c:formatCode>General</c:formatCode>
                <c:ptCount val="7"/>
                <c:pt idx="0">
                  <c:v>-3</c:v>
                </c:pt>
                <c:pt idx="1">
                  <c:v>-2</c:v>
                </c:pt>
                <c:pt idx="2">
                  <c:v>-1</c:v>
                </c:pt>
                <c:pt idx="3">
                  <c:v>0</c:v>
                </c:pt>
                <c:pt idx="4">
                  <c:v>1</c:v>
                </c:pt>
                <c:pt idx="5">
                  <c:v>2</c:v>
                </c:pt>
                <c:pt idx="6">
                  <c:v>3</c:v>
                </c:pt>
              </c:numCache>
            </c:numRef>
          </c:cat>
          <c:val>
            <c:numRef>
              <c:f>'4.1.3.A'!$Z$2:$Z$8</c:f>
              <c:numCache>
                <c:formatCode>0.0</c:formatCode>
                <c:ptCount val="7"/>
                <c:pt idx="0">
                  <c:v>1.3584890000000001</c:v>
                </c:pt>
                <c:pt idx="1">
                  <c:v>2.4333109999999998</c:v>
                </c:pt>
                <c:pt idx="2">
                  <c:v>2.002853</c:v>
                </c:pt>
                <c:pt idx="3">
                  <c:v>0.94344119999999998</c:v>
                </c:pt>
                <c:pt idx="4">
                  <c:v>-2.1031999999999999E-2</c:v>
                </c:pt>
                <c:pt idx="5">
                  <c:v>-1.0897300000000001</c:v>
                </c:pt>
                <c:pt idx="6">
                  <c:v>-1.3718699999999999</c:v>
                </c:pt>
              </c:numCache>
            </c:numRef>
          </c:val>
          <c:smooth val="0"/>
          <c:extLst>
            <c:ext xmlns:c16="http://schemas.microsoft.com/office/drawing/2014/chart" uri="{C3380CC4-5D6E-409C-BE32-E72D297353CC}">
              <c16:uniqueId val="{00000003-3BBF-47EF-8C91-1E4F003AB984}"/>
            </c:ext>
          </c:extLst>
        </c:ser>
        <c:dLbls>
          <c:showLegendKey val="0"/>
          <c:showVal val="0"/>
          <c:showCatName val="0"/>
          <c:showSerName val="0"/>
          <c:showPercent val="0"/>
          <c:showBubbleSize val="0"/>
        </c:dLbls>
        <c:marker val="1"/>
        <c:smooth val="0"/>
        <c:axId val="370635072"/>
        <c:axId val="370635464"/>
      </c:lineChart>
      <c:catAx>
        <c:axId val="37063507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vert="horz"/>
          <a:lstStyle/>
          <a:p>
            <a:pPr>
              <a:defRPr/>
            </a:pPr>
            <a:endParaRPr lang="en-US"/>
          </a:p>
        </c:txPr>
        <c:crossAx val="370635464"/>
        <c:crosses val="autoZero"/>
        <c:auto val="1"/>
        <c:lblAlgn val="ctr"/>
        <c:lblOffset val="100"/>
        <c:noMultiLvlLbl val="0"/>
      </c:catAx>
      <c:valAx>
        <c:axId val="370635464"/>
        <c:scaling>
          <c:orientation val="minMax"/>
          <c:max val="5"/>
          <c:min val="-3"/>
        </c:scaling>
        <c:delete val="0"/>
        <c:axPos val="l"/>
        <c:numFmt formatCode="0" sourceLinked="0"/>
        <c:majorTickMark val="none"/>
        <c:minorTickMark val="none"/>
        <c:tickLblPos val="nextTo"/>
        <c:spPr>
          <a:noFill/>
          <a:ln>
            <a:noFill/>
          </a:ln>
          <a:effectLst/>
        </c:spPr>
        <c:txPr>
          <a:bodyPr rot="-60000000" vert="horz"/>
          <a:lstStyle/>
          <a:p>
            <a:pPr>
              <a:defRPr/>
            </a:pPr>
            <a:endParaRPr lang="en-US"/>
          </a:p>
        </c:txPr>
        <c:crossAx val="370635072"/>
        <c:crosses val="autoZero"/>
        <c:crossBetween val="between"/>
      </c:valAx>
      <c:spPr>
        <a:noFill/>
        <a:ln>
          <a:noFill/>
        </a:ln>
        <a:effectLst/>
      </c:spPr>
    </c:plotArea>
    <c:legend>
      <c:legendPos val="t"/>
      <c:layout>
        <c:manualLayout>
          <c:xMode val="edge"/>
          <c:yMode val="edge"/>
          <c:x val="0.15984434237386996"/>
          <c:y val="7.6984126984126988E-2"/>
          <c:w val="0.83826233960338292"/>
          <c:h val="0.32881409930291433"/>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9835629921259837E-2"/>
          <c:y val="0.19791659375911344"/>
          <c:w val="0.86914834570409882"/>
          <c:h val="0.70114187809857098"/>
        </c:manualLayout>
      </c:layout>
      <c:lineChart>
        <c:grouping val="standard"/>
        <c:varyColors val="0"/>
        <c:ser>
          <c:idx val="1"/>
          <c:order val="0"/>
          <c:tx>
            <c:strRef>
              <c:f>'4.1.3.B'!$Z$1</c:f>
              <c:strCache>
                <c:ptCount val="1"/>
                <c:pt idx="0">
                  <c:v>All</c:v>
                </c:pt>
              </c:strCache>
            </c:strRef>
          </c:tx>
          <c:spPr>
            <a:ln w="76200" cap="rnd">
              <a:solidFill>
                <a:srgbClr val="002345"/>
              </a:solidFill>
              <a:round/>
            </a:ln>
            <a:effectLst/>
          </c:spPr>
          <c:marker>
            <c:symbol val="diamond"/>
            <c:size val="15"/>
            <c:spPr>
              <a:solidFill>
                <a:srgbClr val="002345"/>
              </a:solidFill>
              <a:ln w="9525">
                <a:noFill/>
              </a:ln>
              <a:effectLst/>
            </c:spPr>
          </c:marker>
          <c:cat>
            <c:numRef>
              <c:f>'4.1.3.B'!$Y$2:$Y$8</c:f>
              <c:numCache>
                <c:formatCode>General</c:formatCode>
                <c:ptCount val="7"/>
                <c:pt idx="0">
                  <c:v>-3</c:v>
                </c:pt>
                <c:pt idx="1">
                  <c:v>-2</c:v>
                </c:pt>
                <c:pt idx="2">
                  <c:v>-1</c:v>
                </c:pt>
                <c:pt idx="3">
                  <c:v>0</c:v>
                </c:pt>
                <c:pt idx="4">
                  <c:v>1</c:v>
                </c:pt>
                <c:pt idx="5">
                  <c:v>2</c:v>
                </c:pt>
                <c:pt idx="6">
                  <c:v>3</c:v>
                </c:pt>
              </c:numCache>
            </c:numRef>
          </c:cat>
          <c:val>
            <c:numRef>
              <c:f>'4.1.3.B'!$Z$2:$Z$8</c:f>
              <c:numCache>
                <c:formatCode>General</c:formatCode>
                <c:ptCount val="7"/>
                <c:pt idx="0">
                  <c:v>-2.2000000000000002</c:v>
                </c:pt>
                <c:pt idx="1">
                  <c:v>-2.2000000000000002</c:v>
                </c:pt>
                <c:pt idx="2">
                  <c:v>-2</c:v>
                </c:pt>
                <c:pt idx="3">
                  <c:v>-1.2</c:v>
                </c:pt>
                <c:pt idx="4">
                  <c:v>-0.2</c:v>
                </c:pt>
                <c:pt idx="5">
                  <c:v>1</c:v>
                </c:pt>
                <c:pt idx="6">
                  <c:v>1.6</c:v>
                </c:pt>
              </c:numCache>
            </c:numRef>
          </c:val>
          <c:smooth val="0"/>
          <c:extLst>
            <c:ext xmlns:c16="http://schemas.microsoft.com/office/drawing/2014/chart" uri="{C3380CC4-5D6E-409C-BE32-E72D297353CC}">
              <c16:uniqueId val="{00000000-6C3D-48F4-846A-370F344DF30F}"/>
            </c:ext>
          </c:extLst>
        </c:ser>
        <c:ser>
          <c:idx val="2"/>
          <c:order val="1"/>
          <c:tx>
            <c:strRef>
              <c:f>'4.1.3.B'!$AA$1</c:f>
              <c:strCache>
                <c:ptCount val="1"/>
                <c:pt idx="0">
                  <c:v>With investment slowdown</c:v>
                </c:pt>
              </c:strCache>
            </c:strRef>
          </c:tx>
          <c:spPr>
            <a:ln w="76200" cap="rnd">
              <a:solidFill>
                <a:srgbClr val="EB1C2D"/>
              </a:solidFill>
              <a:round/>
            </a:ln>
            <a:effectLst/>
          </c:spPr>
          <c:marker>
            <c:symbol val="diamond"/>
            <c:size val="15"/>
            <c:spPr>
              <a:solidFill>
                <a:srgbClr val="EB1C2D"/>
              </a:solidFill>
              <a:ln w="9525">
                <a:noFill/>
              </a:ln>
              <a:effectLst/>
            </c:spPr>
          </c:marker>
          <c:cat>
            <c:numRef>
              <c:f>'4.1.3.B'!$Y$2:$Y$8</c:f>
              <c:numCache>
                <c:formatCode>General</c:formatCode>
                <c:ptCount val="7"/>
                <c:pt idx="0">
                  <c:v>-3</c:v>
                </c:pt>
                <c:pt idx="1">
                  <c:v>-2</c:v>
                </c:pt>
                <c:pt idx="2">
                  <c:v>-1</c:v>
                </c:pt>
                <c:pt idx="3">
                  <c:v>0</c:v>
                </c:pt>
                <c:pt idx="4">
                  <c:v>1</c:v>
                </c:pt>
                <c:pt idx="5">
                  <c:v>2</c:v>
                </c:pt>
                <c:pt idx="6">
                  <c:v>3</c:v>
                </c:pt>
              </c:numCache>
            </c:numRef>
          </c:cat>
          <c:val>
            <c:numRef>
              <c:f>'4.1.3.B'!$AA$2:$AA$8</c:f>
              <c:numCache>
                <c:formatCode>General</c:formatCode>
                <c:ptCount val="7"/>
                <c:pt idx="0">
                  <c:v>-1.5</c:v>
                </c:pt>
                <c:pt idx="1">
                  <c:v>-2.4</c:v>
                </c:pt>
                <c:pt idx="2">
                  <c:v>-2.5</c:v>
                </c:pt>
                <c:pt idx="3">
                  <c:v>-1.6</c:v>
                </c:pt>
                <c:pt idx="4">
                  <c:v>-0.2</c:v>
                </c:pt>
                <c:pt idx="5">
                  <c:v>1.5</c:v>
                </c:pt>
                <c:pt idx="6">
                  <c:v>1.9</c:v>
                </c:pt>
              </c:numCache>
            </c:numRef>
          </c:val>
          <c:smooth val="0"/>
          <c:extLst>
            <c:ext xmlns:c16="http://schemas.microsoft.com/office/drawing/2014/chart" uri="{C3380CC4-5D6E-409C-BE32-E72D297353CC}">
              <c16:uniqueId val="{00000001-6C3D-48F4-846A-370F344DF30F}"/>
            </c:ext>
          </c:extLst>
        </c:ser>
        <c:ser>
          <c:idx val="0"/>
          <c:order val="2"/>
          <c:tx>
            <c:strRef>
              <c:f>'4.1.3.B'!$AB$1</c:f>
              <c:strCache>
                <c:ptCount val="1"/>
                <c:pt idx="0">
                  <c:v>Without investment slowdown</c:v>
                </c:pt>
              </c:strCache>
            </c:strRef>
          </c:tx>
          <c:spPr>
            <a:ln w="76200" cap="rnd">
              <a:solidFill>
                <a:srgbClr val="F78D28"/>
              </a:solidFill>
              <a:round/>
            </a:ln>
            <a:effectLst/>
          </c:spPr>
          <c:marker>
            <c:symbol val="diamond"/>
            <c:size val="15"/>
            <c:spPr>
              <a:solidFill>
                <a:srgbClr val="F78D28"/>
              </a:solidFill>
              <a:ln w="9525">
                <a:noFill/>
              </a:ln>
              <a:effectLst/>
            </c:spPr>
          </c:marker>
          <c:cat>
            <c:numRef>
              <c:f>'4.1.3.B'!$Y$2:$Y$8</c:f>
              <c:numCache>
                <c:formatCode>General</c:formatCode>
                <c:ptCount val="7"/>
                <c:pt idx="0">
                  <c:v>-3</c:v>
                </c:pt>
                <c:pt idx="1">
                  <c:v>-2</c:v>
                </c:pt>
                <c:pt idx="2">
                  <c:v>-1</c:v>
                </c:pt>
                <c:pt idx="3">
                  <c:v>0</c:v>
                </c:pt>
                <c:pt idx="4">
                  <c:v>1</c:v>
                </c:pt>
                <c:pt idx="5">
                  <c:v>2</c:v>
                </c:pt>
                <c:pt idx="6">
                  <c:v>3</c:v>
                </c:pt>
              </c:numCache>
            </c:numRef>
          </c:cat>
          <c:val>
            <c:numRef>
              <c:f>'4.1.3.B'!$AB$2:$AB$8</c:f>
              <c:numCache>
                <c:formatCode>General</c:formatCode>
                <c:ptCount val="7"/>
                <c:pt idx="0">
                  <c:v>-3.7</c:v>
                </c:pt>
                <c:pt idx="1">
                  <c:v>-2.1</c:v>
                </c:pt>
                <c:pt idx="2">
                  <c:v>-1.5</c:v>
                </c:pt>
                <c:pt idx="3">
                  <c:v>-0.8</c:v>
                </c:pt>
                <c:pt idx="4">
                  <c:v>-0.3</c:v>
                </c:pt>
                <c:pt idx="5">
                  <c:v>0.5</c:v>
                </c:pt>
                <c:pt idx="6">
                  <c:v>1.3</c:v>
                </c:pt>
              </c:numCache>
            </c:numRef>
          </c:val>
          <c:smooth val="0"/>
          <c:extLst>
            <c:ext xmlns:c16="http://schemas.microsoft.com/office/drawing/2014/chart" uri="{C3380CC4-5D6E-409C-BE32-E72D297353CC}">
              <c16:uniqueId val="{00000002-6C3D-48F4-846A-370F344DF30F}"/>
            </c:ext>
          </c:extLst>
        </c:ser>
        <c:dLbls>
          <c:showLegendKey val="0"/>
          <c:showVal val="0"/>
          <c:showCatName val="0"/>
          <c:showSerName val="0"/>
          <c:showPercent val="0"/>
          <c:showBubbleSize val="0"/>
        </c:dLbls>
        <c:marker val="1"/>
        <c:smooth val="0"/>
        <c:axId val="370636640"/>
        <c:axId val="370637032"/>
      </c:lineChart>
      <c:catAx>
        <c:axId val="370636640"/>
        <c:scaling>
          <c:orientation val="minMax"/>
        </c:scaling>
        <c:delete val="0"/>
        <c:axPos val="b"/>
        <c:title>
          <c:tx>
            <c:rich>
              <a:bodyPr/>
              <a:lstStyle/>
              <a:p>
                <a:pPr>
                  <a:defRPr/>
                </a:pPr>
                <a:r>
                  <a:rPr lang="en-US"/>
                  <a:t>Percent deviation from trend</a:t>
                </a:r>
              </a:p>
            </c:rich>
          </c:tx>
          <c:layout>
            <c:manualLayout>
              <c:xMode val="edge"/>
              <c:yMode val="edge"/>
              <c:x val="1.0225721784776903E-2"/>
              <c:y val="1.8898075240594926E-2"/>
            </c:manualLayout>
          </c:layout>
          <c:overlay val="0"/>
        </c:title>
        <c:numFmt formatCode="General" sourceLinked="1"/>
        <c:majorTickMark val="none"/>
        <c:minorTickMark val="none"/>
        <c:tickLblPos val="low"/>
        <c:spPr>
          <a:noFill/>
          <a:ln w="9525" cap="flat" cmpd="sng" algn="ctr">
            <a:solidFill>
              <a:sysClr val="windowText" lastClr="000000"/>
            </a:solidFill>
            <a:round/>
          </a:ln>
          <a:effectLst/>
        </c:spPr>
        <c:txPr>
          <a:bodyPr rot="0"/>
          <a:lstStyle/>
          <a:p>
            <a:pPr>
              <a:defRPr/>
            </a:pPr>
            <a:endParaRPr lang="en-US"/>
          </a:p>
        </c:txPr>
        <c:crossAx val="370637032"/>
        <c:crosses val="autoZero"/>
        <c:auto val="1"/>
        <c:lblAlgn val="ctr"/>
        <c:lblOffset val="100"/>
        <c:noMultiLvlLbl val="0"/>
      </c:catAx>
      <c:valAx>
        <c:axId val="370637032"/>
        <c:scaling>
          <c:orientation val="minMax"/>
        </c:scaling>
        <c:delete val="0"/>
        <c:axPos val="l"/>
        <c:numFmt formatCode="0" sourceLinked="0"/>
        <c:majorTickMark val="none"/>
        <c:minorTickMark val="none"/>
        <c:tickLblPos val="nextTo"/>
        <c:spPr>
          <a:noFill/>
          <a:ln>
            <a:noFill/>
          </a:ln>
          <a:effectLst/>
        </c:spPr>
        <c:txPr>
          <a:bodyPr rot="-60000000" vert="horz"/>
          <a:lstStyle/>
          <a:p>
            <a:pPr>
              <a:defRPr/>
            </a:pPr>
            <a:endParaRPr lang="en-US"/>
          </a:p>
        </c:txPr>
        <c:crossAx val="370636640"/>
        <c:crosses val="autoZero"/>
        <c:crossBetween val="between"/>
        <c:majorUnit val="1"/>
      </c:valAx>
      <c:spPr>
        <a:noFill/>
        <a:ln>
          <a:noFill/>
        </a:ln>
        <a:effectLst/>
      </c:spPr>
    </c:plotArea>
    <c:legend>
      <c:legendPos val="t"/>
      <c:layout>
        <c:manualLayout>
          <c:xMode val="edge"/>
          <c:yMode val="edge"/>
          <c:x val="7.8470691163604556E-2"/>
          <c:y val="8.7381452318460215E-2"/>
          <c:w val="0.87783781714785647"/>
          <c:h val="0.24937179727534059"/>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807250656167972E-2"/>
          <c:y val="0.12664569200431405"/>
          <c:w val="0.91019274934383199"/>
          <c:h val="0.24222661704133658"/>
        </c:manualLayout>
      </c:layout>
      <c:barChart>
        <c:barDir val="col"/>
        <c:grouping val="clustered"/>
        <c:varyColors val="0"/>
        <c:ser>
          <c:idx val="0"/>
          <c:order val="0"/>
          <c:tx>
            <c:strRef>
              <c:f>'4.2.1.A'!$W$3</c:f>
              <c:strCache>
                <c:ptCount val="1"/>
                <c:pt idx="0">
                  <c:v>Past six months</c:v>
                </c:pt>
              </c:strCache>
            </c:strRef>
          </c:tx>
          <c:spPr>
            <a:solidFill>
              <a:srgbClr val="002345"/>
            </a:solidFill>
            <a:ln>
              <a:noFill/>
            </a:ln>
            <a:effectLst/>
          </c:spPr>
          <c:invertIfNegative val="0"/>
          <c:cat>
            <c:multiLvlStrRef>
              <c:extLst>
                <c:ext xmlns:c15="http://schemas.microsoft.com/office/drawing/2012/chart" uri="{02D57815-91ED-43cb-92C2-25804820EDAC}">
                  <c15:fullRef>
                    <c15:sqref>'4.2.1.A'!$X$1:$AJ$2</c15:sqref>
                  </c15:fullRef>
                </c:ext>
              </c:extLst>
              <c:f>'4.2.1.A'!$X$1:$AJ$2</c:f>
              <c:multiLvlStrCache>
                <c:ptCount val="9"/>
                <c:lvl>
                  <c:pt idx="0">
                    <c:v>Net interest
income</c:v>
                  </c:pt>
                  <c:pt idx="1">
                    <c:v>Lending
margin</c:v>
                  </c:pt>
                  <c:pt idx="2">
                    <c:v>Lending
rate</c:v>
                  </c:pt>
                  <c:pt idx="3">
                    <c:v>Lending
volume</c:v>
                  </c:pt>
                  <c:pt idx="4">
                    <c:v>Non-interest
charge</c:v>
                  </c:pt>
                  <c:pt idx="5">
                    <c:v>Lending
margin</c:v>
                  </c:pt>
                  <c:pt idx="6">
                    <c:v>Lending
rate</c:v>
                  </c:pt>
                  <c:pt idx="7">
                    <c:v>Lending
volume</c:v>
                  </c:pt>
                  <c:pt idx="8">
                    <c:v>Non-interest
charge</c:v>
                  </c:pt>
                </c:lvl>
                <c:lvl>
                  <c:pt idx="1">
                    <c:v>Enterprises</c:v>
                  </c:pt>
                  <c:pt idx="5">
                    <c:v>Households for House Purchase</c:v>
                  </c:pt>
                </c:lvl>
              </c:multiLvlStrCache>
            </c:multiLvlStrRef>
          </c:cat>
          <c:val>
            <c:numRef>
              <c:extLst>
                <c:ext xmlns:c15="http://schemas.microsoft.com/office/drawing/2012/chart" uri="{02D57815-91ED-43cb-92C2-25804820EDAC}">
                  <c15:fullRef>
                    <c15:sqref>'4.2.1.A'!$X$3:$AJ$3</c15:sqref>
                  </c15:fullRef>
                </c:ext>
              </c:extLst>
              <c:f>'4.2.1.A'!$X$3:$AF$3</c:f>
              <c:numCache>
                <c:formatCode>General</c:formatCode>
                <c:ptCount val="9"/>
                <c:pt idx="0">
                  <c:v>-80.7</c:v>
                </c:pt>
                <c:pt idx="1">
                  <c:v>-27.2</c:v>
                </c:pt>
                <c:pt idx="2">
                  <c:v>-45.3</c:v>
                </c:pt>
                <c:pt idx="3">
                  <c:v>2.1</c:v>
                </c:pt>
                <c:pt idx="4">
                  <c:v>8.4</c:v>
                </c:pt>
                <c:pt idx="5">
                  <c:v>-32.700000000000003</c:v>
                </c:pt>
                <c:pt idx="6">
                  <c:v>-48.7</c:v>
                </c:pt>
                <c:pt idx="7">
                  <c:v>16.100000000000001</c:v>
                </c:pt>
                <c:pt idx="8">
                  <c:v>9.1999999999999993</c:v>
                </c:pt>
              </c:numCache>
            </c:numRef>
          </c:val>
          <c:extLst>
            <c:ext xmlns:c16="http://schemas.microsoft.com/office/drawing/2014/chart" uri="{C3380CC4-5D6E-409C-BE32-E72D297353CC}">
              <c16:uniqueId val="{00000000-DDC9-435E-8174-D79AFF80815C}"/>
            </c:ext>
          </c:extLst>
        </c:ser>
        <c:ser>
          <c:idx val="1"/>
          <c:order val="1"/>
          <c:tx>
            <c:strRef>
              <c:f>'4.2.1.A'!$W$4</c:f>
              <c:strCache>
                <c:ptCount val="1"/>
                <c:pt idx="0">
                  <c:v>Next six months</c:v>
                </c:pt>
              </c:strCache>
            </c:strRef>
          </c:tx>
          <c:spPr>
            <a:solidFill>
              <a:srgbClr val="EB1C2D"/>
            </a:solidFill>
            <a:ln>
              <a:noFill/>
            </a:ln>
            <a:effectLst/>
          </c:spPr>
          <c:invertIfNegative val="0"/>
          <c:cat>
            <c:multiLvlStrRef>
              <c:extLst>
                <c:ext xmlns:c15="http://schemas.microsoft.com/office/drawing/2012/chart" uri="{02D57815-91ED-43cb-92C2-25804820EDAC}">
                  <c15:fullRef>
                    <c15:sqref>'4.2.1.A'!$X$1:$AJ$2</c15:sqref>
                  </c15:fullRef>
                </c:ext>
              </c:extLst>
              <c:f>'4.2.1.A'!$X$1:$AJ$2</c:f>
              <c:multiLvlStrCache>
                <c:ptCount val="9"/>
                <c:lvl>
                  <c:pt idx="0">
                    <c:v>Net interest
income</c:v>
                  </c:pt>
                  <c:pt idx="1">
                    <c:v>Lending
margin</c:v>
                  </c:pt>
                  <c:pt idx="2">
                    <c:v>Lending
rate</c:v>
                  </c:pt>
                  <c:pt idx="3">
                    <c:v>Lending
volume</c:v>
                  </c:pt>
                  <c:pt idx="4">
                    <c:v>Non-interest
charge</c:v>
                  </c:pt>
                  <c:pt idx="5">
                    <c:v>Lending
margin</c:v>
                  </c:pt>
                  <c:pt idx="6">
                    <c:v>Lending
rate</c:v>
                  </c:pt>
                  <c:pt idx="7">
                    <c:v>Lending
volume</c:v>
                  </c:pt>
                  <c:pt idx="8">
                    <c:v>Non-interest
charge</c:v>
                  </c:pt>
                </c:lvl>
                <c:lvl>
                  <c:pt idx="1">
                    <c:v>Enterprises</c:v>
                  </c:pt>
                  <c:pt idx="5">
                    <c:v>Households for House Purchase</c:v>
                  </c:pt>
                </c:lvl>
              </c:multiLvlStrCache>
            </c:multiLvlStrRef>
          </c:cat>
          <c:val>
            <c:numRef>
              <c:extLst>
                <c:ext xmlns:c15="http://schemas.microsoft.com/office/drawing/2012/chart" uri="{02D57815-91ED-43cb-92C2-25804820EDAC}">
                  <c15:fullRef>
                    <c15:sqref>'4.2.1.A'!$X$4:$AJ$4</c15:sqref>
                  </c15:fullRef>
                </c:ext>
              </c:extLst>
              <c:f>'4.2.1.A'!$X$4:$AF$4</c:f>
              <c:numCache>
                <c:formatCode>General</c:formatCode>
                <c:ptCount val="9"/>
                <c:pt idx="0">
                  <c:v>-84.6</c:v>
                </c:pt>
                <c:pt idx="1">
                  <c:v>-30.2</c:v>
                </c:pt>
                <c:pt idx="2">
                  <c:v>-46.8</c:v>
                </c:pt>
                <c:pt idx="3">
                  <c:v>10.6</c:v>
                </c:pt>
                <c:pt idx="4">
                  <c:v>10.1</c:v>
                </c:pt>
                <c:pt idx="5">
                  <c:v>-33.6</c:v>
                </c:pt>
                <c:pt idx="6">
                  <c:v>-45.9</c:v>
                </c:pt>
                <c:pt idx="7">
                  <c:v>15.8</c:v>
                </c:pt>
                <c:pt idx="8">
                  <c:v>10.1</c:v>
                </c:pt>
              </c:numCache>
            </c:numRef>
          </c:val>
          <c:extLst>
            <c:ext xmlns:c16="http://schemas.microsoft.com/office/drawing/2014/chart" uri="{C3380CC4-5D6E-409C-BE32-E72D297353CC}">
              <c16:uniqueId val="{00000001-DDC9-435E-8174-D79AFF80815C}"/>
            </c:ext>
          </c:extLst>
        </c:ser>
        <c:dLbls>
          <c:showLegendKey val="0"/>
          <c:showVal val="0"/>
          <c:showCatName val="0"/>
          <c:showSerName val="0"/>
          <c:showPercent val="0"/>
          <c:showBubbleSize val="0"/>
        </c:dLbls>
        <c:gapWidth val="219"/>
        <c:overlap val="-27"/>
        <c:axId val="558372600"/>
        <c:axId val="558372992"/>
      </c:barChart>
      <c:catAx>
        <c:axId val="55837260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58372992"/>
        <c:crosses val="autoZero"/>
        <c:auto val="1"/>
        <c:lblAlgn val="ctr"/>
        <c:lblOffset val="100"/>
        <c:noMultiLvlLbl val="0"/>
      </c:catAx>
      <c:valAx>
        <c:axId val="558372992"/>
        <c:scaling>
          <c:orientation val="minMax"/>
          <c:min val="-9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58372600"/>
        <c:crosses val="autoZero"/>
        <c:crossBetween val="between"/>
        <c:majorUnit val="40"/>
      </c:valAx>
      <c:spPr>
        <a:noFill/>
        <a:ln>
          <a:noFill/>
        </a:ln>
        <a:effectLst/>
      </c:spPr>
    </c:plotArea>
    <c:legend>
      <c:legendPos val="t"/>
      <c:layout>
        <c:manualLayout>
          <c:xMode val="edge"/>
          <c:yMode val="edge"/>
          <c:x val="0.27781752777030477"/>
          <c:y val="0"/>
          <c:w val="0.72060891252552439"/>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183362496354618E-2"/>
          <c:y val="0.17267260704227991"/>
          <c:w val="0.85060012029746279"/>
          <c:h val="0.52401013376093575"/>
        </c:manualLayout>
      </c:layout>
      <c:lineChart>
        <c:grouping val="standard"/>
        <c:varyColors val="0"/>
        <c:ser>
          <c:idx val="1"/>
          <c:order val="0"/>
          <c:tx>
            <c:strRef>
              <c:f>'4.2.1.B'!$Z$1</c:f>
              <c:strCache>
                <c:ptCount val="1"/>
                <c:pt idx="0">
                  <c:v>Euro Area</c:v>
                </c:pt>
              </c:strCache>
            </c:strRef>
          </c:tx>
          <c:spPr>
            <a:ln w="76200" cap="rnd">
              <a:solidFill>
                <a:srgbClr val="002345"/>
              </a:solidFill>
              <a:round/>
            </a:ln>
            <a:effectLst/>
          </c:spPr>
          <c:marker>
            <c:symbol val="none"/>
          </c:marker>
          <c:cat>
            <c:numRef>
              <c:f>'4.2.1.B'!$U$2:$U$86</c:f>
              <c:numCache>
                <c:formatCode>m/d/yyyy</c:formatCode>
                <c:ptCount val="85"/>
                <c:pt idx="0">
                  <c:v>41089</c:v>
                </c:pt>
                <c:pt idx="1">
                  <c:v>41121</c:v>
                </c:pt>
                <c:pt idx="2">
                  <c:v>41152</c:v>
                </c:pt>
                <c:pt idx="3">
                  <c:v>41180</c:v>
                </c:pt>
                <c:pt idx="4">
                  <c:v>41213</c:v>
                </c:pt>
                <c:pt idx="5">
                  <c:v>41243</c:v>
                </c:pt>
                <c:pt idx="6">
                  <c:v>41274</c:v>
                </c:pt>
                <c:pt idx="7">
                  <c:v>41305</c:v>
                </c:pt>
                <c:pt idx="8">
                  <c:v>41333</c:v>
                </c:pt>
                <c:pt idx="9">
                  <c:v>41362</c:v>
                </c:pt>
                <c:pt idx="10">
                  <c:v>41394</c:v>
                </c:pt>
                <c:pt idx="11">
                  <c:v>41425</c:v>
                </c:pt>
                <c:pt idx="12">
                  <c:v>41453</c:v>
                </c:pt>
                <c:pt idx="13">
                  <c:v>41486</c:v>
                </c:pt>
                <c:pt idx="14">
                  <c:v>41516</c:v>
                </c:pt>
                <c:pt idx="15">
                  <c:v>41547</c:v>
                </c:pt>
                <c:pt idx="16">
                  <c:v>41578</c:v>
                </c:pt>
                <c:pt idx="17">
                  <c:v>41607</c:v>
                </c:pt>
                <c:pt idx="18">
                  <c:v>41639</c:v>
                </c:pt>
                <c:pt idx="19">
                  <c:v>41670</c:v>
                </c:pt>
                <c:pt idx="20">
                  <c:v>41698</c:v>
                </c:pt>
                <c:pt idx="21">
                  <c:v>41729</c:v>
                </c:pt>
                <c:pt idx="22">
                  <c:v>41759</c:v>
                </c:pt>
                <c:pt idx="23">
                  <c:v>41789</c:v>
                </c:pt>
                <c:pt idx="24">
                  <c:v>41820</c:v>
                </c:pt>
                <c:pt idx="25">
                  <c:v>41851</c:v>
                </c:pt>
                <c:pt idx="26">
                  <c:v>41880</c:v>
                </c:pt>
                <c:pt idx="27">
                  <c:v>41912</c:v>
                </c:pt>
                <c:pt idx="28">
                  <c:v>41943</c:v>
                </c:pt>
                <c:pt idx="29">
                  <c:v>41971</c:v>
                </c:pt>
                <c:pt idx="30">
                  <c:v>42004</c:v>
                </c:pt>
                <c:pt idx="31">
                  <c:v>42034</c:v>
                </c:pt>
                <c:pt idx="32">
                  <c:v>42062</c:v>
                </c:pt>
                <c:pt idx="33">
                  <c:v>42094</c:v>
                </c:pt>
                <c:pt idx="34">
                  <c:v>42124</c:v>
                </c:pt>
                <c:pt idx="35">
                  <c:v>42153</c:v>
                </c:pt>
                <c:pt idx="36">
                  <c:v>42185</c:v>
                </c:pt>
                <c:pt idx="37">
                  <c:v>42216</c:v>
                </c:pt>
                <c:pt idx="38">
                  <c:v>42247</c:v>
                </c:pt>
                <c:pt idx="39">
                  <c:v>42277</c:v>
                </c:pt>
                <c:pt idx="40">
                  <c:v>42307</c:v>
                </c:pt>
                <c:pt idx="41">
                  <c:v>42338</c:v>
                </c:pt>
                <c:pt idx="42">
                  <c:v>42369</c:v>
                </c:pt>
                <c:pt idx="43">
                  <c:v>42398</c:v>
                </c:pt>
                <c:pt idx="44">
                  <c:v>42429</c:v>
                </c:pt>
                <c:pt idx="45">
                  <c:v>42460</c:v>
                </c:pt>
                <c:pt idx="46">
                  <c:v>42489</c:v>
                </c:pt>
                <c:pt idx="47">
                  <c:v>42521</c:v>
                </c:pt>
                <c:pt idx="48">
                  <c:v>42551</c:v>
                </c:pt>
                <c:pt idx="49">
                  <c:v>42580</c:v>
                </c:pt>
                <c:pt idx="50">
                  <c:v>42613</c:v>
                </c:pt>
                <c:pt idx="51">
                  <c:v>42643</c:v>
                </c:pt>
                <c:pt idx="52">
                  <c:v>42674</c:v>
                </c:pt>
                <c:pt idx="53">
                  <c:v>42704</c:v>
                </c:pt>
                <c:pt idx="54">
                  <c:v>42734</c:v>
                </c:pt>
                <c:pt idx="55">
                  <c:v>42766</c:v>
                </c:pt>
                <c:pt idx="56">
                  <c:v>42794</c:v>
                </c:pt>
                <c:pt idx="57">
                  <c:v>42825</c:v>
                </c:pt>
                <c:pt idx="58">
                  <c:v>42853</c:v>
                </c:pt>
                <c:pt idx="59">
                  <c:v>42886</c:v>
                </c:pt>
                <c:pt idx="60">
                  <c:v>42916</c:v>
                </c:pt>
                <c:pt idx="61">
                  <c:v>42947</c:v>
                </c:pt>
                <c:pt idx="62">
                  <c:v>42978</c:v>
                </c:pt>
                <c:pt idx="63">
                  <c:v>43007</c:v>
                </c:pt>
                <c:pt idx="64">
                  <c:v>43039</c:v>
                </c:pt>
                <c:pt idx="65">
                  <c:v>43069</c:v>
                </c:pt>
                <c:pt idx="66">
                  <c:v>43098</c:v>
                </c:pt>
                <c:pt idx="67">
                  <c:v>43131</c:v>
                </c:pt>
                <c:pt idx="68">
                  <c:v>43159</c:v>
                </c:pt>
                <c:pt idx="69">
                  <c:v>43189</c:v>
                </c:pt>
                <c:pt idx="70">
                  <c:v>43220</c:v>
                </c:pt>
                <c:pt idx="71">
                  <c:v>43251</c:v>
                </c:pt>
                <c:pt idx="72">
                  <c:v>43280</c:v>
                </c:pt>
                <c:pt idx="73">
                  <c:v>43312</c:v>
                </c:pt>
                <c:pt idx="74">
                  <c:v>43343</c:v>
                </c:pt>
                <c:pt idx="75">
                  <c:v>43371</c:v>
                </c:pt>
                <c:pt idx="76">
                  <c:v>43404</c:v>
                </c:pt>
                <c:pt idx="77">
                  <c:v>43434</c:v>
                </c:pt>
                <c:pt idx="78">
                  <c:v>43465</c:v>
                </c:pt>
                <c:pt idx="79">
                  <c:v>43496</c:v>
                </c:pt>
                <c:pt idx="80">
                  <c:v>43524</c:v>
                </c:pt>
                <c:pt idx="81">
                  <c:v>43553</c:v>
                </c:pt>
                <c:pt idx="82">
                  <c:v>43585</c:v>
                </c:pt>
                <c:pt idx="83">
                  <c:v>43616</c:v>
                </c:pt>
                <c:pt idx="84">
                  <c:v>43644</c:v>
                </c:pt>
              </c:numCache>
            </c:numRef>
          </c:cat>
          <c:val>
            <c:numRef>
              <c:f>'4.2.1.B'!$Z$2:$Z$86</c:f>
              <c:numCache>
                <c:formatCode>0.0</c:formatCode>
                <c:ptCount val="85"/>
                <c:pt idx="0">
                  <c:v>2.1238000000000001</c:v>
                </c:pt>
                <c:pt idx="1">
                  <c:v>1.9133</c:v>
                </c:pt>
                <c:pt idx="2">
                  <c:v>1.6700999999999999</c:v>
                </c:pt>
                <c:pt idx="3">
                  <c:v>1.3147</c:v>
                </c:pt>
                <c:pt idx="4">
                  <c:v>1.3053999999999999</c:v>
                </c:pt>
                <c:pt idx="5">
                  <c:v>1.2109000000000001</c:v>
                </c:pt>
                <c:pt idx="6">
                  <c:v>1.0407999999999999</c:v>
                </c:pt>
                <c:pt idx="7">
                  <c:v>0.90459999999999996</c:v>
                </c:pt>
                <c:pt idx="8">
                  <c:v>1.1023000000000001</c:v>
                </c:pt>
                <c:pt idx="9">
                  <c:v>1.0175000000000001</c:v>
                </c:pt>
                <c:pt idx="10">
                  <c:v>0.87090000000000001</c:v>
                </c:pt>
                <c:pt idx="11">
                  <c:v>0.76019999999999999</c:v>
                </c:pt>
                <c:pt idx="12">
                  <c:v>1.0546</c:v>
                </c:pt>
                <c:pt idx="13">
                  <c:v>1.0414000000000001</c:v>
                </c:pt>
                <c:pt idx="14">
                  <c:v>1.0391999999999999</c:v>
                </c:pt>
                <c:pt idx="15">
                  <c:v>1.0694999999999999</c:v>
                </c:pt>
                <c:pt idx="16">
                  <c:v>0.89300000000000002</c:v>
                </c:pt>
                <c:pt idx="17">
                  <c:v>0.64400000000000002</c:v>
                </c:pt>
                <c:pt idx="18">
                  <c:v>0.6946</c:v>
                </c:pt>
                <c:pt idx="19">
                  <c:v>0.60770000000000002</c:v>
                </c:pt>
                <c:pt idx="20">
                  <c:v>0.52500000000000002</c:v>
                </c:pt>
                <c:pt idx="21">
                  <c:v>0.504</c:v>
                </c:pt>
                <c:pt idx="22">
                  <c:v>0.4602</c:v>
                </c:pt>
                <c:pt idx="23">
                  <c:v>0.43580000000000002</c:v>
                </c:pt>
                <c:pt idx="24">
                  <c:v>0.30990000000000001</c:v>
                </c:pt>
                <c:pt idx="25">
                  <c:v>0.2477</c:v>
                </c:pt>
                <c:pt idx="26">
                  <c:v>0.184</c:v>
                </c:pt>
                <c:pt idx="27">
                  <c:v>0.13980000000000001</c:v>
                </c:pt>
                <c:pt idx="28">
                  <c:v>0.22389999999999999</c:v>
                </c:pt>
                <c:pt idx="29">
                  <c:v>0.2341</c:v>
                </c:pt>
                <c:pt idx="30">
                  <c:v>0.23930000000000001</c:v>
                </c:pt>
                <c:pt idx="31">
                  <c:v>0.17080000000000001</c:v>
                </c:pt>
                <c:pt idx="32">
                  <c:v>8.9700000000000002E-2</c:v>
                </c:pt>
                <c:pt idx="33">
                  <c:v>1.5900000000000001E-2</c:v>
                </c:pt>
                <c:pt idx="34">
                  <c:v>-3.7699999999999997E-2</c:v>
                </c:pt>
                <c:pt idx="35">
                  <c:v>-2.3099999999999999E-2</c:v>
                </c:pt>
                <c:pt idx="36">
                  <c:v>5.0700000000000002E-2</c:v>
                </c:pt>
                <c:pt idx="37">
                  <c:v>-3.3999999999999998E-3</c:v>
                </c:pt>
                <c:pt idx="38">
                  <c:v>-4.7800000000000002E-2</c:v>
                </c:pt>
                <c:pt idx="39">
                  <c:v>-3.8399999999999997E-2</c:v>
                </c:pt>
                <c:pt idx="40">
                  <c:v>-9.6299999999999997E-2</c:v>
                </c:pt>
                <c:pt idx="41">
                  <c:v>-0.14419999999999999</c:v>
                </c:pt>
                <c:pt idx="42">
                  <c:v>-0.14019999999999999</c:v>
                </c:pt>
                <c:pt idx="43">
                  <c:v>-0.2046</c:v>
                </c:pt>
                <c:pt idx="44">
                  <c:v>-0.22889999999999999</c:v>
                </c:pt>
                <c:pt idx="45">
                  <c:v>-0.24940000000000001</c:v>
                </c:pt>
                <c:pt idx="46">
                  <c:v>-0.23930000000000001</c:v>
                </c:pt>
                <c:pt idx="47">
                  <c:v>-0.28000000000000003</c:v>
                </c:pt>
                <c:pt idx="48">
                  <c:v>-0.30409999999999998</c:v>
                </c:pt>
                <c:pt idx="49">
                  <c:v>-0.36170000000000002</c:v>
                </c:pt>
                <c:pt idx="50">
                  <c:v>-0.378</c:v>
                </c:pt>
                <c:pt idx="51">
                  <c:v>-0.39929999999999999</c:v>
                </c:pt>
                <c:pt idx="52">
                  <c:v>-0.3962</c:v>
                </c:pt>
                <c:pt idx="53">
                  <c:v>-0.30209999999999998</c:v>
                </c:pt>
                <c:pt idx="54">
                  <c:v>-0.41789999999999999</c:v>
                </c:pt>
                <c:pt idx="55">
                  <c:v>-0.40860000000000002</c:v>
                </c:pt>
                <c:pt idx="56">
                  <c:v>-0.37880000000000003</c:v>
                </c:pt>
                <c:pt idx="57">
                  <c:v>-0.36890000000000001</c:v>
                </c:pt>
                <c:pt idx="58">
                  <c:v>-0.34689999999999999</c:v>
                </c:pt>
                <c:pt idx="59">
                  <c:v>-0.37569999999999998</c:v>
                </c:pt>
                <c:pt idx="60">
                  <c:v>-0.39369999999999999</c:v>
                </c:pt>
                <c:pt idx="61">
                  <c:v>-0.36940000000000001</c:v>
                </c:pt>
                <c:pt idx="62">
                  <c:v>-0.42470000000000002</c:v>
                </c:pt>
                <c:pt idx="63">
                  <c:v>-0.42809999999999998</c:v>
                </c:pt>
                <c:pt idx="64">
                  <c:v>-0.42130000000000001</c:v>
                </c:pt>
                <c:pt idx="65">
                  <c:v>-0.48230000000000001</c:v>
                </c:pt>
                <c:pt idx="66">
                  <c:v>-0.4652</c:v>
                </c:pt>
                <c:pt idx="67">
                  <c:v>-0.3679</c:v>
                </c:pt>
                <c:pt idx="68">
                  <c:v>-0.33379999999999999</c:v>
                </c:pt>
                <c:pt idx="69">
                  <c:v>-0.3634</c:v>
                </c:pt>
                <c:pt idx="70">
                  <c:v>-0.38440000000000002</c:v>
                </c:pt>
                <c:pt idx="71">
                  <c:v>-0.25169999999999998</c:v>
                </c:pt>
                <c:pt idx="72">
                  <c:v>-0.1197</c:v>
                </c:pt>
                <c:pt idx="73">
                  <c:v>-0.18770000000000001</c:v>
                </c:pt>
                <c:pt idx="74">
                  <c:v>-3.7499999999999999E-2</c:v>
                </c:pt>
                <c:pt idx="75">
                  <c:v>-0.11409999999999999</c:v>
                </c:pt>
                <c:pt idx="76">
                  <c:v>1.67E-2</c:v>
                </c:pt>
                <c:pt idx="77">
                  <c:v>-4.3900000000000002E-2</c:v>
                </c:pt>
                <c:pt idx="78">
                  <c:v>-0.19520000000000001</c:v>
                </c:pt>
                <c:pt idx="79">
                  <c:v>-0.23400000000000001</c:v>
                </c:pt>
                <c:pt idx="80">
                  <c:v>-0.19850000000000001</c:v>
                </c:pt>
                <c:pt idx="81">
                  <c:v>-0.2767</c:v>
                </c:pt>
                <c:pt idx="82">
                  <c:v>-0.22320000000000001</c:v>
                </c:pt>
                <c:pt idx="83">
                  <c:v>-0.2389</c:v>
                </c:pt>
                <c:pt idx="84">
                  <c:v>-0.3387</c:v>
                </c:pt>
              </c:numCache>
            </c:numRef>
          </c:val>
          <c:smooth val="0"/>
          <c:extLst>
            <c:ext xmlns:c16="http://schemas.microsoft.com/office/drawing/2014/chart" uri="{C3380CC4-5D6E-409C-BE32-E72D297353CC}">
              <c16:uniqueId val="{00000000-E4CB-4E85-A0FF-7785C27FC75E}"/>
            </c:ext>
          </c:extLst>
        </c:ser>
        <c:ser>
          <c:idx val="2"/>
          <c:order val="1"/>
          <c:tx>
            <c:strRef>
              <c:f>'4.2.1.B'!$V$1</c:f>
              <c:strCache>
                <c:ptCount val="1"/>
                <c:pt idx="0">
                  <c:v>Denmark</c:v>
                </c:pt>
              </c:strCache>
            </c:strRef>
          </c:tx>
          <c:spPr>
            <a:ln w="76200" cap="rnd">
              <a:solidFill>
                <a:srgbClr val="EB1C2D"/>
              </a:solidFill>
              <a:round/>
            </a:ln>
            <a:effectLst/>
          </c:spPr>
          <c:marker>
            <c:symbol val="none"/>
          </c:marker>
          <c:cat>
            <c:numRef>
              <c:f>'4.2.1.B'!$U$2:$U$86</c:f>
              <c:numCache>
                <c:formatCode>m/d/yyyy</c:formatCode>
                <c:ptCount val="85"/>
                <c:pt idx="0">
                  <c:v>41089</c:v>
                </c:pt>
                <c:pt idx="1">
                  <c:v>41121</c:v>
                </c:pt>
                <c:pt idx="2">
                  <c:v>41152</c:v>
                </c:pt>
                <c:pt idx="3">
                  <c:v>41180</c:v>
                </c:pt>
                <c:pt idx="4">
                  <c:v>41213</c:v>
                </c:pt>
                <c:pt idx="5">
                  <c:v>41243</c:v>
                </c:pt>
                <c:pt idx="6">
                  <c:v>41274</c:v>
                </c:pt>
                <c:pt idx="7">
                  <c:v>41305</c:v>
                </c:pt>
                <c:pt idx="8">
                  <c:v>41333</c:v>
                </c:pt>
                <c:pt idx="9">
                  <c:v>41362</c:v>
                </c:pt>
                <c:pt idx="10">
                  <c:v>41394</c:v>
                </c:pt>
                <c:pt idx="11">
                  <c:v>41425</c:v>
                </c:pt>
                <c:pt idx="12">
                  <c:v>41453</c:v>
                </c:pt>
                <c:pt idx="13">
                  <c:v>41486</c:v>
                </c:pt>
                <c:pt idx="14">
                  <c:v>41516</c:v>
                </c:pt>
                <c:pt idx="15">
                  <c:v>41547</c:v>
                </c:pt>
                <c:pt idx="16">
                  <c:v>41578</c:v>
                </c:pt>
                <c:pt idx="17">
                  <c:v>41607</c:v>
                </c:pt>
                <c:pt idx="18">
                  <c:v>41639</c:v>
                </c:pt>
                <c:pt idx="19">
                  <c:v>41670</c:v>
                </c:pt>
                <c:pt idx="20">
                  <c:v>41698</c:v>
                </c:pt>
                <c:pt idx="21">
                  <c:v>41729</c:v>
                </c:pt>
                <c:pt idx="22">
                  <c:v>41759</c:v>
                </c:pt>
                <c:pt idx="23">
                  <c:v>41789</c:v>
                </c:pt>
                <c:pt idx="24">
                  <c:v>41820</c:v>
                </c:pt>
                <c:pt idx="25">
                  <c:v>41851</c:v>
                </c:pt>
                <c:pt idx="26">
                  <c:v>41880</c:v>
                </c:pt>
                <c:pt idx="27">
                  <c:v>41912</c:v>
                </c:pt>
                <c:pt idx="28">
                  <c:v>41943</c:v>
                </c:pt>
                <c:pt idx="29">
                  <c:v>41971</c:v>
                </c:pt>
                <c:pt idx="30">
                  <c:v>42004</c:v>
                </c:pt>
                <c:pt idx="31">
                  <c:v>42034</c:v>
                </c:pt>
                <c:pt idx="32">
                  <c:v>42062</c:v>
                </c:pt>
                <c:pt idx="33">
                  <c:v>42094</c:v>
                </c:pt>
                <c:pt idx="34">
                  <c:v>42124</c:v>
                </c:pt>
                <c:pt idx="35">
                  <c:v>42153</c:v>
                </c:pt>
                <c:pt idx="36">
                  <c:v>42185</c:v>
                </c:pt>
                <c:pt idx="37">
                  <c:v>42216</c:v>
                </c:pt>
                <c:pt idx="38">
                  <c:v>42247</c:v>
                </c:pt>
                <c:pt idx="39">
                  <c:v>42277</c:v>
                </c:pt>
                <c:pt idx="40">
                  <c:v>42307</c:v>
                </c:pt>
                <c:pt idx="41">
                  <c:v>42338</c:v>
                </c:pt>
                <c:pt idx="42">
                  <c:v>42369</c:v>
                </c:pt>
                <c:pt idx="43">
                  <c:v>42398</c:v>
                </c:pt>
                <c:pt idx="44">
                  <c:v>42429</c:v>
                </c:pt>
                <c:pt idx="45">
                  <c:v>42460</c:v>
                </c:pt>
                <c:pt idx="46">
                  <c:v>42489</c:v>
                </c:pt>
                <c:pt idx="47">
                  <c:v>42521</c:v>
                </c:pt>
                <c:pt idx="48">
                  <c:v>42551</c:v>
                </c:pt>
                <c:pt idx="49">
                  <c:v>42580</c:v>
                </c:pt>
                <c:pt idx="50">
                  <c:v>42613</c:v>
                </c:pt>
                <c:pt idx="51">
                  <c:v>42643</c:v>
                </c:pt>
                <c:pt idx="52">
                  <c:v>42674</c:v>
                </c:pt>
                <c:pt idx="53">
                  <c:v>42704</c:v>
                </c:pt>
                <c:pt idx="54">
                  <c:v>42734</c:v>
                </c:pt>
                <c:pt idx="55">
                  <c:v>42766</c:v>
                </c:pt>
                <c:pt idx="56">
                  <c:v>42794</c:v>
                </c:pt>
                <c:pt idx="57">
                  <c:v>42825</c:v>
                </c:pt>
                <c:pt idx="58">
                  <c:v>42853</c:v>
                </c:pt>
                <c:pt idx="59">
                  <c:v>42886</c:v>
                </c:pt>
                <c:pt idx="60">
                  <c:v>42916</c:v>
                </c:pt>
                <c:pt idx="61">
                  <c:v>42947</c:v>
                </c:pt>
                <c:pt idx="62">
                  <c:v>42978</c:v>
                </c:pt>
                <c:pt idx="63">
                  <c:v>43007</c:v>
                </c:pt>
                <c:pt idx="64">
                  <c:v>43039</c:v>
                </c:pt>
                <c:pt idx="65">
                  <c:v>43069</c:v>
                </c:pt>
                <c:pt idx="66">
                  <c:v>43098</c:v>
                </c:pt>
                <c:pt idx="67">
                  <c:v>43131</c:v>
                </c:pt>
                <c:pt idx="68">
                  <c:v>43159</c:v>
                </c:pt>
                <c:pt idx="69">
                  <c:v>43189</c:v>
                </c:pt>
                <c:pt idx="70">
                  <c:v>43220</c:v>
                </c:pt>
                <c:pt idx="71">
                  <c:v>43251</c:v>
                </c:pt>
                <c:pt idx="72">
                  <c:v>43280</c:v>
                </c:pt>
                <c:pt idx="73">
                  <c:v>43312</c:v>
                </c:pt>
                <c:pt idx="74">
                  <c:v>43343</c:v>
                </c:pt>
                <c:pt idx="75">
                  <c:v>43371</c:v>
                </c:pt>
                <c:pt idx="76">
                  <c:v>43404</c:v>
                </c:pt>
                <c:pt idx="77">
                  <c:v>43434</c:v>
                </c:pt>
                <c:pt idx="78">
                  <c:v>43465</c:v>
                </c:pt>
                <c:pt idx="79">
                  <c:v>43496</c:v>
                </c:pt>
                <c:pt idx="80">
                  <c:v>43524</c:v>
                </c:pt>
                <c:pt idx="81">
                  <c:v>43553</c:v>
                </c:pt>
                <c:pt idx="82">
                  <c:v>43585</c:v>
                </c:pt>
                <c:pt idx="83">
                  <c:v>43616</c:v>
                </c:pt>
                <c:pt idx="84">
                  <c:v>43644</c:v>
                </c:pt>
              </c:numCache>
            </c:numRef>
          </c:cat>
          <c:val>
            <c:numRef>
              <c:f>'4.2.1.B'!$V$2:$V$86</c:f>
              <c:numCache>
                <c:formatCode>0.0</c:formatCode>
                <c:ptCount val="85"/>
                <c:pt idx="0">
                  <c:v>1.2999999999999999E-2</c:v>
                </c:pt>
                <c:pt idx="1">
                  <c:v>-0.308</c:v>
                </c:pt>
                <c:pt idx="2">
                  <c:v>-0.14399999999999999</c:v>
                </c:pt>
                <c:pt idx="3">
                  <c:v>-6.6000000000000003E-2</c:v>
                </c:pt>
                <c:pt idx="4">
                  <c:v>-3.1E-2</c:v>
                </c:pt>
                <c:pt idx="5">
                  <c:v>-0.14699999999999999</c:v>
                </c:pt>
                <c:pt idx="6">
                  <c:v>-0.11899999999999999</c:v>
                </c:pt>
                <c:pt idx="7">
                  <c:v>0.55000000000000004</c:v>
                </c:pt>
                <c:pt idx="8">
                  <c:v>0.28399999999999997</c:v>
                </c:pt>
                <c:pt idx="9">
                  <c:v>0.156</c:v>
                </c:pt>
                <c:pt idx="10">
                  <c:v>0.115</c:v>
                </c:pt>
                <c:pt idx="11">
                  <c:v>0.217</c:v>
                </c:pt>
                <c:pt idx="12">
                  <c:v>0.48099999999999998</c:v>
                </c:pt>
                <c:pt idx="13">
                  <c:v>0.40400000000000003</c:v>
                </c:pt>
                <c:pt idx="14">
                  <c:v>0.55200000000000005</c:v>
                </c:pt>
                <c:pt idx="15">
                  <c:v>0.44600000000000001</c:v>
                </c:pt>
                <c:pt idx="16">
                  <c:v>0.318</c:v>
                </c:pt>
                <c:pt idx="17">
                  <c:v>0.16200000000000001</c:v>
                </c:pt>
                <c:pt idx="18">
                  <c:v>0.26300000000000001</c:v>
                </c:pt>
                <c:pt idx="19">
                  <c:v>0.2</c:v>
                </c:pt>
                <c:pt idx="20">
                  <c:v>0.23699999999999999</c:v>
                </c:pt>
                <c:pt idx="21">
                  <c:v>0.23899999999999999</c:v>
                </c:pt>
                <c:pt idx="22">
                  <c:v>0.18099999999999999</c:v>
                </c:pt>
                <c:pt idx="23">
                  <c:v>9.7000000000000003E-2</c:v>
                </c:pt>
                <c:pt idx="24">
                  <c:v>0.105</c:v>
                </c:pt>
                <c:pt idx="25">
                  <c:v>8.2000000000000003E-2</c:v>
                </c:pt>
                <c:pt idx="26">
                  <c:v>4.5999999999999999E-2</c:v>
                </c:pt>
                <c:pt idx="27">
                  <c:v>-2.5000000000000001E-2</c:v>
                </c:pt>
                <c:pt idx="28">
                  <c:v>5.0000000000000001E-3</c:v>
                </c:pt>
                <c:pt idx="29">
                  <c:v>1.9E-2</c:v>
                </c:pt>
                <c:pt idx="30">
                  <c:v>-3.1E-2</c:v>
                </c:pt>
                <c:pt idx="31">
                  <c:v>-0.46700000000000003</c:v>
                </c:pt>
                <c:pt idx="32">
                  <c:v>-0.55100000000000005</c:v>
                </c:pt>
                <c:pt idx="33">
                  <c:v>-0.41499999999999998</c:v>
                </c:pt>
                <c:pt idx="34">
                  <c:v>-0.35899999999999999</c:v>
                </c:pt>
                <c:pt idx="35">
                  <c:v>-0.31</c:v>
                </c:pt>
                <c:pt idx="36">
                  <c:v>-0.29399999999999998</c:v>
                </c:pt>
                <c:pt idx="37">
                  <c:v>-0.27500000000000002</c:v>
                </c:pt>
                <c:pt idx="38">
                  <c:v>-0.17199999999999999</c:v>
                </c:pt>
                <c:pt idx="39">
                  <c:v>-0.129</c:v>
                </c:pt>
                <c:pt idx="40">
                  <c:v>-0.48199999999999998</c:v>
                </c:pt>
                <c:pt idx="41">
                  <c:v>-0.57599999999999996</c:v>
                </c:pt>
                <c:pt idx="42">
                  <c:v>-0.309</c:v>
                </c:pt>
                <c:pt idx="43">
                  <c:v>-0.24299999999999999</c:v>
                </c:pt>
                <c:pt idx="44">
                  <c:v>-0.309</c:v>
                </c:pt>
                <c:pt idx="45">
                  <c:v>-0.34499999999999997</c:v>
                </c:pt>
                <c:pt idx="46">
                  <c:v>-0.35199999999999998</c:v>
                </c:pt>
                <c:pt idx="47">
                  <c:v>-0.378</c:v>
                </c:pt>
                <c:pt idx="48">
                  <c:v>-0.56399999999999995</c:v>
                </c:pt>
                <c:pt idx="49">
                  <c:v>-0.48099999999999998</c:v>
                </c:pt>
                <c:pt idx="50">
                  <c:v>-0.52900000000000003</c:v>
                </c:pt>
                <c:pt idx="51">
                  <c:v>-0.53100000000000003</c:v>
                </c:pt>
                <c:pt idx="52">
                  <c:v>-0.44500000000000001</c:v>
                </c:pt>
                <c:pt idx="53">
                  <c:v>-0.52700000000000002</c:v>
                </c:pt>
                <c:pt idx="54">
                  <c:v>-0.53800000000000003</c:v>
                </c:pt>
                <c:pt idx="55">
                  <c:v>-0.55300000000000005</c:v>
                </c:pt>
                <c:pt idx="56">
                  <c:v>-0.65800000000000003</c:v>
                </c:pt>
                <c:pt idx="57">
                  <c:v>-0.58599999999999997</c:v>
                </c:pt>
                <c:pt idx="58">
                  <c:v>-0.57699999999999996</c:v>
                </c:pt>
                <c:pt idx="59">
                  <c:v>-0.57199999999999995</c:v>
                </c:pt>
                <c:pt idx="60">
                  <c:v>-0.54200000000000004</c:v>
                </c:pt>
                <c:pt idx="61">
                  <c:v>-0.58399999999999996</c:v>
                </c:pt>
                <c:pt idx="62">
                  <c:v>-0.64800000000000002</c:v>
                </c:pt>
                <c:pt idx="63">
                  <c:v>-0.61799999999999999</c:v>
                </c:pt>
                <c:pt idx="64">
                  <c:v>-0.61099999999999999</c:v>
                </c:pt>
                <c:pt idx="65">
                  <c:v>-0.51300000000000001</c:v>
                </c:pt>
                <c:pt idx="66">
                  <c:v>-0.42099999999999999</c:v>
                </c:pt>
                <c:pt idx="67">
                  <c:v>-0.32400000000000001</c:v>
                </c:pt>
                <c:pt idx="68">
                  <c:v>-0.36399999999999999</c:v>
                </c:pt>
                <c:pt idx="69">
                  <c:v>-0.443</c:v>
                </c:pt>
                <c:pt idx="70">
                  <c:v>-0.45800000000000002</c:v>
                </c:pt>
                <c:pt idx="71">
                  <c:v>-0.57199999999999995</c:v>
                </c:pt>
                <c:pt idx="72">
                  <c:v>-0.57999999999999996</c:v>
                </c:pt>
                <c:pt idx="73">
                  <c:v>-0.48799999999999999</c:v>
                </c:pt>
                <c:pt idx="74">
                  <c:v>-0.54700000000000004</c:v>
                </c:pt>
                <c:pt idx="75">
                  <c:v>-0.52100000000000002</c:v>
                </c:pt>
                <c:pt idx="76">
                  <c:v>-0.57799999999999996</c:v>
                </c:pt>
                <c:pt idx="77">
                  <c:v>-0.59799999999999998</c:v>
                </c:pt>
                <c:pt idx="78">
                  <c:v>-0.57399999999999995</c:v>
                </c:pt>
                <c:pt idx="79">
                  <c:v>-0.56799999999999995</c:v>
                </c:pt>
                <c:pt idx="80">
                  <c:v>-0.56799999999999995</c:v>
                </c:pt>
                <c:pt idx="81">
                  <c:v>-0.63600000000000001</c:v>
                </c:pt>
                <c:pt idx="82">
                  <c:v>-0.63</c:v>
                </c:pt>
                <c:pt idx="83">
                  <c:v>-0.66800000000000004</c:v>
                </c:pt>
                <c:pt idx="84">
                  <c:v>-0.72499999999999998</c:v>
                </c:pt>
              </c:numCache>
            </c:numRef>
          </c:val>
          <c:smooth val="0"/>
          <c:extLst>
            <c:ext xmlns:c16="http://schemas.microsoft.com/office/drawing/2014/chart" uri="{C3380CC4-5D6E-409C-BE32-E72D297353CC}">
              <c16:uniqueId val="{00000001-E4CB-4E85-A0FF-7785C27FC75E}"/>
            </c:ext>
          </c:extLst>
        </c:ser>
        <c:ser>
          <c:idx val="0"/>
          <c:order val="2"/>
          <c:tx>
            <c:strRef>
              <c:f>'4.2.1.B'!$W$1</c:f>
              <c:strCache>
                <c:ptCount val="1"/>
                <c:pt idx="0">
                  <c:v>Sweden</c:v>
                </c:pt>
              </c:strCache>
            </c:strRef>
          </c:tx>
          <c:spPr>
            <a:ln w="76200" cap="rnd">
              <a:solidFill>
                <a:srgbClr val="F78D28"/>
              </a:solidFill>
              <a:round/>
            </a:ln>
            <a:effectLst/>
          </c:spPr>
          <c:marker>
            <c:symbol val="none"/>
          </c:marker>
          <c:cat>
            <c:numRef>
              <c:f>'4.2.1.B'!$U$2:$U$86</c:f>
              <c:numCache>
                <c:formatCode>m/d/yyyy</c:formatCode>
                <c:ptCount val="85"/>
                <c:pt idx="0">
                  <c:v>41089</c:v>
                </c:pt>
                <c:pt idx="1">
                  <c:v>41121</c:v>
                </c:pt>
                <c:pt idx="2">
                  <c:v>41152</c:v>
                </c:pt>
                <c:pt idx="3">
                  <c:v>41180</c:v>
                </c:pt>
                <c:pt idx="4">
                  <c:v>41213</c:v>
                </c:pt>
                <c:pt idx="5">
                  <c:v>41243</c:v>
                </c:pt>
                <c:pt idx="6">
                  <c:v>41274</c:v>
                </c:pt>
                <c:pt idx="7">
                  <c:v>41305</c:v>
                </c:pt>
                <c:pt idx="8">
                  <c:v>41333</c:v>
                </c:pt>
                <c:pt idx="9">
                  <c:v>41362</c:v>
                </c:pt>
                <c:pt idx="10">
                  <c:v>41394</c:v>
                </c:pt>
                <c:pt idx="11">
                  <c:v>41425</c:v>
                </c:pt>
                <c:pt idx="12">
                  <c:v>41453</c:v>
                </c:pt>
                <c:pt idx="13">
                  <c:v>41486</c:v>
                </c:pt>
                <c:pt idx="14">
                  <c:v>41516</c:v>
                </c:pt>
                <c:pt idx="15">
                  <c:v>41547</c:v>
                </c:pt>
                <c:pt idx="16">
                  <c:v>41578</c:v>
                </c:pt>
                <c:pt idx="17">
                  <c:v>41607</c:v>
                </c:pt>
                <c:pt idx="18">
                  <c:v>41639</c:v>
                </c:pt>
                <c:pt idx="19">
                  <c:v>41670</c:v>
                </c:pt>
                <c:pt idx="20">
                  <c:v>41698</c:v>
                </c:pt>
                <c:pt idx="21">
                  <c:v>41729</c:v>
                </c:pt>
                <c:pt idx="22">
                  <c:v>41759</c:v>
                </c:pt>
                <c:pt idx="23">
                  <c:v>41789</c:v>
                </c:pt>
                <c:pt idx="24">
                  <c:v>41820</c:v>
                </c:pt>
                <c:pt idx="25">
                  <c:v>41851</c:v>
                </c:pt>
                <c:pt idx="26">
                  <c:v>41880</c:v>
                </c:pt>
                <c:pt idx="27">
                  <c:v>41912</c:v>
                </c:pt>
                <c:pt idx="28">
                  <c:v>41943</c:v>
                </c:pt>
                <c:pt idx="29">
                  <c:v>41971</c:v>
                </c:pt>
                <c:pt idx="30">
                  <c:v>42004</c:v>
                </c:pt>
                <c:pt idx="31">
                  <c:v>42034</c:v>
                </c:pt>
                <c:pt idx="32">
                  <c:v>42062</c:v>
                </c:pt>
                <c:pt idx="33">
                  <c:v>42094</c:v>
                </c:pt>
                <c:pt idx="34">
                  <c:v>42124</c:v>
                </c:pt>
                <c:pt idx="35">
                  <c:v>42153</c:v>
                </c:pt>
                <c:pt idx="36">
                  <c:v>42185</c:v>
                </c:pt>
                <c:pt idx="37">
                  <c:v>42216</c:v>
                </c:pt>
                <c:pt idx="38">
                  <c:v>42247</c:v>
                </c:pt>
                <c:pt idx="39">
                  <c:v>42277</c:v>
                </c:pt>
                <c:pt idx="40">
                  <c:v>42307</c:v>
                </c:pt>
                <c:pt idx="41">
                  <c:v>42338</c:v>
                </c:pt>
                <c:pt idx="42">
                  <c:v>42369</c:v>
                </c:pt>
                <c:pt idx="43">
                  <c:v>42398</c:v>
                </c:pt>
                <c:pt idx="44">
                  <c:v>42429</c:v>
                </c:pt>
                <c:pt idx="45">
                  <c:v>42460</c:v>
                </c:pt>
                <c:pt idx="46">
                  <c:v>42489</c:v>
                </c:pt>
                <c:pt idx="47">
                  <c:v>42521</c:v>
                </c:pt>
                <c:pt idx="48">
                  <c:v>42551</c:v>
                </c:pt>
                <c:pt idx="49">
                  <c:v>42580</c:v>
                </c:pt>
                <c:pt idx="50">
                  <c:v>42613</c:v>
                </c:pt>
                <c:pt idx="51">
                  <c:v>42643</c:v>
                </c:pt>
                <c:pt idx="52">
                  <c:v>42674</c:v>
                </c:pt>
                <c:pt idx="53">
                  <c:v>42704</c:v>
                </c:pt>
                <c:pt idx="54">
                  <c:v>42734</c:v>
                </c:pt>
                <c:pt idx="55">
                  <c:v>42766</c:v>
                </c:pt>
                <c:pt idx="56">
                  <c:v>42794</c:v>
                </c:pt>
                <c:pt idx="57">
                  <c:v>42825</c:v>
                </c:pt>
                <c:pt idx="58">
                  <c:v>42853</c:v>
                </c:pt>
                <c:pt idx="59">
                  <c:v>42886</c:v>
                </c:pt>
                <c:pt idx="60">
                  <c:v>42916</c:v>
                </c:pt>
                <c:pt idx="61">
                  <c:v>42947</c:v>
                </c:pt>
                <c:pt idx="62">
                  <c:v>42978</c:v>
                </c:pt>
                <c:pt idx="63">
                  <c:v>43007</c:v>
                </c:pt>
                <c:pt idx="64">
                  <c:v>43039</c:v>
                </c:pt>
                <c:pt idx="65">
                  <c:v>43069</c:v>
                </c:pt>
                <c:pt idx="66">
                  <c:v>43098</c:v>
                </c:pt>
                <c:pt idx="67">
                  <c:v>43131</c:v>
                </c:pt>
                <c:pt idx="68">
                  <c:v>43159</c:v>
                </c:pt>
                <c:pt idx="69">
                  <c:v>43189</c:v>
                </c:pt>
                <c:pt idx="70">
                  <c:v>43220</c:v>
                </c:pt>
                <c:pt idx="71">
                  <c:v>43251</c:v>
                </c:pt>
                <c:pt idx="72">
                  <c:v>43280</c:v>
                </c:pt>
                <c:pt idx="73">
                  <c:v>43312</c:v>
                </c:pt>
                <c:pt idx="74">
                  <c:v>43343</c:v>
                </c:pt>
                <c:pt idx="75">
                  <c:v>43371</c:v>
                </c:pt>
                <c:pt idx="76">
                  <c:v>43404</c:v>
                </c:pt>
                <c:pt idx="77">
                  <c:v>43434</c:v>
                </c:pt>
                <c:pt idx="78">
                  <c:v>43465</c:v>
                </c:pt>
                <c:pt idx="79">
                  <c:v>43496</c:v>
                </c:pt>
                <c:pt idx="80">
                  <c:v>43524</c:v>
                </c:pt>
                <c:pt idx="81">
                  <c:v>43553</c:v>
                </c:pt>
                <c:pt idx="82">
                  <c:v>43585</c:v>
                </c:pt>
                <c:pt idx="83">
                  <c:v>43616</c:v>
                </c:pt>
                <c:pt idx="84">
                  <c:v>43644</c:v>
                </c:pt>
              </c:numCache>
            </c:numRef>
          </c:cat>
          <c:val>
            <c:numRef>
              <c:f>'4.2.1.B'!$W$2:$W$86</c:f>
              <c:numCache>
                <c:formatCode>0.0</c:formatCode>
                <c:ptCount val="85"/>
                <c:pt idx="0">
                  <c:v>1.008</c:v>
                </c:pt>
                <c:pt idx="1">
                  <c:v>0.91600000000000004</c:v>
                </c:pt>
                <c:pt idx="2">
                  <c:v>0.85499999999999998</c:v>
                </c:pt>
                <c:pt idx="3">
                  <c:v>0.72399999999999998</c:v>
                </c:pt>
                <c:pt idx="4">
                  <c:v>0.74399999999999999</c:v>
                </c:pt>
                <c:pt idx="5">
                  <c:v>0.71099999999999997</c:v>
                </c:pt>
                <c:pt idx="6">
                  <c:v>0.77</c:v>
                </c:pt>
                <c:pt idx="7">
                  <c:v>0.94</c:v>
                </c:pt>
                <c:pt idx="8">
                  <c:v>0.93799999999999994</c:v>
                </c:pt>
                <c:pt idx="9">
                  <c:v>0.96699999999999997</c:v>
                </c:pt>
                <c:pt idx="10">
                  <c:v>0.83</c:v>
                </c:pt>
                <c:pt idx="11">
                  <c:v>0.92800000000000005</c:v>
                </c:pt>
                <c:pt idx="12">
                  <c:v>1.105</c:v>
                </c:pt>
                <c:pt idx="13">
                  <c:v>1.034</c:v>
                </c:pt>
                <c:pt idx="14">
                  <c:v>1.238</c:v>
                </c:pt>
                <c:pt idx="15">
                  <c:v>1.143</c:v>
                </c:pt>
                <c:pt idx="16">
                  <c:v>1.0860000000000001</c:v>
                </c:pt>
                <c:pt idx="17">
                  <c:v>0.94899999999999995</c:v>
                </c:pt>
                <c:pt idx="18">
                  <c:v>0.96099999999999997</c:v>
                </c:pt>
                <c:pt idx="19">
                  <c:v>0.85099999999999998</c:v>
                </c:pt>
                <c:pt idx="20">
                  <c:v>0.83899999999999997</c:v>
                </c:pt>
                <c:pt idx="21">
                  <c:v>0.72699999999999998</c:v>
                </c:pt>
                <c:pt idx="22">
                  <c:v>0.61799999999999999</c:v>
                </c:pt>
                <c:pt idx="23">
                  <c:v>0.53</c:v>
                </c:pt>
                <c:pt idx="24">
                  <c:v>0.45600000000000002</c:v>
                </c:pt>
                <c:pt idx="25">
                  <c:v>0.30599999999999999</c:v>
                </c:pt>
                <c:pt idx="26">
                  <c:v>0.20599999999999999</c:v>
                </c:pt>
                <c:pt idx="27">
                  <c:v>0.19800000000000001</c:v>
                </c:pt>
                <c:pt idx="28">
                  <c:v>7.5999999999999998E-2</c:v>
                </c:pt>
                <c:pt idx="29">
                  <c:v>6.3E-2</c:v>
                </c:pt>
                <c:pt idx="30">
                  <c:v>6.5000000000000002E-2</c:v>
                </c:pt>
                <c:pt idx="31">
                  <c:v>3.4000000000000002E-2</c:v>
                </c:pt>
                <c:pt idx="32">
                  <c:v>-0.158</c:v>
                </c:pt>
                <c:pt idx="33">
                  <c:v>-0.318</c:v>
                </c:pt>
                <c:pt idx="34">
                  <c:v>-0.31</c:v>
                </c:pt>
                <c:pt idx="35">
                  <c:v>-0.30499999999999999</c:v>
                </c:pt>
                <c:pt idx="36">
                  <c:v>-0.28000000000000003</c:v>
                </c:pt>
                <c:pt idx="37">
                  <c:v>-0.41</c:v>
                </c:pt>
                <c:pt idx="38">
                  <c:v>-0.51700000000000002</c:v>
                </c:pt>
                <c:pt idx="39">
                  <c:v>-0.46500000000000002</c:v>
                </c:pt>
                <c:pt idx="40">
                  <c:v>-0.45200000000000001</c:v>
                </c:pt>
                <c:pt idx="41">
                  <c:v>-0.44400000000000001</c:v>
                </c:pt>
                <c:pt idx="42">
                  <c:v>-0.38100000000000001</c:v>
                </c:pt>
                <c:pt idx="43">
                  <c:v>-0.51900000000000002</c:v>
                </c:pt>
                <c:pt idx="44">
                  <c:v>-0.56000000000000005</c:v>
                </c:pt>
                <c:pt idx="45">
                  <c:v>-0.58399999999999996</c:v>
                </c:pt>
                <c:pt idx="46">
                  <c:v>-0.52800000000000002</c:v>
                </c:pt>
                <c:pt idx="47">
                  <c:v>-0.53500000000000003</c:v>
                </c:pt>
                <c:pt idx="48">
                  <c:v>-0.69099999999999995</c:v>
                </c:pt>
                <c:pt idx="49">
                  <c:v>-0.69199999999999995</c:v>
                </c:pt>
                <c:pt idx="50">
                  <c:v>-0.68100000000000005</c:v>
                </c:pt>
                <c:pt idx="51">
                  <c:v>-0.70599999999999996</c:v>
                </c:pt>
                <c:pt idx="52">
                  <c:v>-0.76400000000000001</c:v>
                </c:pt>
                <c:pt idx="53">
                  <c:v>-0.746</c:v>
                </c:pt>
                <c:pt idx="54">
                  <c:v>-0.68799999999999994</c:v>
                </c:pt>
                <c:pt idx="55">
                  <c:v>-0.55800000000000005</c:v>
                </c:pt>
                <c:pt idx="56">
                  <c:v>-0.63600000000000001</c:v>
                </c:pt>
                <c:pt idx="57">
                  <c:v>-0.58499999999999996</c:v>
                </c:pt>
                <c:pt idx="58">
                  <c:v>-0.61</c:v>
                </c:pt>
                <c:pt idx="59">
                  <c:v>-0.65800000000000003</c:v>
                </c:pt>
                <c:pt idx="60">
                  <c:v>-0.57199999999999995</c:v>
                </c:pt>
                <c:pt idx="61">
                  <c:v>-0.58499999999999996</c:v>
                </c:pt>
                <c:pt idx="62">
                  <c:v>-0.59199999999999997</c:v>
                </c:pt>
                <c:pt idx="63">
                  <c:v>-0.55700000000000005</c:v>
                </c:pt>
                <c:pt idx="64">
                  <c:v>-0.64200000000000002</c:v>
                </c:pt>
                <c:pt idx="65">
                  <c:v>-0.70299999999999996</c:v>
                </c:pt>
                <c:pt idx="66">
                  <c:v>-0.60499999999999998</c:v>
                </c:pt>
                <c:pt idx="67">
                  <c:v>-0.52500000000000002</c:v>
                </c:pt>
                <c:pt idx="68">
                  <c:v>-0.59099999999999997</c:v>
                </c:pt>
                <c:pt idx="69">
                  <c:v>-0.6</c:v>
                </c:pt>
                <c:pt idx="70">
                  <c:v>-0.63600000000000001</c:v>
                </c:pt>
                <c:pt idx="71">
                  <c:v>-0.64400000000000002</c:v>
                </c:pt>
                <c:pt idx="72">
                  <c:v>-0.629</c:v>
                </c:pt>
                <c:pt idx="73">
                  <c:v>-0.55200000000000005</c:v>
                </c:pt>
                <c:pt idx="74">
                  <c:v>-0.55900000000000005</c:v>
                </c:pt>
                <c:pt idx="75">
                  <c:v>-0.45800000000000002</c:v>
                </c:pt>
                <c:pt idx="76">
                  <c:v>-0.433</c:v>
                </c:pt>
                <c:pt idx="77">
                  <c:v>-0.45500000000000002</c:v>
                </c:pt>
                <c:pt idx="78">
                  <c:v>-0.36699999999999999</c:v>
                </c:pt>
                <c:pt idx="79">
                  <c:v>-0.41199999999999998</c:v>
                </c:pt>
                <c:pt idx="80">
                  <c:v>-0.34300000000000003</c:v>
                </c:pt>
                <c:pt idx="81">
                  <c:v>-0.47599999999999998</c:v>
                </c:pt>
                <c:pt idx="82">
                  <c:v>-0.52800000000000002</c:v>
                </c:pt>
                <c:pt idx="83">
                  <c:v>-0.55200000000000005</c:v>
                </c:pt>
                <c:pt idx="84">
                  <c:v>-0.63</c:v>
                </c:pt>
              </c:numCache>
            </c:numRef>
          </c:val>
          <c:smooth val="0"/>
          <c:extLst>
            <c:ext xmlns:c16="http://schemas.microsoft.com/office/drawing/2014/chart" uri="{C3380CC4-5D6E-409C-BE32-E72D297353CC}">
              <c16:uniqueId val="{00000002-E4CB-4E85-A0FF-7785C27FC75E}"/>
            </c:ext>
          </c:extLst>
        </c:ser>
        <c:ser>
          <c:idx val="3"/>
          <c:order val="3"/>
          <c:tx>
            <c:strRef>
              <c:f>'4.2.1.B'!$X$1</c:f>
              <c:strCache>
                <c:ptCount val="1"/>
                <c:pt idx="0">
                  <c:v>Switzerland</c:v>
                </c:pt>
              </c:strCache>
            </c:strRef>
          </c:tx>
          <c:spPr>
            <a:ln w="76200" cap="rnd">
              <a:solidFill>
                <a:srgbClr val="FDB714"/>
              </a:solidFill>
              <a:round/>
            </a:ln>
            <a:effectLst/>
          </c:spPr>
          <c:marker>
            <c:symbol val="none"/>
          </c:marker>
          <c:cat>
            <c:numRef>
              <c:f>'4.2.1.B'!$U$2:$U$86</c:f>
              <c:numCache>
                <c:formatCode>m/d/yyyy</c:formatCode>
                <c:ptCount val="85"/>
                <c:pt idx="0">
                  <c:v>41089</c:v>
                </c:pt>
                <c:pt idx="1">
                  <c:v>41121</c:v>
                </c:pt>
                <c:pt idx="2">
                  <c:v>41152</c:v>
                </c:pt>
                <c:pt idx="3">
                  <c:v>41180</c:v>
                </c:pt>
                <c:pt idx="4">
                  <c:v>41213</c:v>
                </c:pt>
                <c:pt idx="5">
                  <c:v>41243</c:v>
                </c:pt>
                <c:pt idx="6">
                  <c:v>41274</c:v>
                </c:pt>
                <c:pt idx="7">
                  <c:v>41305</c:v>
                </c:pt>
                <c:pt idx="8">
                  <c:v>41333</c:v>
                </c:pt>
                <c:pt idx="9">
                  <c:v>41362</c:v>
                </c:pt>
                <c:pt idx="10">
                  <c:v>41394</c:v>
                </c:pt>
                <c:pt idx="11">
                  <c:v>41425</c:v>
                </c:pt>
                <c:pt idx="12">
                  <c:v>41453</c:v>
                </c:pt>
                <c:pt idx="13">
                  <c:v>41486</c:v>
                </c:pt>
                <c:pt idx="14">
                  <c:v>41516</c:v>
                </c:pt>
                <c:pt idx="15">
                  <c:v>41547</c:v>
                </c:pt>
                <c:pt idx="16">
                  <c:v>41578</c:v>
                </c:pt>
                <c:pt idx="17">
                  <c:v>41607</c:v>
                </c:pt>
                <c:pt idx="18">
                  <c:v>41639</c:v>
                </c:pt>
                <c:pt idx="19">
                  <c:v>41670</c:v>
                </c:pt>
                <c:pt idx="20">
                  <c:v>41698</c:v>
                </c:pt>
                <c:pt idx="21">
                  <c:v>41729</c:v>
                </c:pt>
                <c:pt idx="22">
                  <c:v>41759</c:v>
                </c:pt>
                <c:pt idx="23">
                  <c:v>41789</c:v>
                </c:pt>
                <c:pt idx="24">
                  <c:v>41820</c:v>
                </c:pt>
                <c:pt idx="25">
                  <c:v>41851</c:v>
                </c:pt>
                <c:pt idx="26">
                  <c:v>41880</c:v>
                </c:pt>
                <c:pt idx="27">
                  <c:v>41912</c:v>
                </c:pt>
                <c:pt idx="28">
                  <c:v>41943</c:v>
                </c:pt>
                <c:pt idx="29">
                  <c:v>41971</c:v>
                </c:pt>
                <c:pt idx="30">
                  <c:v>42004</c:v>
                </c:pt>
                <c:pt idx="31">
                  <c:v>42034</c:v>
                </c:pt>
                <c:pt idx="32">
                  <c:v>42062</c:v>
                </c:pt>
                <c:pt idx="33">
                  <c:v>42094</c:v>
                </c:pt>
                <c:pt idx="34">
                  <c:v>42124</c:v>
                </c:pt>
                <c:pt idx="35">
                  <c:v>42153</c:v>
                </c:pt>
                <c:pt idx="36">
                  <c:v>42185</c:v>
                </c:pt>
                <c:pt idx="37">
                  <c:v>42216</c:v>
                </c:pt>
                <c:pt idx="38">
                  <c:v>42247</c:v>
                </c:pt>
                <c:pt idx="39">
                  <c:v>42277</c:v>
                </c:pt>
                <c:pt idx="40">
                  <c:v>42307</c:v>
                </c:pt>
                <c:pt idx="41">
                  <c:v>42338</c:v>
                </c:pt>
                <c:pt idx="42">
                  <c:v>42369</c:v>
                </c:pt>
                <c:pt idx="43">
                  <c:v>42398</c:v>
                </c:pt>
                <c:pt idx="44">
                  <c:v>42429</c:v>
                </c:pt>
                <c:pt idx="45">
                  <c:v>42460</c:v>
                </c:pt>
                <c:pt idx="46">
                  <c:v>42489</c:v>
                </c:pt>
                <c:pt idx="47">
                  <c:v>42521</c:v>
                </c:pt>
                <c:pt idx="48">
                  <c:v>42551</c:v>
                </c:pt>
                <c:pt idx="49">
                  <c:v>42580</c:v>
                </c:pt>
                <c:pt idx="50">
                  <c:v>42613</c:v>
                </c:pt>
                <c:pt idx="51">
                  <c:v>42643</c:v>
                </c:pt>
                <c:pt idx="52">
                  <c:v>42674</c:v>
                </c:pt>
                <c:pt idx="53">
                  <c:v>42704</c:v>
                </c:pt>
                <c:pt idx="54">
                  <c:v>42734</c:v>
                </c:pt>
                <c:pt idx="55">
                  <c:v>42766</c:v>
                </c:pt>
                <c:pt idx="56">
                  <c:v>42794</c:v>
                </c:pt>
                <c:pt idx="57">
                  <c:v>42825</c:v>
                </c:pt>
                <c:pt idx="58">
                  <c:v>42853</c:v>
                </c:pt>
                <c:pt idx="59">
                  <c:v>42886</c:v>
                </c:pt>
                <c:pt idx="60">
                  <c:v>42916</c:v>
                </c:pt>
                <c:pt idx="61">
                  <c:v>42947</c:v>
                </c:pt>
                <c:pt idx="62">
                  <c:v>42978</c:v>
                </c:pt>
                <c:pt idx="63">
                  <c:v>43007</c:v>
                </c:pt>
                <c:pt idx="64">
                  <c:v>43039</c:v>
                </c:pt>
                <c:pt idx="65">
                  <c:v>43069</c:v>
                </c:pt>
                <c:pt idx="66">
                  <c:v>43098</c:v>
                </c:pt>
                <c:pt idx="67">
                  <c:v>43131</c:v>
                </c:pt>
                <c:pt idx="68">
                  <c:v>43159</c:v>
                </c:pt>
                <c:pt idx="69">
                  <c:v>43189</c:v>
                </c:pt>
                <c:pt idx="70">
                  <c:v>43220</c:v>
                </c:pt>
                <c:pt idx="71">
                  <c:v>43251</c:v>
                </c:pt>
                <c:pt idx="72">
                  <c:v>43280</c:v>
                </c:pt>
                <c:pt idx="73">
                  <c:v>43312</c:v>
                </c:pt>
                <c:pt idx="74">
                  <c:v>43343</c:v>
                </c:pt>
                <c:pt idx="75">
                  <c:v>43371</c:v>
                </c:pt>
                <c:pt idx="76">
                  <c:v>43404</c:v>
                </c:pt>
                <c:pt idx="77">
                  <c:v>43434</c:v>
                </c:pt>
                <c:pt idx="78">
                  <c:v>43465</c:v>
                </c:pt>
                <c:pt idx="79">
                  <c:v>43496</c:v>
                </c:pt>
                <c:pt idx="80">
                  <c:v>43524</c:v>
                </c:pt>
                <c:pt idx="81">
                  <c:v>43553</c:v>
                </c:pt>
                <c:pt idx="82">
                  <c:v>43585</c:v>
                </c:pt>
                <c:pt idx="83">
                  <c:v>43616</c:v>
                </c:pt>
                <c:pt idx="84">
                  <c:v>43644</c:v>
                </c:pt>
              </c:numCache>
            </c:numRef>
          </c:cat>
          <c:val>
            <c:numRef>
              <c:f>'4.2.1.B'!$X$2:$X$86</c:f>
              <c:numCache>
                <c:formatCode>0.0</c:formatCode>
                <c:ptCount val="85"/>
                <c:pt idx="0">
                  <c:v>-0.23799999999999999</c:v>
                </c:pt>
                <c:pt idx="1">
                  <c:v>-0.41499999999999998</c:v>
                </c:pt>
                <c:pt idx="2">
                  <c:v>-0.30099999999999999</c:v>
                </c:pt>
                <c:pt idx="3">
                  <c:v>-0.11700000000000001</c:v>
                </c:pt>
                <c:pt idx="4">
                  <c:v>-0.159</c:v>
                </c:pt>
                <c:pt idx="5">
                  <c:v>-0.2</c:v>
                </c:pt>
                <c:pt idx="6">
                  <c:v>-0.214</c:v>
                </c:pt>
                <c:pt idx="7">
                  <c:v>0.05</c:v>
                </c:pt>
                <c:pt idx="8">
                  <c:v>1.4E-2</c:v>
                </c:pt>
                <c:pt idx="9">
                  <c:v>-2.3E-2</c:v>
                </c:pt>
                <c:pt idx="10">
                  <c:v>-0.111</c:v>
                </c:pt>
                <c:pt idx="11">
                  <c:v>-0.06</c:v>
                </c:pt>
                <c:pt idx="12">
                  <c:v>0.02</c:v>
                </c:pt>
                <c:pt idx="13">
                  <c:v>-1.2E-2</c:v>
                </c:pt>
                <c:pt idx="14">
                  <c:v>0.03</c:v>
                </c:pt>
                <c:pt idx="15">
                  <c:v>-2.7E-2</c:v>
                </c:pt>
                <c:pt idx="16">
                  <c:v>-1.7999999999999999E-2</c:v>
                </c:pt>
                <c:pt idx="17">
                  <c:v>-7.6999999999999999E-2</c:v>
                </c:pt>
                <c:pt idx="18">
                  <c:v>-5.7000000000000002E-2</c:v>
                </c:pt>
                <c:pt idx="19">
                  <c:v>-0.106</c:v>
                </c:pt>
                <c:pt idx="20">
                  <c:v>-9.0999999999999998E-2</c:v>
                </c:pt>
                <c:pt idx="21">
                  <c:v>-5.2999999999999999E-2</c:v>
                </c:pt>
                <c:pt idx="22">
                  <c:v>-3.4000000000000002E-2</c:v>
                </c:pt>
                <c:pt idx="23">
                  <c:v>-6.2E-2</c:v>
                </c:pt>
                <c:pt idx="24">
                  <c:v>2.5000000000000001E-2</c:v>
                </c:pt>
                <c:pt idx="25">
                  <c:v>3.0000000000000001E-3</c:v>
                </c:pt>
                <c:pt idx="26">
                  <c:v>-0.02</c:v>
                </c:pt>
                <c:pt idx="27">
                  <c:v>-4.2999999999999997E-2</c:v>
                </c:pt>
                <c:pt idx="28">
                  <c:v>-5.0999999999999997E-2</c:v>
                </c:pt>
                <c:pt idx="29">
                  <c:v>-0.17599999999999999</c:v>
                </c:pt>
                <c:pt idx="30">
                  <c:v>-0.28299999999999997</c:v>
                </c:pt>
                <c:pt idx="31">
                  <c:v>-0.69299999999999995</c:v>
                </c:pt>
                <c:pt idx="32">
                  <c:v>-0.872</c:v>
                </c:pt>
                <c:pt idx="33">
                  <c:v>-0.73499999999999999</c:v>
                </c:pt>
                <c:pt idx="34">
                  <c:v>-0.82</c:v>
                </c:pt>
                <c:pt idx="35">
                  <c:v>-0.88</c:v>
                </c:pt>
                <c:pt idx="36">
                  <c:v>-0.93700000000000006</c:v>
                </c:pt>
                <c:pt idx="37">
                  <c:v>-0.77400000000000002</c:v>
                </c:pt>
                <c:pt idx="38">
                  <c:v>-0.71499999999999997</c:v>
                </c:pt>
                <c:pt idx="39">
                  <c:v>-0.76200000000000001</c:v>
                </c:pt>
                <c:pt idx="40">
                  <c:v>-0.84</c:v>
                </c:pt>
                <c:pt idx="41">
                  <c:v>-1.095</c:v>
                </c:pt>
                <c:pt idx="42">
                  <c:v>-0.79100000000000004</c:v>
                </c:pt>
                <c:pt idx="43">
                  <c:v>-0.92800000000000005</c:v>
                </c:pt>
                <c:pt idx="44">
                  <c:v>-1.0840000000000001</c:v>
                </c:pt>
                <c:pt idx="45">
                  <c:v>-0.86399999999999999</c:v>
                </c:pt>
                <c:pt idx="46">
                  <c:v>-0.81200000000000006</c:v>
                </c:pt>
                <c:pt idx="47">
                  <c:v>-0.81699999999999995</c:v>
                </c:pt>
                <c:pt idx="48">
                  <c:v>-1.071</c:v>
                </c:pt>
                <c:pt idx="49">
                  <c:v>-0.83799999999999997</c:v>
                </c:pt>
                <c:pt idx="50">
                  <c:v>-0.85499999999999998</c:v>
                </c:pt>
                <c:pt idx="51">
                  <c:v>-0.93600000000000005</c:v>
                </c:pt>
                <c:pt idx="52">
                  <c:v>-0.89400000000000002</c:v>
                </c:pt>
                <c:pt idx="53">
                  <c:v>-0.92</c:v>
                </c:pt>
                <c:pt idx="54">
                  <c:v>-0.95699999999999996</c:v>
                </c:pt>
                <c:pt idx="55">
                  <c:v>-0.872</c:v>
                </c:pt>
                <c:pt idx="56">
                  <c:v>-0.95899999999999996</c:v>
                </c:pt>
                <c:pt idx="57">
                  <c:v>-0.85599999999999998</c:v>
                </c:pt>
                <c:pt idx="58">
                  <c:v>-0.85</c:v>
                </c:pt>
                <c:pt idx="59">
                  <c:v>-0.90200000000000002</c:v>
                </c:pt>
                <c:pt idx="60">
                  <c:v>-0.79900000000000004</c:v>
                </c:pt>
                <c:pt idx="61">
                  <c:v>-0.75900000000000001</c:v>
                </c:pt>
                <c:pt idx="62">
                  <c:v>-0.82399999999999995</c:v>
                </c:pt>
                <c:pt idx="63">
                  <c:v>-0.80100000000000005</c:v>
                </c:pt>
                <c:pt idx="64">
                  <c:v>-0.84399999999999997</c:v>
                </c:pt>
                <c:pt idx="65">
                  <c:v>-0.86599999999999999</c:v>
                </c:pt>
                <c:pt idx="66">
                  <c:v>-0.89800000000000002</c:v>
                </c:pt>
                <c:pt idx="67">
                  <c:v>-0.76700000000000002</c:v>
                </c:pt>
                <c:pt idx="68">
                  <c:v>-0.88100000000000001</c:v>
                </c:pt>
                <c:pt idx="69">
                  <c:v>-0.85299999999999998</c:v>
                </c:pt>
                <c:pt idx="70">
                  <c:v>-0.71499999999999997</c:v>
                </c:pt>
                <c:pt idx="71">
                  <c:v>-0.81200000000000006</c:v>
                </c:pt>
                <c:pt idx="72">
                  <c:v>-0.74199999999999999</c:v>
                </c:pt>
                <c:pt idx="73">
                  <c:v>-0.71199999999999997</c:v>
                </c:pt>
                <c:pt idx="74">
                  <c:v>-0.74199999999999999</c:v>
                </c:pt>
                <c:pt idx="75">
                  <c:v>-0.70199999999999996</c:v>
                </c:pt>
                <c:pt idx="76">
                  <c:v>-0.72799999999999998</c:v>
                </c:pt>
                <c:pt idx="77">
                  <c:v>-0.72699999999999998</c:v>
                </c:pt>
                <c:pt idx="78">
                  <c:v>-0.75</c:v>
                </c:pt>
                <c:pt idx="79">
                  <c:v>-0.76300000000000001</c:v>
                </c:pt>
                <c:pt idx="80">
                  <c:v>-0.749</c:v>
                </c:pt>
                <c:pt idx="81">
                  <c:v>-0.76100000000000001</c:v>
                </c:pt>
                <c:pt idx="82">
                  <c:v>-0.75600000000000001</c:v>
                </c:pt>
                <c:pt idx="83">
                  <c:v>-0.80900000000000005</c:v>
                </c:pt>
                <c:pt idx="84">
                  <c:v>-0.89300000000000002</c:v>
                </c:pt>
              </c:numCache>
            </c:numRef>
          </c:val>
          <c:smooth val="0"/>
          <c:extLst>
            <c:ext xmlns:c16="http://schemas.microsoft.com/office/drawing/2014/chart" uri="{C3380CC4-5D6E-409C-BE32-E72D297353CC}">
              <c16:uniqueId val="{00000003-E4CB-4E85-A0FF-7785C27FC75E}"/>
            </c:ext>
          </c:extLst>
        </c:ser>
        <c:ser>
          <c:idx val="4"/>
          <c:order val="4"/>
          <c:tx>
            <c:strRef>
              <c:f>'4.2.1.B'!$Y$1</c:f>
              <c:strCache>
                <c:ptCount val="1"/>
                <c:pt idx="0">
                  <c:v>Japan</c:v>
                </c:pt>
              </c:strCache>
            </c:strRef>
          </c:tx>
          <c:spPr>
            <a:ln w="76200" cap="rnd">
              <a:solidFill>
                <a:srgbClr val="00AB51"/>
              </a:solidFill>
              <a:round/>
            </a:ln>
            <a:effectLst/>
          </c:spPr>
          <c:marker>
            <c:symbol val="none"/>
          </c:marker>
          <c:cat>
            <c:numRef>
              <c:f>'4.2.1.B'!$U$2:$U$86</c:f>
              <c:numCache>
                <c:formatCode>m/d/yyyy</c:formatCode>
                <c:ptCount val="85"/>
                <c:pt idx="0">
                  <c:v>41089</c:v>
                </c:pt>
                <c:pt idx="1">
                  <c:v>41121</c:v>
                </c:pt>
                <c:pt idx="2">
                  <c:v>41152</c:v>
                </c:pt>
                <c:pt idx="3">
                  <c:v>41180</c:v>
                </c:pt>
                <c:pt idx="4">
                  <c:v>41213</c:v>
                </c:pt>
                <c:pt idx="5">
                  <c:v>41243</c:v>
                </c:pt>
                <c:pt idx="6">
                  <c:v>41274</c:v>
                </c:pt>
                <c:pt idx="7">
                  <c:v>41305</c:v>
                </c:pt>
                <c:pt idx="8">
                  <c:v>41333</c:v>
                </c:pt>
                <c:pt idx="9">
                  <c:v>41362</c:v>
                </c:pt>
                <c:pt idx="10">
                  <c:v>41394</c:v>
                </c:pt>
                <c:pt idx="11">
                  <c:v>41425</c:v>
                </c:pt>
                <c:pt idx="12">
                  <c:v>41453</c:v>
                </c:pt>
                <c:pt idx="13">
                  <c:v>41486</c:v>
                </c:pt>
                <c:pt idx="14">
                  <c:v>41516</c:v>
                </c:pt>
                <c:pt idx="15">
                  <c:v>41547</c:v>
                </c:pt>
                <c:pt idx="16">
                  <c:v>41578</c:v>
                </c:pt>
                <c:pt idx="17">
                  <c:v>41607</c:v>
                </c:pt>
                <c:pt idx="18">
                  <c:v>41639</c:v>
                </c:pt>
                <c:pt idx="19">
                  <c:v>41670</c:v>
                </c:pt>
                <c:pt idx="20">
                  <c:v>41698</c:v>
                </c:pt>
                <c:pt idx="21">
                  <c:v>41729</c:v>
                </c:pt>
                <c:pt idx="22">
                  <c:v>41759</c:v>
                </c:pt>
                <c:pt idx="23">
                  <c:v>41789</c:v>
                </c:pt>
                <c:pt idx="24">
                  <c:v>41820</c:v>
                </c:pt>
                <c:pt idx="25">
                  <c:v>41851</c:v>
                </c:pt>
                <c:pt idx="26">
                  <c:v>41880</c:v>
                </c:pt>
                <c:pt idx="27">
                  <c:v>41912</c:v>
                </c:pt>
                <c:pt idx="28">
                  <c:v>41943</c:v>
                </c:pt>
                <c:pt idx="29">
                  <c:v>41971</c:v>
                </c:pt>
                <c:pt idx="30">
                  <c:v>42004</c:v>
                </c:pt>
                <c:pt idx="31">
                  <c:v>42034</c:v>
                </c:pt>
                <c:pt idx="32">
                  <c:v>42062</c:v>
                </c:pt>
                <c:pt idx="33">
                  <c:v>42094</c:v>
                </c:pt>
                <c:pt idx="34">
                  <c:v>42124</c:v>
                </c:pt>
                <c:pt idx="35">
                  <c:v>42153</c:v>
                </c:pt>
                <c:pt idx="36">
                  <c:v>42185</c:v>
                </c:pt>
                <c:pt idx="37">
                  <c:v>42216</c:v>
                </c:pt>
                <c:pt idx="38">
                  <c:v>42247</c:v>
                </c:pt>
                <c:pt idx="39">
                  <c:v>42277</c:v>
                </c:pt>
                <c:pt idx="40">
                  <c:v>42307</c:v>
                </c:pt>
                <c:pt idx="41">
                  <c:v>42338</c:v>
                </c:pt>
                <c:pt idx="42">
                  <c:v>42369</c:v>
                </c:pt>
                <c:pt idx="43">
                  <c:v>42398</c:v>
                </c:pt>
                <c:pt idx="44">
                  <c:v>42429</c:v>
                </c:pt>
                <c:pt idx="45">
                  <c:v>42460</c:v>
                </c:pt>
                <c:pt idx="46">
                  <c:v>42489</c:v>
                </c:pt>
                <c:pt idx="47">
                  <c:v>42521</c:v>
                </c:pt>
                <c:pt idx="48">
                  <c:v>42551</c:v>
                </c:pt>
                <c:pt idx="49">
                  <c:v>42580</c:v>
                </c:pt>
                <c:pt idx="50">
                  <c:v>42613</c:v>
                </c:pt>
                <c:pt idx="51">
                  <c:v>42643</c:v>
                </c:pt>
                <c:pt idx="52">
                  <c:v>42674</c:v>
                </c:pt>
                <c:pt idx="53">
                  <c:v>42704</c:v>
                </c:pt>
                <c:pt idx="54">
                  <c:v>42734</c:v>
                </c:pt>
                <c:pt idx="55">
                  <c:v>42766</c:v>
                </c:pt>
                <c:pt idx="56">
                  <c:v>42794</c:v>
                </c:pt>
                <c:pt idx="57">
                  <c:v>42825</c:v>
                </c:pt>
                <c:pt idx="58">
                  <c:v>42853</c:v>
                </c:pt>
                <c:pt idx="59">
                  <c:v>42886</c:v>
                </c:pt>
                <c:pt idx="60">
                  <c:v>42916</c:v>
                </c:pt>
                <c:pt idx="61">
                  <c:v>42947</c:v>
                </c:pt>
                <c:pt idx="62">
                  <c:v>42978</c:v>
                </c:pt>
                <c:pt idx="63">
                  <c:v>43007</c:v>
                </c:pt>
                <c:pt idx="64">
                  <c:v>43039</c:v>
                </c:pt>
                <c:pt idx="65">
                  <c:v>43069</c:v>
                </c:pt>
                <c:pt idx="66">
                  <c:v>43098</c:v>
                </c:pt>
                <c:pt idx="67">
                  <c:v>43131</c:v>
                </c:pt>
                <c:pt idx="68">
                  <c:v>43159</c:v>
                </c:pt>
                <c:pt idx="69">
                  <c:v>43189</c:v>
                </c:pt>
                <c:pt idx="70">
                  <c:v>43220</c:v>
                </c:pt>
                <c:pt idx="71">
                  <c:v>43251</c:v>
                </c:pt>
                <c:pt idx="72">
                  <c:v>43280</c:v>
                </c:pt>
                <c:pt idx="73">
                  <c:v>43312</c:v>
                </c:pt>
                <c:pt idx="74">
                  <c:v>43343</c:v>
                </c:pt>
                <c:pt idx="75">
                  <c:v>43371</c:v>
                </c:pt>
                <c:pt idx="76">
                  <c:v>43404</c:v>
                </c:pt>
                <c:pt idx="77">
                  <c:v>43434</c:v>
                </c:pt>
                <c:pt idx="78">
                  <c:v>43465</c:v>
                </c:pt>
                <c:pt idx="79">
                  <c:v>43496</c:v>
                </c:pt>
                <c:pt idx="80">
                  <c:v>43524</c:v>
                </c:pt>
                <c:pt idx="81">
                  <c:v>43553</c:v>
                </c:pt>
                <c:pt idx="82">
                  <c:v>43585</c:v>
                </c:pt>
                <c:pt idx="83">
                  <c:v>43616</c:v>
                </c:pt>
                <c:pt idx="84">
                  <c:v>43644</c:v>
                </c:pt>
              </c:numCache>
            </c:numRef>
          </c:cat>
          <c:val>
            <c:numRef>
              <c:f>'4.2.1.B'!$Y$2:$Y$86</c:f>
              <c:numCache>
                <c:formatCode>0.0</c:formatCode>
                <c:ptCount val="85"/>
                <c:pt idx="0">
                  <c:v>0.114</c:v>
                </c:pt>
                <c:pt idx="1">
                  <c:v>0.10299999999999999</c:v>
                </c:pt>
                <c:pt idx="2">
                  <c:v>9.5000000000000001E-2</c:v>
                </c:pt>
                <c:pt idx="3">
                  <c:v>9.8000000000000004E-2</c:v>
                </c:pt>
                <c:pt idx="4">
                  <c:v>0.1</c:v>
                </c:pt>
                <c:pt idx="5">
                  <c:v>9.8000000000000004E-2</c:v>
                </c:pt>
                <c:pt idx="6">
                  <c:v>9.8000000000000004E-2</c:v>
                </c:pt>
                <c:pt idx="7">
                  <c:v>7.4999999999999997E-2</c:v>
                </c:pt>
                <c:pt idx="8">
                  <c:v>5.0999999999999997E-2</c:v>
                </c:pt>
                <c:pt idx="9">
                  <c:v>5.1999999999999998E-2</c:v>
                </c:pt>
                <c:pt idx="10">
                  <c:v>0.128</c:v>
                </c:pt>
                <c:pt idx="11">
                  <c:v>0.14599999999999999</c:v>
                </c:pt>
                <c:pt idx="12">
                  <c:v>0.13200000000000001</c:v>
                </c:pt>
                <c:pt idx="13">
                  <c:v>0.11700000000000001</c:v>
                </c:pt>
                <c:pt idx="14">
                  <c:v>0.108</c:v>
                </c:pt>
                <c:pt idx="15">
                  <c:v>0.108</c:v>
                </c:pt>
                <c:pt idx="16">
                  <c:v>9.8000000000000004E-2</c:v>
                </c:pt>
                <c:pt idx="17">
                  <c:v>8.8999999999999996E-2</c:v>
                </c:pt>
                <c:pt idx="18">
                  <c:v>9.4E-2</c:v>
                </c:pt>
                <c:pt idx="19">
                  <c:v>8.2000000000000003E-2</c:v>
                </c:pt>
                <c:pt idx="20">
                  <c:v>7.3999999999999996E-2</c:v>
                </c:pt>
                <c:pt idx="21">
                  <c:v>8.8999999999999996E-2</c:v>
                </c:pt>
                <c:pt idx="22">
                  <c:v>9.1999999999999998E-2</c:v>
                </c:pt>
                <c:pt idx="23">
                  <c:v>0.09</c:v>
                </c:pt>
                <c:pt idx="24">
                  <c:v>7.2999999999999995E-2</c:v>
                </c:pt>
                <c:pt idx="25">
                  <c:v>6.7000000000000004E-2</c:v>
                </c:pt>
                <c:pt idx="26">
                  <c:v>7.4999999999999997E-2</c:v>
                </c:pt>
                <c:pt idx="27">
                  <c:v>7.6999999999999999E-2</c:v>
                </c:pt>
                <c:pt idx="28">
                  <c:v>3.3000000000000002E-2</c:v>
                </c:pt>
                <c:pt idx="29">
                  <c:v>8.0000000000000002E-3</c:v>
                </c:pt>
                <c:pt idx="30">
                  <c:v>-2.1999999999999999E-2</c:v>
                </c:pt>
                <c:pt idx="31">
                  <c:v>8.9999999999999993E-3</c:v>
                </c:pt>
                <c:pt idx="32">
                  <c:v>1.7999999999999999E-2</c:v>
                </c:pt>
                <c:pt idx="33">
                  <c:v>4.5999999999999999E-2</c:v>
                </c:pt>
                <c:pt idx="34">
                  <c:v>1.2E-2</c:v>
                </c:pt>
                <c:pt idx="35">
                  <c:v>4.0000000000000001E-3</c:v>
                </c:pt>
                <c:pt idx="36">
                  <c:v>8.9999999999999993E-3</c:v>
                </c:pt>
                <c:pt idx="37">
                  <c:v>0.01</c:v>
                </c:pt>
                <c:pt idx="38">
                  <c:v>1.4999999999999999E-2</c:v>
                </c:pt>
                <c:pt idx="39">
                  <c:v>0.02</c:v>
                </c:pt>
                <c:pt idx="40">
                  <c:v>7.0000000000000001E-3</c:v>
                </c:pt>
                <c:pt idx="41">
                  <c:v>-5.0000000000000001E-3</c:v>
                </c:pt>
                <c:pt idx="42">
                  <c:v>-8.9999999999999993E-3</c:v>
                </c:pt>
                <c:pt idx="43">
                  <c:v>-7.1999999999999995E-2</c:v>
                </c:pt>
                <c:pt idx="44">
                  <c:v>-0.23499999999999999</c:v>
                </c:pt>
                <c:pt idx="45">
                  <c:v>-0.184</c:v>
                </c:pt>
                <c:pt idx="46">
                  <c:v>-0.23599999999999999</c:v>
                </c:pt>
                <c:pt idx="47">
                  <c:v>-0.23300000000000001</c:v>
                </c:pt>
                <c:pt idx="48">
                  <c:v>-0.29499999999999998</c:v>
                </c:pt>
                <c:pt idx="49">
                  <c:v>-0.25</c:v>
                </c:pt>
                <c:pt idx="50">
                  <c:v>-0.19600000000000001</c:v>
                </c:pt>
                <c:pt idx="51">
                  <c:v>-0.28699999999999998</c:v>
                </c:pt>
                <c:pt idx="52">
                  <c:v>-0.23899999999999999</c:v>
                </c:pt>
                <c:pt idx="53">
                  <c:v>-0.157</c:v>
                </c:pt>
                <c:pt idx="54">
                  <c:v>-0.18</c:v>
                </c:pt>
                <c:pt idx="55">
                  <c:v>-0.19400000000000001</c:v>
                </c:pt>
                <c:pt idx="56">
                  <c:v>-0.26300000000000001</c:v>
                </c:pt>
                <c:pt idx="57">
                  <c:v>-0.186</c:v>
                </c:pt>
                <c:pt idx="58">
                  <c:v>-0.20899999999999999</c:v>
                </c:pt>
                <c:pt idx="59">
                  <c:v>-0.158</c:v>
                </c:pt>
                <c:pt idx="60">
                  <c:v>-0.12</c:v>
                </c:pt>
                <c:pt idx="61">
                  <c:v>-0.113</c:v>
                </c:pt>
                <c:pt idx="62">
                  <c:v>-0.161</c:v>
                </c:pt>
                <c:pt idx="63">
                  <c:v>-0.121</c:v>
                </c:pt>
                <c:pt idx="64">
                  <c:v>-0.16</c:v>
                </c:pt>
                <c:pt idx="65">
                  <c:v>-0.156</c:v>
                </c:pt>
                <c:pt idx="66">
                  <c:v>-0.13200000000000001</c:v>
                </c:pt>
                <c:pt idx="67">
                  <c:v>-0.13100000000000001</c:v>
                </c:pt>
                <c:pt idx="68">
                  <c:v>-0.156</c:v>
                </c:pt>
                <c:pt idx="69">
                  <c:v>-0.13300000000000001</c:v>
                </c:pt>
                <c:pt idx="70">
                  <c:v>-0.13200000000000001</c:v>
                </c:pt>
                <c:pt idx="71">
                  <c:v>-0.14199999999999999</c:v>
                </c:pt>
                <c:pt idx="72">
                  <c:v>-0.115</c:v>
                </c:pt>
                <c:pt idx="73">
                  <c:v>-0.106</c:v>
                </c:pt>
                <c:pt idx="74">
                  <c:v>-0.112</c:v>
                </c:pt>
                <c:pt idx="75">
                  <c:v>-0.111</c:v>
                </c:pt>
                <c:pt idx="76">
                  <c:v>-0.123</c:v>
                </c:pt>
                <c:pt idx="77">
                  <c:v>-0.129</c:v>
                </c:pt>
                <c:pt idx="78">
                  <c:v>-0.14099999999999999</c:v>
                </c:pt>
                <c:pt idx="79">
                  <c:v>-0.16400000000000001</c:v>
                </c:pt>
                <c:pt idx="80">
                  <c:v>-0.152</c:v>
                </c:pt>
                <c:pt idx="81">
                  <c:v>-0.16900000000000001</c:v>
                </c:pt>
                <c:pt idx="82">
                  <c:v>-0.14899999999999999</c:v>
                </c:pt>
                <c:pt idx="83">
                  <c:v>-0.17100000000000001</c:v>
                </c:pt>
                <c:pt idx="84">
                  <c:v>-0.217</c:v>
                </c:pt>
              </c:numCache>
            </c:numRef>
          </c:val>
          <c:smooth val="0"/>
          <c:extLst>
            <c:ext xmlns:c16="http://schemas.microsoft.com/office/drawing/2014/chart" uri="{C3380CC4-5D6E-409C-BE32-E72D297353CC}">
              <c16:uniqueId val="{00000004-E4CB-4E85-A0FF-7785C27FC75E}"/>
            </c:ext>
          </c:extLst>
        </c:ser>
        <c:dLbls>
          <c:showLegendKey val="0"/>
          <c:showVal val="0"/>
          <c:showCatName val="0"/>
          <c:showSerName val="0"/>
          <c:showPercent val="0"/>
          <c:showBubbleSize val="0"/>
        </c:dLbls>
        <c:smooth val="0"/>
        <c:axId val="840129688"/>
        <c:axId val="840130080"/>
      </c:lineChart>
      <c:dateAx>
        <c:axId val="840129688"/>
        <c:scaling>
          <c:orientation val="minMax"/>
        </c:scaling>
        <c:delete val="0"/>
        <c:axPos val="b"/>
        <c:numFmt formatCode="[$-409]mmm\-yy;@" sourceLinked="0"/>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40130080"/>
        <c:crosses val="autoZero"/>
        <c:auto val="1"/>
        <c:lblOffset val="100"/>
        <c:baseTimeUnit val="months"/>
        <c:majorUnit val="12"/>
        <c:majorTimeUnit val="months"/>
      </c:dateAx>
      <c:valAx>
        <c:axId val="840130080"/>
        <c:scaling>
          <c:orientation val="minMax"/>
          <c:max val="2"/>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40129688"/>
        <c:crosses val="autoZero"/>
        <c:crossBetween val="between"/>
        <c:majorUnit val="1"/>
      </c:valAx>
      <c:spPr>
        <a:noFill/>
        <a:ln>
          <a:noFill/>
        </a:ln>
        <a:effectLst/>
      </c:spPr>
    </c:plotArea>
    <c:legend>
      <c:legendPos val="t"/>
      <c:layout>
        <c:manualLayout>
          <c:xMode val="edge"/>
          <c:yMode val="edge"/>
          <c:x val="0.37614555993000875"/>
          <c:y val="4.5792227797078602E-2"/>
          <c:w val="0.60437691382327208"/>
          <c:h val="0.2084405074365704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63132473024206"/>
          <c:y val="0.11534620672415948"/>
          <c:w val="0.76694799868766417"/>
          <c:h val="0.58103549556305467"/>
        </c:manualLayout>
      </c:layout>
      <c:barChart>
        <c:barDir val="col"/>
        <c:grouping val="clustered"/>
        <c:varyColors val="0"/>
        <c:ser>
          <c:idx val="1"/>
          <c:order val="0"/>
          <c:tx>
            <c:strRef>
              <c:f>'4.2.2.A'!$T$4</c:f>
              <c:strCache>
                <c:ptCount val="1"/>
                <c:pt idx="0">
                  <c:v>Average</c:v>
                </c:pt>
              </c:strCache>
            </c:strRef>
          </c:tx>
          <c:spPr>
            <a:solidFill>
              <a:srgbClr val="002345"/>
            </a:solidFill>
            <a:ln>
              <a:noFill/>
            </a:ln>
            <a:effectLst/>
          </c:spPr>
          <c:invertIfNegative val="0"/>
          <c:cat>
            <c:multiLvlStrRef>
              <c:extLst>
                <c:ext xmlns:c15="http://schemas.microsoft.com/office/drawing/2012/chart" uri="{02D57815-91ED-43cb-92C2-25804820EDAC}">
                  <c15:fullRef>
                    <c15:sqref>'4.2.2.A'!$U$1:$AQ$2</c15:sqref>
                  </c15:fullRef>
                </c:ext>
              </c:extLst>
              <c:f>'4.2.2.A'!$AO$1:$AQ$2</c:f>
              <c:multiLvlStrCache>
                <c:ptCount val="3"/>
                <c:lvl>
                  <c:pt idx="0">
                    <c:v>Exchange
rate (RHS)</c:v>
                  </c:pt>
                  <c:pt idx="1">
                    <c:v>EMBI spreads</c:v>
                  </c:pt>
                  <c:pt idx="2">
                    <c:v>Equity
prices (RHS)</c:v>
                  </c:pt>
                </c:lvl>
                <c:lvl>
                  <c:pt idx="0">
                    <c:v>Aggregates</c:v>
                  </c:pt>
                </c:lvl>
              </c:multiLvlStrCache>
            </c:multiLvlStrRef>
          </c:cat>
          <c:val>
            <c:numRef>
              <c:extLst>
                <c:ext xmlns:c15="http://schemas.microsoft.com/office/drawing/2012/chart" uri="{02D57815-91ED-43cb-92C2-25804820EDAC}">
                  <c15:fullRef>
                    <c15:sqref>'4.2.2.A'!$U$4:$AP$4</c15:sqref>
                  </c15:fullRef>
                </c:ext>
              </c:extLst>
              <c:f>'4.2.2.A'!$AO$4:$AP$4</c:f>
              <c:numCache>
                <c:formatCode>0.0</c:formatCode>
                <c:ptCount val="2"/>
                <c:pt idx="1">
                  <c:v>-1.4883333333333344</c:v>
                </c:pt>
              </c:numCache>
            </c:numRef>
          </c:val>
          <c:extLst>
            <c:ext xmlns:c16="http://schemas.microsoft.com/office/drawing/2014/chart" uri="{C3380CC4-5D6E-409C-BE32-E72D297353CC}">
              <c16:uniqueId val="{00000000-3D59-416D-B531-775863B51C22}"/>
            </c:ext>
          </c:extLst>
        </c:ser>
        <c:dLbls>
          <c:showLegendKey val="0"/>
          <c:showVal val="0"/>
          <c:showCatName val="0"/>
          <c:showSerName val="0"/>
          <c:showPercent val="0"/>
          <c:showBubbleSize val="0"/>
        </c:dLbls>
        <c:gapWidth val="219"/>
        <c:overlap val="-27"/>
        <c:axId val="435832224"/>
        <c:axId val="435837712"/>
      </c:barChart>
      <c:barChart>
        <c:barDir val="col"/>
        <c:grouping val="clustered"/>
        <c:varyColors val="0"/>
        <c:ser>
          <c:idx val="0"/>
          <c:order val="1"/>
          <c:spPr>
            <a:solidFill>
              <a:srgbClr val="002345"/>
            </a:solidFill>
            <a:ln>
              <a:noFill/>
            </a:ln>
            <a:effectLst/>
          </c:spPr>
          <c:invertIfNegative val="0"/>
          <c:cat>
            <c:multiLvlStrRef>
              <c:extLst>
                <c:ext xmlns:c15="http://schemas.microsoft.com/office/drawing/2012/chart" uri="{02D57815-91ED-43cb-92C2-25804820EDAC}">
                  <c15:fullRef>
                    <c15:sqref>'4.2.2.A'!$U$1:$AQ$2</c15:sqref>
                  </c15:fullRef>
                </c:ext>
              </c:extLst>
              <c:f>'4.2.2.A'!$AO$1:$AQ$2</c:f>
              <c:multiLvlStrCache>
                <c:ptCount val="3"/>
                <c:lvl>
                  <c:pt idx="0">
                    <c:v>Exchange
rate (RHS)</c:v>
                  </c:pt>
                  <c:pt idx="1">
                    <c:v>EMBI spreads</c:v>
                  </c:pt>
                  <c:pt idx="2">
                    <c:v>Equity
prices (RHS)</c:v>
                  </c:pt>
                </c:lvl>
                <c:lvl>
                  <c:pt idx="0">
                    <c:v>Aggregates</c:v>
                  </c:pt>
                </c:lvl>
              </c:multiLvlStrCache>
            </c:multiLvlStrRef>
          </c:cat>
          <c:val>
            <c:numRef>
              <c:extLst>
                <c:ext xmlns:c15="http://schemas.microsoft.com/office/drawing/2012/chart" uri="{02D57815-91ED-43cb-92C2-25804820EDAC}">
                  <c15:fullRef>
                    <c15:sqref>'4.2.2.A'!$U$3:$AQ$3</c15:sqref>
                  </c15:fullRef>
                </c:ext>
              </c:extLst>
              <c:f>'4.2.2.A'!$AO$3:$AQ$3</c:f>
              <c:numCache>
                <c:formatCode>General</c:formatCode>
                <c:ptCount val="3"/>
                <c:pt idx="0" formatCode="0.0">
                  <c:v>0.11809936870151887</c:v>
                </c:pt>
                <c:pt idx="2" formatCode="0.0">
                  <c:v>0.60183009676491039</c:v>
                </c:pt>
              </c:numCache>
            </c:numRef>
          </c:val>
          <c:extLst>
            <c:ext xmlns:c16="http://schemas.microsoft.com/office/drawing/2014/chart" uri="{C3380CC4-5D6E-409C-BE32-E72D297353CC}">
              <c16:uniqueId val="{00000001-3D59-416D-B531-775863B51C22}"/>
            </c:ext>
          </c:extLst>
        </c:ser>
        <c:dLbls>
          <c:showLegendKey val="0"/>
          <c:showVal val="0"/>
          <c:showCatName val="0"/>
          <c:showSerName val="0"/>
          <c:showPercent val="0"/>
          <c:showBubbleSize val="0"/>
        </c:dLbls>
        <c:gapWidth val="219"/>
        <c:overlap val="-27"/>
        <c:axId val="435838496"/>
        <c:axId val="435838104"/>
      </c:barChart>
      <c:lineChart>
        <c:grouping val="standard"/>
        <c:varyColors val="0"/>
        <c:ser>
          <c:idx val="2"/>
          <c:order val="3"/>
          <c:spPr>
            <a:ln w="25400" cap="rnd">
              <a:noFill/>
              <a:round/>
            </a:ln>
            <a:effectLst/>
          </c:spPr>
          <c:marker>
            <c:symbol val="diamond"/>
            <c:size val="22"/>
            <c:spPr>
              <a:solidFill>
                <a:schemeClr val="accent2"/>
              </a:solidFill>
              <a:ln w="9525">
                <a:noFill/>
              </a:ln>
              <a:effectLst/>
            </c:spPr>
          </c:marker>
          <c:cat>
            <c:multiLvlStrRef>
              <c:extLst>
                <c:ext xmlns:c15="http://schemas.microsoft.com/office/drawing/2012/chart" uri="{02D57815-91ED-43cb-92C2-25804820EDAC}">
                  <c15:fullRef>
                    <c15:sqref>'4.2.2.A'!$U$1:$AQ$2</c15:sqref>
                  </c15:fullRef>
                </c:ext>
              </c:extLst>
              <c:f>'4.2.2.A'!$AO$1:$AQ$2</c:f>
              <c:multiLvlStrCache>
                <c:ptCount val="3"/>
                <c:lvl>
                  <c:pt idx="0">
                    <c:v>Exchange
rate (RHS)</c:v>
                  </c:pt>
                  <c:pt idx="1">
                    <c:v>EMBI spreads</c:v>
                  </c:pt>
                  <c:pt idx="2">
                    <c:v>Equity
prices (RHS)</c:v>
                  </c:pt>
                </c:lvl>
                <c:lvl>
                  <c:pt idx="0">
                    <c:v>Aggregates</c:v>
                  </c:pt>
                </c:lvl>
              </c:multiLvlStrCache>
            </c:multiLvlStrRef>
          </c:cat>
          <c:val>
            <c:numRef>
              <c:extLst>
                <c:ext xmlns:c15="http://schemas.microsoft.com/office/drawing/2012/chart" uri="{02D57815-91ED-43cb-92C2-25804820EDAC}">
                  <c15:fullRef>
                    <c15:sqref>'4.2.2.A'!$U$6:$AQ$6</c15:sqref>
                  </c15:fullRef>
                </c:ext>
              </c:extLst>
              <c:f>'4.2.2.A'!$AO$6:$AQ$6</c:f>
              <c:numCache>
                <c:formatCode>0.0</c:formatCode>
                <c:ptCount val="3"/>
                <c:pt idx="1">
                  <c:v>-3.2450000000000045</c:v>
                </c:pt>
              </c:numCache>
            </c:numRef>
          </c:val>
          <c:smooth val="0"/>
          <c:extLst>
            <c:ext xmlns:c16="http://schemas.microsoft.com/office/drawing/2014/chart" uri="{C3380CC4-5D6E-409C-BE32-E72D297353CC}">
              <c16:uniqueId val="{00000005-3D59-416D-B531-775863B51C22}"/>
            </c:ext>
          </c:extLst>
        </c:ser>
        <c:dLbls>
          <c:showLegendKey val="0"/>
          <c:showVal val="0"/>
          <c:showCatName val="0"/>
          <c:showSerName val="0"/>
          <c:showPercent val="0"/>
          <c:showBubbleSize val="0"/>
        </c:dLbls>
        <c:marker val="1"/>
        <c:smooth val="0"/>
        <c:axId val="435832224"/>
        <c:axId val="435837712"/>
      </c:lineChart>
      <c:lineChart>
        <c:grouping val="standard"/>
        <c:varyColors val="0"/>
        <c:ser>
          <c:idx val="3"/>
          <c:order val="2"/>
          <c:tx>
            <c:strRef>
              <c:f>'4.2.2.A'!$T$5</c:f>
              <c:strCache>
                <c:ptCount val="1"/>
                <c:pt idx="0">
                  <c:v>Median</c:v>
                </c:pt>
              </c:strCache>
            </c:strRef>
          </c:tx>
          <c:spPr>
            <a:ln w="25400" cap="rnd">
              <a:noFill/>
              <a:round/>
            </a:ln>
            <a:effectLst/>
          </c:spPr>
          <c:marker>
            <c:symbol val="diamond"/>
            <c:size val="22"/>
            <c:spPr>
              <a:solidFill>
                <a:schemeClr val="accent2"/>
              </a:solidFill>
              <a:ln w="9525">
                <a:noFill/>
              </a:ln>
              <a:effectLst/>
            </c:spPr>
          </c:marker>
          <c:cat>
            <c:multiLvlStrRef>
              <c:extLst>
                <c:ext xmlns:c15="http://schemas.microsoft.com/office/drawing/2012/chart" uri="{02D57815-91ED-43cb-92C2-25804820EDAC}">
                  <c15:fullRef>
                    <c15:sqref>'4.2.2.A'!$U$1:$AQ$2</c15:sqref>
                  </c15:fullRef>
                </c:ext>
              </c:extLst>
              <c:f>'4.2.2.A'!$AO$1:$AQ$2</c:f>
              <c:multiLvlStrCache>
                <c:ptCount val="3"/>
                <c:lvl>
                  <c:pt idx="0">
                    <c:v>Exchange
rate (RHS)</c:v>
                  </c:pt>
                  <c:pt idx="1">
                    <c:v>EMBI spreads</c:v>
                  </c:pt>
                  <c:pt idx="2">
                    <c:v>Equity
prices (RHS)</c:v>
                  </c:pt>
                </c:lvl>
                <c:lvl>
                  <c:pt idx="0">
                    <c:v>Aggregates</c:v>
                  </c:pt>
                </c:lvl>
              </c:multiLvlStrCache>
            </c:multiLvlStrRef>
          </c:cat>
          <c:val>
            <c:numRef>
              <c:extLst>
                <c:ext xmlns:c15="http://schemas.microsoft.com/office/drawing/2012/chart" uri="{02D57815-91ED-43cb-92C2-25804820EDAC}">
                  <c15:fullRef>
                    <c15:sqref>'4.2.2.A'!$U$5:$AQ$5</c15:sqref>
                  </c15:fullRef>
                </c:ext>
              </c:extLst>
              <c:f>'4.2.2.A'!$AO$5:$AQ$5</c:f>
              <c:numCache>
                <c:formatCode>0.0</c:formatCode>
                <c:ptCount val="3"/>
                <c:pt idx="0">
                  <c:v>0.37665920735876335</c:v>
                </c:pt>
                <c:pt idx="2">
                  <c:v>0.37737235055397311</c:v>
                </c:pt>
              </c:numCache>
            </c:numRef>
          </c:val>
          <c:smooth val="0"/>
          <c:extLst>
            <c:ext xmlns:c16="http://schemas.microsoft.com/office/drawing/2014/chart" uri="{C3380CC4-5D6E-409C-BE32-E72D297353CC}">
              <c16:uniqueId val="{00000003-3D59-416D-B531-775863B51C22}"/>
            </c:ext>
          </c:extLst>
        </c:ser>
        <c:dLbls>
          <c:showLegendKey val="0"/>
          <c:showVal val="0"/>
          <c:showCatName val="0"/>
          <c:showSerName val="0"/>
          <c:showPercent val="0"/>
          <c:showBubbleSize val="0"/>
        </c:dLbls>
        <c:marker val="1"/>
        <c:smooth val="0"/>
        <c:axId val="435838496"/>
        <c:axId val="435838104"/>
      </c:lineChart>
      <c:catAx>
        <c:axId val="435832224"/>
        <c:scaling>
          <c:orientation val="minMax"/>
        </c:scaling>
        <c:delete val="0"/>
        <c:axPos val="b"/>
        <c:numFmt formatCode="General" sourceLinked="1"/>
        <c:majorTickMark val="none"/>
        <c:minorTickMark val="none"/>
        <c:tickLblPos val="low"/>
        <c:spPr>
          <a:noFill/>
          <a:ln w="9525" cap="flat" cmpd="sng" algn="ctr">
            <a:no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35837712"/>
        <c:crosses val="autoZero"/>
        <c:auto val="1"/>
        <c:lblAlgn val="ctr"/>
        <c:lblOffset val="100"/>
        <c:noMultiLvlLbl val="0"/>
      </c:catAx>
      <c:valAx>
        <c:axId val="435837712"/>
        <c:scaling>
          <c:orientation val="minMax"/>
          <c:max val="15"/>
          <c:min val="-15"/>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35832224"/>
        <c:crosses val="autoZero"/>
        <c:crossBetween val="between"/>
      </c:valAx>
      <c:valAx>
        <c:axId val="435838104"/>
        <c:scaling>
          <c:orientation val="minMax"/>
          <c:max val="0.8"/>
          <c:min val="-0.8"/>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35838496"/>
        <c:crosses val="max"/>
        <c:crossBetween val="between"/>
      </c:valAx>
      <c:catAx>
        <c:axId val="435838496"/>
        <c:scaling>
          <c:orientation val="minMax"/>
        </c:scaling>
        <c:delete val="1"/>
        <c:axPos val="b"/>
        <c:numFmt formatCode="General" sourceLinked="1"/>
        <c:majorTickMark val="out"/>
        <c:minorTickMark val="none"/>
        <c:tickLblPos val="nextTo"/>
        <c:crossAx val="435838104"/>
        <c:crosses val="autoZero"/>
        <c:auto val="1"/>
        <c:lblAlgn val="ctr"/>
        <c:lblOffset val="100"/>
        <c:noMultiLvlLbl val="0"/>
      </c:catAx>
      <c:spPr>
        <a:noFill/>
        <a:ln>
          <a:noFill/>
        </a:ln>
        <a:effectLst/>
      </c:spPr>
    </c:plotArea>
    <c:legend>
      <c:legendPos val="r"/>
      <c:legendEntry>
        <c:idx val="1"/>
        <c:delete val="1"/>
      </c:legendEntry>
      <c:legendEntry>
        <c:idx val="2"/>
        <c:delete val="1"/>
      </c:legendEntry>
      <c:layout>
        <c:manualLayout>
          <c:xMode val="edge"/>
          <c:yMode val="edge"/>
          <c:x val="0.45460072178477695"/>
          <c:y val="7.334733158355207E-2"/>
          <c:w val="0.18761947725284342"/>
          <c:h val="0.163376908721721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9289880431613"/>
          <c:y val="0.12437456325939718"/>
          <c:w val="0.86331219014289862"/>
          <c:h val="0.43401114149799241"/>
        </c:manualLayout>
      </c:layout>
      <c:barChart>
        <c:barDir val="col"/>
        <c:grouping val="clustered"/>
        <c:varyColors val="0"/>
        <c:ser>
          <c:idx val="1"/>
          <c:order val="0"/>
          <c:tx>
            <c:strRef>
              <c:f>'4.2.2.B'!$U$3</c:f>
              <c:strCache>
                <c:ptCount val="1"/>
                <c:pt idx="0">
                  <c:v>Average</c:v>
                </c:pt>
              </c:strCache>
            </c:strRef>
          </c:tx>
          <c:spPr>
            <a:solidFill>
              <a:srgbClr val="002345"/>
            </a:solidFill>
            <a:ln>
              <a:noFill/>
            </a:ln>
            <a:effectLst/>
          </c:spPr>
          <c:invertIfNegative val="0"/>
          <c:cat>
            <c:strRef>
              <c:f>'4.2.2.B'!$V$2:$AE$2</c:f>
              <c:strCache>
                <c:ptCount val="10"/>
                <c:pt idx="0">
                  <c:v>China</c:v>
                </c:pt>
                <c:pt idx="1">
                  <c:v>Brazil</c:v>
                </c:pt>
                <c:pt idx="2">
                  <c:v>India</c:v>
                </c:pt>
                <c:pt idx="3">
                  <c:v>Russia</c:v>
                </c:pt>
                <c:pt idx="4">
                  <c:v>Mexico</c:v>
                </c:pt>
                <c:pt idx="5">
                  <c:v>Indonesia</c:v>
                </c:pt>
                <c:pt idx="6">
                  <c:v>Turkey</c:v>
                </c:pt>
                <c:pt idx="7">
                  <c:v>Poland</c:v>
                </c:pt>
                <c:pt idx="8">
                  <c:v>South Africa</c:v>
                </c:pt>
                <c:pt idx="9">
                  <c:v>Chile</c:v>
                </c:pt>
              </c:strCache>
            </c:strRef>
          </c:cat>
          <c:val>
            <c:numRef>
              <c:f>'4.2.2.B'!$V$3:$AE$3</c:f>
              <c:numCache>
                <c:formatCode>0.0</c:formatCode>
                <c:ptCount val="10"/>
                <c:pt idx="0">
                  <c:v>-4.6530909415794424E-3</c:v>
                </c:pt>
                <c:pt idx="1">
                  <c:v>0.67529815428437956</c:v>
                </c:pt>
                <c:pt idx="2">
                  <c:v>-1.9528971067858319E-2</c:v>
                </c:pt>
                <c:pt idx="3">
                  <c:v>0.12777078492288832</c:v>
                </c:pt>
                <c:pt idx="4">
                  <c:v>-0.20905031757452033</c:v>
                </c:pt>
                <c:pt idx="5">
                  <c:v>0.25256086234178349</c:v>
                </c:pt>
                <c:pt idx="6">
                  <c:v>-9.2018339006430416E-2</c:v>
                </c:pt>
                <c:pt idx="7">
                  <c:v>-0.30297109531147343</c:v>
                </c:pt>
                <c:pt idx="8">
                  <c:v>-9.9379413581345277E-2</c:v>
                </c:pt>
                <c:pt idx="9">
                  <c:v>-0.24432816386538189</c:v>
                </c:pt>
              </c:numCache>
            </c:numRef>
          </c:val>
          <c:extLst>
            <c:ext xmlns:c16="http://schemas.microsoft.com/office/drawing/2014/chart" uri="{C3380CC4-5D6E-409C-BE32-E72D297353CC}">
              <c16:uniqueId val="{00000000-E1CC-4B66-A2C7-3E634FB86D88}"/>
            </c:ext>
          </c:extLst>
        </c:ser>
        <c:dLbls>
          <c:showLegendKey val="0"/>
          <c:showVal val="0"/>
          <c:showCatName val="0"/>
          <c:showSerName val="0"/>
          <c:showPercent val="0"/>
          <c:showBubbleSize val="0"/>
        </c:dLbls>
        <c:gapWidth val="219"/>
        <c:overlap val="-27"/>
        <c:axId val="435835360"/>
        <c:axId val="435835752"/>
      </c:barChart>
      <c:lineChart>
        <c:grouping val="standard"/>
        <c:varyColors val="0"/>
        <c:ser>
          <c:idx val="2"/>
          <c:order val="1"/>
          <c:tx>
            <c:v>Median</c:v>
          </c:tx>
          <c:spPr>
            <a:ln w="28575" cap="rnd">
              <a:noFill/>
              <a:round/>
            </a:ln>
            <a:effectLst/>
          </c:spPr>
          <c:marker>
            <c:symbol val="diamond"/>
            <c:size val="22"/>
            <c:spPr>
              <a:solidFill>
                <a:schemeClr val="accent2"/>
              </a:solidFill>
              <a:ln w="9525">
                <a:noFill/>
              </a:ln>
              <a:effectLst/>
            </c:spPr>
          </c:marker>
          <c:cat>
            <c:strRef>
              <c:f>'4.2.2.B'!$V$2:$AE$2</c:f>
              <c:strCache>
                <c:ptCount val="10"/>
                <c:pt idx="0">
                  <c:v>China</c:v>
                </c:pt>
                <c:pt idx="1">
                  <c:v>Brazil</c:v>
                </c:pt>
                <c:pt idx="2">
                  <c:v>India</c:v>
                </c:pt>
                <c:pt idx="3">
                  <c:v>Russia</c:v>
                </c:pt>
                <c:pt idx="4">
                  <c:v>Mexico</c:v>
                </c:pt>
                <c:pt idx="5">
                  <c:v>Indonesia</c:v>
                </c:pt>
                <c:pt idx="6">
                  <c:v>Turkey</c:v>
                </c:pt>
                <c:pt idx="7">
                  <c:v>Poland</c:v>
                </c:pt>
                <c:pt idx="8">
                  <c:v>South Africa</c:v>
                </c:pt>
                <c:pt idx="9">
                  <c:v>Chile</c:v>
                </c:pt>
              </c:strCache>
            </c:strRef>
          </c:cat>
          <c:val>
            <c:numRef>
              <c:f>'4.2.2.B'!$V$4:$AE$4</c:f>
              <c:numCache>
                <c:formatCode>0.0</c:formatCode>
                <c:ptCount val="10"/>
                <c:pt idx="0">
                  <c:v>5.5777882390104255E-2</c:v>
                </c:pt>
                <c:pt idx="1">
                  <c:v>0.5519759686503628</c:v>
                </c:pt>
                <c:pt idx="2">
                  <c:v>0.14522203627560409</c:v>
                </c:pt>
                <c:pt idx="3">
                  <c:v>0.79632885201672288</c:v>
                </c:pt>
                <c:pt idx="4">
                  <c:v>-9.1003314598213203E-2</c:v>
                </c:pt>
                <c:pt idx="5">
                  <c:v>0.35185909852018449</c:v>
                </c:pt>
                <c:pt idx="6">
                  <c:v>-1.2381208782420217E-2</c:v>
                </c:pt>
                <c:pt idx="7">
                  <c:v>-7.9565211146920695E-3</c:v>
                </c:pt>
                <c:pt idx="8">
                  <c:v>-6.9952422637078238E-2</c:v>
                </c:pt>
                <c:pt idx="9">
                  <c:v>-0.1486026627595172</c:v>
                </c:pt>
              </c:numCache>
            </c:numRef>
          </c:val>
          <c:smooth val="0"/>
          <c:extLst>
            <c:ext xmlns:c16="http://schemas.microsoft.com/office/drawing/2014/chart" uri="{C3380CC4-5D6E-409C-BE32-E72D297353CC}">
              <c16:uniqueId val="{00000001-E1CC-4B66-A2C7-3E634FB86D88}"/>
            </c:ext>
          </c:extLst>
        </c:ser>
        <c:dLbls>
          <c:showLegendKey val="0"/>
          <c:showVal val="0"/>
          <c:showCatName val="0"/>
          <c:showSerName val="0"/>
          <c:showPercent val="0"/>
          <c:showBubbleSize val="0"/>
        </c:dLbls>
        <c:marker val="1"/>
        <c:smooth val="0"/>
        <c:axId val="435835360"/>
        <c:axId val="435835752"/>
      </c:lineChart>
      <c:catAx>
        <c:axId val="43583536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35835752"/>
        <c:crosses val="autoZero"/>
        <c:auto val="1"/>
        <c:lblAlgn val="ctr"/>
        <c:lblOffset val="100"/>
        <c:noMultiLvlLbl val="0"/>
      </c:catAx>
      <c:valAx>
        <c:axId val="435835752"/>
        <c:scaling>
          <c:orientation val="minMax"/>
          <c:min val="-1"/>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35835360"/>
        <c:crosses val="autoZero"/>
        <c:crossBetween val="between"/>
        <c:majorUnit val="0.5"/>
      </c:valAx>
      <c:spPr>
        <a:noFill/>
        <a:ln>
          <a:noFill/>
        </a:ln>
        <a:effectLst/>
      </c:spPr>
    </c:plotArea>
    <c:legend>
      <c:legendPos val="r"/>
      <c:layout>
        <c:manualLayout>
          <c:xMode val="edge"/>
          <c:yMode val="edge"/>
          <c:x val="0.67222758211901834"/>
          <c:y val="6.5921453596191101E-2"/>
          <c:w val="0.26449857628304513"/>
          <c:h val="0.1533053368328958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4206765820939"/>
          <c:y val="0.11460124585320451"/>
          <c:w val="0.86909922717993571"/>
          <c:h val="0.44903879735458996"/>
        </c:manualLayout>
      </c:layout>
      <c:barChart>
        <c:barDir val="col"/>
        <c:grouping val="clustered"/>
        <c:varyColors val="0"/>
        <c:ser>
          <c:idx val="1"/>
          <c:order val="0"/>
          <c:tx>
            <c:v>Average</c:v>
          </c:tx>
          <c:spPr>
            <a:solidFill>
              <a:srgbClr val="002345"/>
            </a:solidFill>
            <a:ln>
              <a:noFill/>
            </a:ln>
            <a:effectLst/>
          </c:spPr>
          <c:invertIfNegative val="0"/>
          <c:cat>
            <c:strRef>
              <c:f>'4.2.2.C'!$V$2:$AE$2</c:f>
              <c:strCache>
                <c:ptCount val="10"/>
                <c:pt idx="0">
                  <c:v>China</c:v>
                </c:pt>
                <c:pt idx="1">
                  <c:v>Brazil</c:v>
                </c:pt>
                <c:pt idx="2">
                  <c:v>India</c:v>
                </c:pt>
                <c:pt idx="3">
                  <c:v>Russia</c:v>
                </c:pt>
                <c:pt idx="4">
                  <c:v>Mexico</c:v>
                </c:pt>
                <c:pt idx="5">
                  <c:v>Indonesia</c:v>
                </c:pt>
                <c:pt idx="6">
                  <c:v>Turkey</c:v>
                </c:pt>
                <c:pt idx="7">
                  <c:v>Poland</c:v>
                </c:pt>
                <c:pt idx="8">
                  <c:v>South Africa</c:v>
                </c:pt>
                <c:pt idx="9">
                  <c:v>Chile</c:v>
                </c:pt>
              </c:strCache>
            </c:strRef>
          </c:cat>
          <c:val>
            <c:numRef>
              <c:f>'4.2.2.C'!$V$3:$AE$3</c:f>
              <c:numCache>
                <c:formatCode>0.0</c:formatCode>
                <c:ptCount val="10"/>
                <c:pt idx="0">
                  <c:v>1.1219697942168618</c:v>
                </c:pt>
                <c:pt idx="1">
                  <c:v>1.3905756412740728</c:v>
                </c:pt>
                <c:pt idx="2">
                  <c:v>0.56549186188463274</c:v>
                </c:pt>
                <c:pt idx="3">
                  <c:v>0.82638097182235004</c:v>
                </c:pt>
                <c:pt idx="4">
                  <c:v>0.46755118020223513</c:v>
                </c:pt>
                <c:pt idx="5">
                  <c:v>-4.3470209704199276E-3</c:v>
                </c:pt>
                <c:pt idx="6">
                  <c:v>0.62468951339467627</c:v>
                </c:pt>
                <c:pt idx="7">
                  <c:v>-7.2869130715020991E-2</c:v>
                </c:pt>
                <c:pt idx="8">
                  <c:v>0.19495598642741918</c:v>
                </c:pt>
                <c:pt idx="9">
                  <c:v>0.54232515429946482</c:v>
                </c:pt>
              </c:numCache>
            </c:numRef>
          </c:val>
          <c:extLst>
            <c:ext xmlns:c16="http://schemas.microsoft.com/office/drawing/2014/chart" uri="{C3380CC4-5D6E-409C-BE32-E72D297353CC}">
              <c16:uniqueId val="{00000000-7F93-4725-BB2D-B1862F10C758}"/>
            </c:ext>
          </c:extLst>
        </c:ser>
        <c:dLbls>
          <c:showLegendKey val="0"/>
          <c:showVal val="0"/>
          <c:showCatName val="0"/>
          <c:showSerName val="0"/>
          <c:showPercent val="0"/>
          <c:showBubbleSize val="0"/>
        </c:dLbls>
        <c:gapWidth val="219"/>
        <c:overlap val="-27"/>
        <c:axId val="435836536"/>
        <c:axId val="435836928"/>
      </c:barChart>
      <c:lineChart>
        <c:grouping val="standard"/>
        <c:varyColors val="0"/>
        <c:ser>
          <c:idx val="2"/>
          <c:order val="1"/>
          <c:tx>
            <c:v>Median</c:v>
          </c:tx>
          <c:spPr>
            <a:ln w="25400" cap="rnd">
              <a:noFill/>
              <a:round/>
            </a:ln>
            <a:effectLst/>
          </c:spPr>
          <c:marker>
            <c:symbol val="diamond"/>
            <c:size val="22"/>
            <c:spPr>
              <a:solidFill>
                <a:schemeClr val="accent2"/>
              </a:solidFill>
              <a:ln w="9525">
                <a:noFill/>
              </a:ln>
              <a:effectLst/>
            </c:spPr>
          </c:marker>
          <c:cat>
            <c:strRef>
              <c:f>'4.2.2.C'!$V$2:$AE$2</c:f>
              <c:strCache>
                <c:ptCount val="10"/>
                <c:pt idx="0">
                  <c:v>China</c:v>
                </c:pt>
                <c:pt idx="1">
                  <c:v>Brazil</c:v>
                </c:pt>
                <c:pt idx="2">
                  <c:v>India</c:v>
                </c:pt>
                <c:pt idx="3">
                  <c:v>Russia</c:v>
                </c:pt>
                <c:pt idx="4">
                  <c:v>Mexico</c:v>
                </c:pt>
                <c:pt idx="5">
                  <c:v>Indonesia</c:v>
                </c:pt>
                <c:pt idx="6">
                  <c:v>Turkey</c:v>
                </c:pt>
                <c:pt idx="7">
                  <c:v>Poland</c:v>
                </c:pt>
                <c:pt idx="8">
                  <c:v>South Africa</c:v>
                </c:pt>
                <c:pt idx="9">
                  <c:v>Chile</c:v>
                </c:pt>
              </c:strCache>
            </c:strRef>
          </c:cat>
          <c:val>
            <c:numRef>
              <c:f>'4.2.2.C'!$V$4:$AE$4</c:f>
              <c:numCache>
                <c:formatCode>0.0</c:formatCode>
                <c:ptCount val="10"/>
                <c:pt idx="0">
                  <c:v>0.89201942131719569</c:v>
                </c:pt>
                <c:pt idx="1">
                  <c:v>1.3301097451825448</c:v>
                </c:pt>
                <c:pt idx="2">
                  <c:v>0.33120240196076056</c:v>
                </c:pt>
                <c:pt idx="3">
                  <c:v>0.43127117904092005</c:v>
                </c:pt>
                <c:pt idx="4">
                  <c:v>0.2796252471581927</c:v>
                </c:pt>
                <c:pt idx="5">
                  <c:v>-6.2861507760720303E-2</c:v>
                </c:pt>
                <c:pt idx="6">
                  <c:v>0.75621117552201844</c:v>
                </c:pt>
                <c:pt idx="7">
                  <c:v>0.61245222451611314</c:v>
                </c:pt>
                <c:pt idx="8">
                  <c:v>0.32550919980759857</c:v>
                </c:pt>
                <c:pt idx="9">
                  <c:v>0.24703547590234576</c:v>
                </c:pt>
              </c:numCache>
            </c:numRef>
          </c:val>
          <c:smooth val="0"/>
          <c:extLst>
            <c:ext xmlns:c16="http://schemas.microsoft.com/office/drawing/2014/chart" uri="{C3380CC4-5D6E-409C-BE32-E72D297353CC}">
              <c16:uniqueId val="{00000001-7F93-4725-BB2D-B1862F10C758}"/>
            </c:ext>
          </c:extLst>
        </c:ser>
        <c:dLbls>
          <c:showLegendKey val="0"/>
          <c:showVal val="0"/>
          <c:showCatName val="0"/>
          <c:showSerName val="0"/>
          <c:showPercent val="0"/>
          <c:showBubbleSize val="0"/>
        </c:dLbls>
        <c:marker val="1"/>
        <c:smooth val="0"/>
        <c:axId val="435836536"/>
        <c:axId val="435836928"/>
      </c:lineChart>
      <c:catAx>
        <c:axId val="43583653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35836928"/>
        <c:crosses val="autoZero"/>
        <c:auto val="1"/>
        <c:lblAlgn val="ctr"/>
        <c:lblOffset val="100"/>
        <c:noMultiLvlLbl val="0"/>
      </c:catAx>
      <c:valAx>
        <c:axId val="435836928"/>
        <c:scaling>
          <c:orientation val="minMax"/>
          <c:min val="-1"/>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35836536"/>
        <c:crosses val="autoZero"/>
        <c:crossBetween val="between"/>
        <c:majorUnit val="0.5"/>
      </c:valAx>
      <c:spPr>
        <a:noFill/>
        <a:ln>
          <a:noFill/>
        </a:ln>
        <a:effectLst/>
      </c:spPr>
    </c:plotArea>
    <c:legend>
      <c:legendPos val="r"/>
      <c:layout>
        <c:manualLayout>
          <c:xMode val="edge"/>
          <c:yMode val="edge"/>
          <c:x val="0.53594857385917716"/>
          <c:y val="6.3960598401993432E-2"/>
          <c:w val="0.24391046954910267"/>
          <c:h val="0.1533053368328958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64058398950131"/>
          <c:y val="0.13881115381968354"/>
          <c:w val="0.84595107903178768"/>
          <c:h val="0.43643679953240377"/>
        </c:manualLayout>
      </c:layout>
      <c:barChart>
        <c:barDir val="col"/>
        <c:grouping val="clustered"/>
        <c:varyColors val="0"/>
        <c:ser>
          <c:idx val="1"/>
          <c:order val="0"/>
          <c:tx>
            <c:strRef>
              <c:f>'4.2.2.D'!$T$3</c:f>
              <c:strCache>
                <c:ptCount val="1"/>
                <c:pt idx="0">
                  <c:v>Average</c:v>
                </c:pt>
              </c:strCache>
            </c:strRef>
          </c:tx>
          <c:spPr>
            <a:solidFill>
              <a:srgbClr val="002345"/>
            </a:solidFill>
            <a:ln w="25400">
              <a:noFill/>
            </a:ln>
            <a:effectLst/>
          </c:spPr>
          <c:invertIfNegative val="0"/>
          <c:cat>
            <c:strRef>
              <c:f>'4.2.2.D'!$U$2:$AD$2</c:f>
              <c:strCache>
                <c:ptCount val="10"/>
                <c:pt idx="0">
                  <c:v>China</c:v>
                </c:pt>
                <c:pt idx="1">
                  <c:v>Brazil</c:v>
                </c:pt>
                <c:pt idx="2">
                  <c:v>India</c:v>
                </c:pt>
                <c:pt idx="3">
                  <c:v>Russia</c:v>
                </c:pt>
                <c:pt idx="4">
                  <c:v>Mexico</c:v>
                </c:pt>
                <c:pt idx="5">
                  <c:v>Indonesia</c:v>
                </c:pt>
                <c:pt idx="6">
                  <c:v>Turkey</c:v>
                </c:pt>
                <c:pt idx="7">
                  <c:v>Poland</c:v>
                </c:pt>
                <c:pt idx="8">
                  <c:v>South Africa</c:v>
                </c:pt>
                <c:pt idx="9">
                  <c:v>Chile</c:v>
                </c:pt>
              </c:strCache>
            </c:strRef>
          </c:cat>
          <c:val>
            <c:numRef>
              <c:f>'4.2.2.D'!$U$3:$AD$3</c:f>
              <c:numCache>
                <c:formatCode>0.0</c:formatCode>
                <c:ptCount val="10"/>
                <c:pt idx="0">
                  <c:v>-1.2599999999999945</c:v>
                </c:pt>
                <c:pt idx="1">
                  <c:v>-1.5249999999999986</c:v>
                </c:pt>
                <c:pt idx="2">
                  <c:v>-2.3916666666666586</c:v>
                </c:pt>
                <c:pt idx="3">
                  <c:v>1.1666666666666714</c:v>
                </c:pt>
                <c:pt idx="4">
                  <c:v>-5.8333333333330607E-2</c:v>
                </c:pt>
                <c:pt idx="5">
                  <c:v>-4.8833333333333355</c:v>
                </c:pt>
                <c:pt idx="6">
                  <c:v>-5.6250000000000062</c:v>
                </c:pt>
                <c:pt idx="7">
                  <c:v>8.3333333333287154E-3</c:v>
                </c:pt>
                <c:pt idx="8">
                  <c:v>-10.000000000000009</c:v>
                </c:pt>
                <c:pt idx="9">
                  <c:v>-0.83333333333333037</c:v>
                </c:pt>
              </c:numCache>
            </c:numRef>
          </c:val>
          <c:extLst>
            <c:ext xmlns:c16="http://schemas.microsoft.com/office/drawing/2014/chart" uri="{C3380CC4-5D6E-409C-BE32-E72D297353CC}">
              <c16:uniqueId val="{00000000-2058-4FF3-8910-8EECAE165B3B}"/>
            </c:ext>
          </c:extLst>
        </c:ser>
        <c:dLbls>
          <c:showLegendKey val="0"/>
          <c:showVal val="0"/>
          <c:showCatName val="0"/>
          <c:showSerName val="0"/>
          <c:showPercent val="0"/>
          <c:showBubbleSize val="0"/>
        </c:dLbls>
        <c:gapWidth val="219"/>
        <c:overlap val="-27"/>
        <c:axId val="435828696"/>
        <c:axId val="435834576"/>
      </c:barChart>
      <c:lineChart>
        <c:grouping val="standard"/>
        <c:varyColors val="0"/>
        <c:ser>
          <c:idx val="2"/>
          <c:order val="1"/>
          <c:tx>
            <c:strRef>
              <c:f>'4.2.2.D'!$T$4</c:f>
              <c:strCache>
                <c:ptCount val="1"/>
                <c:pt idx="0">
                  <c:v>Median</c:v>
                </c:pt>
              </c:strCache>
            </c:strRef>
          </c:tx>
          <c:spPr>
            <a:ln w="25400" cap="rnd">
              <a:noFill/>
              <a:round/>
            </a:ln>
            <a:effectLst/>
          </c:spPr>
          <c:marker>
            <c:symbol val="diamond"/>
            <c:size val="22"/>
            <c:spPr>
              <a:solidFill>
                <a:schemeClr val="accent2"/>
              </a:solidFill>
              <a:ln w="9525">
                <a:noFill/>
              </a:ln>
              <a:effectLst/>
            </c:spPr>
          </c:marker>
          <c:cat>
            <c:strRef>
              <c:f>'4.2.2.D'!$U$2:$AD$2</c:f>
              <c:strCache>
                <c:ptCount val="10"/>
                <c:pt idx="0">
                  <c:v>China</c:v>
                </c:pt>
                <c:pt idx="1">
                  <c:v>Brazil</c:v>
                </c:pt>
                <c:pt idx="2">
                  <c:v>India</c:v>
                </c:pt>
                <c:pt idx="3">
                  <c:v>Russia</c:v>
                </c:pt>
                <c:pt idx="4">
                  <c:v>Mexico</c:v>
                </c:pt>
                <c:pt idx="5">
                  <c:v>Indonesia</c:v>
                </c:pt>
                <c:pt idx="6">
                  <c:v>Turkey</c:v>
                </c:pt>
                <c:pt idx="7">
                  <c:v>Poland</c:v>
                </c:pt>
                <c:pt idx="8">
                  <c:v>South Africa</c:v>
                </c:pt>
                <c:pt idx="9">
                  <c:v>Chile</c:v>
                </c:pt>
              </c:strCache>
            </c:strRef>
          </c:cat>
          <c:val>
            <c:numRef>
              <c:f>'4.2.2.D'!$U$4:$AD$4</c:f>
              <c:numCache>
                <c:formatCode>0.0</c:formatCode>
                <c:ptCount val="10"/>
                <c:pt idx="0">
                  <c:v>-1.0000000000000009</c:v>
                </c:pt>
                <c:pt idx="1">
                  <c:v>-4.9999999999972289E-2</c:v>
                </c:pt>
                <c:pt idx="2">
                  <c:v>-2.7750000000000163</c:v>
                </c:pt>
                <c:pt idx="3">
                  <c:v>2.2499999999999964</c:v>
                </c:pt>
                <c:pt idx="4">
                  <c:v>9.9999999999988987E-2</c:v>
                </c:pt>
                <c:pt idx="5">
                  <c:v>-3.3000000000000362</c:v>
                </c:pt>
                <c:pt idx="6">
                  <c:v>-6.2000000000000277</c:v>
                </c:pt>
                <c:pt idx="7">
                  <c:v>-1.3750000000000151</c:v>
                </c:pt>
                <c:pt idx="8">
                  <c:v>-9.5000000000000195</c:v>
                </c:pt>
                <c:pt idx="9">
                  <c:v>-0.49999999999998934</c:v>
                </c:pt>
              </c:numCache>
            </c:numRef>
          </c:val>
          <c:smooth val="0"/>
          <c:extLst>
            <c:ext xmlns:c16="http://schemas.microsoft.com/office/drawing/2014/chart" uri="{C3380CC4-5D6E-409C-BE32-E72D297353CC}">
              <c16:uniqueId val="{00000001-2058-4FF3-8910-8EECAE165B3B}"/>
            </c:ext>
          </c:extLst>
        </c:ser>
        <c:dLbls>
          <c:showLegendKey val="0"/>
          <c:showVal val="0"/>
          <c:showCatName val="0"/>
          <c:showSerName val="0"/>
          <c:showPercent val="0"/>
          <c:showBubbleSize val="0"/>
        </c:dLbls>
        <c:marker val="1"/>
        <c:smooth val="0"/>
        <c:axId val="435828696"/>
        <c:axId val="435834576"/>
      </c:lineChart>
      <c:catAx>
        <c:axId val="43582869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35834576"/>
        <c:crosses val="autoZero"/>
        <c:auto val="1"/>
        <c:lblAlgn val="ctr"/>
        <c:lblOffset val="100"/>
        <c:noMultiLvlLbl val="0"/>
      </c:catAx>
      <c:valAx>
        <c:axId val="435834576"/>
        <c:scaling>
          <c:orientation val="minMax"/>
          <c:max val="15"/>
          <c:min val="-15"/>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35828696"/>
        <c:crosses val="autoZero"/>
        <c:crossBetween val="between"/>
      </c:valAx>
      <c:spPr>
        <a:noFill/>
        <a:ln>
          <a:noFill/>
        </a:ln>
        <a:effectLst/>
      </c:spPr>
    </c:plotArea>
    <c:legend>
      <c:legendPos val="r"/>
      <c:layout>
        <c:manualLayout>
          <c:xMode val="edge"/>
          <c:yMode val="edge"/>
          <c:x val="0.60066033817628739"/>
          <c:y val="0.12934327601164253"/>
          <c:w val="0.25974515946840082"/>
          <c:h val="0.1533053368328958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0493047134103305E-2"/>
          <c:y val="0.13084112149532709"/>
          <c:w val="0.87855960912324005"/>
          <c:h val="0.57790467841159643"/>
        </c:manualLayout>
      </c:layout>
      <c:barChart>
        <c:barDir val="col"/>
        <c:grouping val="clustered"/>
        <c:varyColors val="0"/>
        <c:ser>
          <c:idx val="1"/>
          <c:order val="1"/>
          <c:tx>
            <c:strRef>
              <c:f>'4.1.F'!$W$3</c:f>
              <c:strCache>
                <c:ptCount val="1"/>
                <c:pt idx="0">
                  <c:v>2007</c:v>
                </c:pt>
              </c:strCache>
            </c:strRef>
          </c:tx>
          <c:spPr>
            <a:solidFill>
              <a:srgbClr val="002345"/>
            </a:solidFill>
            <a:ln>
              <a:noFill/>
            </a:ln>
            <a:effectLst/>
          </c:spPr>
          <c:invertIfNegative val="0"/>
          <c:cat>
            <c:strRef>
              <c:f>'4.1.F'!$U$4:$U$10</c:f>
              <c:strCache>
                <c:ptCount val="7"/>
                <c:pt idx="0">
                  <c:v>EMDEs</c:v>
                </c:pt>
                <c:pt idx="1">
                  <c:v>EAP</c:v>
                </c:pt>
                <c:pt idx="2">
                  <c:v>ECA</c:v>
                </c:pt>
                <c:pt idx="3">
                  <c:v>LAC</c:v>
                </c:pt>
                <c:pt idx="4">
                  <c:v>MNA</c:v>
                </c:pt>
                <c:pt idx="5">
                  <c:v>SAR</c:v>
                </c:pt>
                <c:pt idx="6">
                  <c:v>SSA</c:v>
                </c:pt>
              </c:strCache>
            </c:strRef>
          </c:cat>
          <c:val>
            <c:numRef>
              <c:f>'4.1.F'!$W$4:$W$10</c:f>
              <c:numCache>
                <c:formatCode>General</c:formatCode>
                <c:ptCount val="7"/>
                <c:pt idx="0">
                  <c:v>12.1</c:v>
                </c:pt>
                <c:pt idx="1">
                  <c:v>7.6</c:v>
                </c:pt>
                <c:pt idx="2">
                  <c:v>20.5</c:v>
                </c:pt>
                <c:pt idx="3">
                  <c:v>10.3</c:v>
                </c:pt>
                <c:pt idx="4">
                  <c:v>16.8</c:v>
                </c:pt>
                <c:pt idx="5">
                  <c:v>8.6</c:v>
                </c:pt>
                <c:pt idx="6">
                  <c:v>8.6999999999999993</c:v>
                </c:pt>
              </c:numCache>
            </c:numRef>
          </c:val>
          <c:extLst>
            <c:ext xmlns:c16="http://schemas.microsoft.com/office/drawing/2014/chart" uri="{C3380CC4-5D6E-409C-BE32-E72D297353CC}">
              <c16:uniqueId val="{00000000-8DAA-43ED-8AB5-3898872DD1B8}"/>
            </c:ext>
          </c:extLst>
        </c:ser>
        <c:dLbls>
          <c:showLegendKey val="0"/>
          <c:showVal val="0"/>
          <c:showCatName val="0"/>
          <c:showSerName val="0"/>
          <c:showPercent val="0"/>
          <c:showBubbleSize val="0"/>
        </c:dLbls>
        <c:gapWidth val="78"/>
        <c:overlap val="-22"/>
        <c:axId val="533134095"/>
        <c:axId val="394536303"/>
      </c:barChart>
      <c:lineChart>
        <c:grouping val="standard"/>
        <c:varyColors val="0"/>
        <c:ser>
          <c:idx val="0"/>
          <c:order val="0"/>
          <c:tx>
            <c:strRef>
              <c:f>'4.1.F'!$V$3</c:f>
              <c:strCache>
                <c:ptCount val="1"/>
                <c:pt idx="0">
                  <c:v>2002</c:v>
                </c:pt>
              </c:strCache>
            </c:strRef>
          </c:tx>
          <c:spPr>
            <a:ln w="25400" cap="rnd">
              <a:noFill/>
              <a:round/>
            </a:ln>
            <a:effectLst/>
          </c:spPr>
          <c:marker>
            <c:symbol val="diamond"/>
            <c:size val="30"/>
            <c:spPr>
              <a:solidFill>
                <a:srgbClr val="F78D28"/>
              </a:solidFill>
              <a:ln w="9525">
                <a:noFill/>
              </a:ln>
              <a:effectLst/>
            </c:spPr>
          </c:marker>
          <c:cat>
            <c:strRef>
              <c:f>'4.1.F'!$U$4:$U$10</c:f>
              <c:strCache>
                <c:ptCount val="7"/>
                <c:pt idx="0">
                  <c:v>EMDEs</c:v>
                </c:pt>
                <c:pt idx="1">
                  <c:v>EAP</c:v>
                </c:pt>
                <c:pt idx="2">
                  <c:v>ECA</c:v>
                </c:pt>
                <c:pt idx="3">
                  <c:v>LAC</c:v>
                </c:pt>
                <c:pt idx="4">
                  <c:v>MNA</c:v>
                </c:pt>
                <c:pt idx="5">
                  <c:v>SAR</c:v>
                </c:pt>
                <c:pt idx="6">
                  <c:v>SSA</c:v>
                </c:pt>
              </c:strCache>
            </c:strRef>
          </c:cat>
          <c:val>
            <c:numRef>
              <c:f>'4.1.F'!$V$4:$V$10</c:f>
              <c:numCache>
                <c:formatCode>General</c:formatCode>
                <c:ptCount val="7"/>
                <c:pt idx="0">
                  <c:v>10</c:v>
                </c:pt>
                <c:pt idx="1">
                  <c:v>6.7</c:v>
                </c:pt>
                <c:pt idx="2">
                  <c:v>12.1</c:v>
                </c:pt>
                <c:pt idx="3">
                  <c:v>13.9</c:v>
                </c:pt>
                <c:pt idx="4">
                  <c:v>10.8</c:v>
                </c:pt>
                <c:pt idx="5">
                  <c:v>3.6</c:v>
                </c:pt>
                <c:pt idx="6">
                  <c:v>12.8</c:v>
                </c:pt>
              </c:numCache>
            </c:numRef>
          </c:val>
          <c:smooth val="0"/>
          <c:extLst>
            <c:ext xmlns:c16="http://schemas.microsoft.com/office/drawing/2014/chart" uri="{C3380CC4-5D6E-409C-BE32-E72D297353CC}">
              <c16:uniqueId val="{00000001-8DAA-43ED-8AB5-3898872DD1B8}"/>
            </c:ext>
          </c:extLst>
        </c:ser>
        <c:dLbls>
          <c:showLegendKey val="0"/>
          <c:showVal val="0"/>
          <c:showCatName val="0"/>
          <c:showSerName val="0"/>
          <c:showPercent val="0"/>
          <c:showBubbleSize val="0"/>
        </c:dLbls>
        <c:marker val="1"/>
        <c:smooth val="0"/>
        <c:axId val="533134095"/>
        <c:axId val="394536303"/>
      </c:lineChart>
      <c:catAx>
        <c:axId val="5331340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4536303"/>
        <c:crosses val="autoZero"/>
        <c:auto val="1"/>
        <c:lblAlgn val="ctr"/>
        <c:lblOffset val="100"/>
        <c:noMultiLvlLbl val="0"/>
      </c:catAx>
      <c:valAx>
        <c:axId val="394536303"/>
        <c:scaling>
          <c:orientation val="minMax"/>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33134095"/>
        <c:crosses val="autoZero"/>
        <c:crossBetween val="between"/>
        <c:majorUnit val="6"/>
      </c:valAx>
      <c:spPr>
        <a:noFill/>
        <a:ln>
          <a:noFill/>
        </a:ln>
        <a:effectLst/>
      </c:spPr>
    </c:plotArea>
    <c:legend>
      <c:legendPos val="r"/>
      <c:layout>
        <c:manualLayout>
          <c:xMode val="edge"/>
          <c:yMode val="edge"/>
          <c:x val="0.64348150610615651"/>
          <c:y val="2.368459881194334E-2"/>
          <c:w val="0.33745122478130785"/>
          <c:h val="0.1529210051844038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9835629921259837E-2"/>
          <c:y val="0.11263684842901128"/>
          <c:w val="0.92016437007874019"/>
          <c:h val="0.76904334575205346"/>
        </c:manualLayout>
      </c:layout>
      <c:barChart>
        <c:barDir val="col"/>
        <c:grouping val="stacked"/>
        <c:varyColors val="0"/>
        <c:ser>
          <c:idx val="4"/>
          <c:order val="4"/>
          <c:spPr>
            <a:solidFill>
              <a:srgbClr val="A6A6A6">
                <a:alpha val="23922"/>
              </a:srgbClr>
            </a:solidFill>
            <a:ln>
              <a:noFill/>
            </a:ln>
            <a:effectLst/>
          </c:spPr>
          <c:invertIfNegative val="0"/>
          <c:val>
            <c:numRef>
              <c:f>'4.2.A'!$V$13:$AB$13</c:f>
              <c:numCache>
                <c:formatCode>General</c:formatCode>
                <c:ptCount val="7"/>
                <c:pt idx="3">
                  <c:v>8</c:v>
                </c:pt>
              </c:numCache>
            </c:numRef>
          </c:val>
          <c:extLst>
            <c:ext xmlns:c16="http://schemas.microsoft.com/office/drawing/2014/chart" uri="{C3380CC4-5D6E-409C-BE32-E72D297353CC}">
              <c16:uniqueId val="{00000000-0216-48A3-A58D-07D92925CA3F}"/>
            </c:ext>
          </c:extLst>
        </c:ser>
        <c:ser>
          <c:idx val="5"/>
          <c:order val="5"/>
          <c:spPr>
            <a:solidFill>
              <a:srgbClr val="A6A6A6">
                <a:alpha val="23922"/>
              </a:srgbClr>
            </a:solidFill>
            <a:ln w="76200">
              <a:noFill/>
              <a:prstDash val="sysDash"/>
            </a:ln>
            <a:effectLst/>
          </c:spPr>
          <c:invertIfNegative val="0"/>
          <c:val>
            <c:numRef>
              <c:f>'4.2.A'!$V$14:$AB$14</c:f>
              <c:numCache>
                <c:formatCode>General</c:formatCode>
                <c:ptCount val="7"/>
                <c:pt idx="3">
                  <c:v>-10</c:v>
                </c:pt>
              </c:numCache>
            </c:numRef>
          </c:val>
          <c:extLst>
            <c:ext xmlns:c16="http://schemas.microsoft.com/office/drawing/2014/chart" uri="{C3380CC4-5D6E-409C-BE32-E72D297353CC}">
              <c16:uniqueId val="{00000001-0216-48A3-A58D-07D92925CA3F}"/>
            </c:ext>
          </c:extLst>
        </c:ser>
        <c:dLbls>
          <c:showLegendKey val="0"/>
          <c:showVal val="0"/>
          <c:showCatName val="0"/>
          <c:showSerName val="0"/>
          <c:showPercent val="0"/>
          <c:showBubbleSize val="0"/>
        </c:dLbls>
        <c:gapWidth val="150"/>
        <c:overlap val="100"/>
        <c:axId val="600812367"/>
        <c:axId val="599852271"/>
      </c:barChart>
      <c:lineChart>
        <c:grouping val="standard"/>
        <c:varyColors val="0"/>
        <c:ser>
          <c:idx val="2"/>
          <c:order val="0"/>
          <c:tx>
            <c:strRef>
              <c:f>'4.2.A'!$U$7</c:f>
              <c:strCache>
                <c:ptCount val="1"/>
                <c:pt idx="0">
                  <c:v>Laeven-Valencia </c:v>
                </c:pt>
              </c:strCache>
            </c:strRef>
          </c:tx>
          <c:spPr>
            <a:ln w="76200" cap="rnd">
              <a:solidFill>
                <a:srgbClr val="EB1C2D"/>
              </a:solidFill>
              <a:round/>
            </a:ln>
            <a:effectLst/>
          </c:spPr>
          <c:marker>
            <c:symbol val="none"/>
          </c:marker>
          <c:cat>
            <c:numLit>
              <c:formatCode>General</c:formatCode>
              <c:ptCount val="7"/>
              <c:pt idx="0">
                <c:v>-3</c:v>
              </c:pt>
              <c:pt idx="1">
                <c:v>-2</c:v>
              </c:pt>
              <c:pt idx="2">
                <c:v>-1</c:v>
              </c:pt>
              <c:pt idx="3">
                <c:v>0</c:v>
              </c:pt>
              <c:pt idx="4">
                <c:v>1</c:v>
              </c:pt>
              <c:pt idx="5">
                <c:v>2</c:v>
              </c:pt>
              <c:pt idx="6">
                <c:v>3</c:v>
              </c:pt>
            </c:numLit>
          </c:cat>
          <c:val>
            <c:numRef>
              <c:f>'4.2.A'!$V$7:$AB$7</c:f>
              <c:numCache>
                <c:formatCode>General</c:formatCode>
                <c:ptCount val="7"/>
                <c:pt idx="0">
                  <c:v>1.2</c:v>
                </c:pt>
                <c:pt idx="1">
                  <c:v>1.4</c:v>
                </c:pt>
                <c:pt idx="2">
                  <c:v>1.4</c:v>
                </c:pt>
                <c:pt idx="3">
                  <c:v>0.3</c:v>
                </c:pt>
                <c:pt idx="4">
                  <c:v>-2.2000000000000002</c:v>
                </c:pt>
                <c:pt idx="5">
                  <c:v>-1</c:v>
                </c:pt>
                <c:pt idx="6">
                  <c:v>0.1</c:v>
                </c:pt>
              </c:numCache>
            </c:numRef>
          </c:val>
          <c:smooth val="0"/>
          <c:extLst>
            <c:ext xmlns:c16="http://schemas.microsoft.com/office/drawing/2014/chart" uri="{C3380CC4-5D6E-409C-BE32-E72D297353CC}">
              <c16:uniqueId val="{00000002-0216-48A3-A58D-07D92925CA3F}"/>
            </c:ext>
          </c:extLst>
        </c:ser>
        <c:ser>
          <c:idx val="0"/>
          <c:order val="1"/>
          <c:tx>
            <c:strRef>
              <c:f>'4.2.A'!$U$5</c:f>
              <c:strCache>
                <c:ptCount val="1"/>
                <c:pt idx="0">
                  <c:v>2009 global recession</c:v>
                </c:pt>
              </c:strCache>
            </c:strRef>
          </c:tx>
          <c:spPr>
            <a:ln w="76200" cap="rnd">
              <a:solidFill>
                <a:srgbClr val="002345"/>
              </a:solidFill>
              <a:round/>
            </a:ln>
            <a:effectLst/>
          </c:spPr>
          <c:marker>
            <c:symbol val="none"/>
          </c:marker>
          <c:cat>
            <c:numLit>
              <c:formatCode>General</c:formatCode>
              <c:ptCount val="7"/>
              <c:pt idx="0">
                <c:v>-3</c:v>
              </c:pt>
              <c:pt idx="1">
                <c:v>-2</c:v>
              </c:pt>
              <c:pt idx="2">
                <c:v>-1</c:v>
              </c:pt>
              <c:pt idx="3">
                <c:v>0</c:v>
              </c:pt>
              <c:pt idx="4">
                <c:v>1</c:v>
              </c:pt>
              <c:pt idx="5">
                <c:v>2</c:v>
              </c:pt>
              <c:pt idx="6">
                <c:v>3</c:v>
              </c:pt>
            </c:numLit>
          </c:cat>
          <c:val>
            <c:numRef>
              <c:f>'4.2.A'!$V$5:$AB$5</c:f>
              <c:numCache>
                <c:formatCode>General</c:formatCode>
                <c:ptCount val="7"/>
                <c:pt idx="0">
                  <c:v>0.9</c:v>
                </c:pt>
                <c:pt idx="1">
                  <c:v>1.6</c:v>
                </c:pt>
                <c:pt idx="2">
                  <c:v>2.1</c:v>
                </c:pt>
                <c:pt idx="3">
                  <c:v>2.8</c:v>
                </c:pt>
                <c:pt idx="4">
                  <c:v>1.4</c:v>
                </c:pt>
                <c:pt idx="5">
                  <c:v>1</c:v>
                </c:pt>
                <c:pt idx="6">
                  <c:v>0.7</c:v>
                </c:pt>
              </c:numCache>
            </c:numRef>
          </c:val>
          <c:smooth val="0"/>
          <c:extLst>
            <c:ext xmlns:c16="http://schemas.microsoft.com/office/drawing/2014/chart" uri="{C3380CC4-5D6E-409C-BE32-E72D297353CC}">
              <c16:uniqueId val="{00000003-0216-48A3-A58D-07D92925CA3F}"/>
            </c:ext>
          </c:extLst>
        </c:ser>
        <c:ser>
          <c:idx val="1"/>
          <c:order val="2"/>
          <c:tx>
            <c:strRef>
              <c:f>'4.2.A'!$U$10</c:f>
              <c:strCache>
                <c:ptCount val="1"/>
                <c:pt idx="0">
                  <c:v>p50</c:v>
                </c:pt>
              </c:strCache>
            </c:strRef>
          </c:tx>
          <c:spPr>
            <a:ln w="76200" cap="rnd">
              <a:solidFill>
                <a:schemeClr val="accent2"/>
              </a:solidFill>
              <a:prstDash val="sysDash"/>
              <a:round/>
            </a:ln>
            <a:effectLst/>
          </c:spPr>
          <c:marker>
            <c:symbol val="none"/>
          </c:marker>
          <c:val>
            <c:numRef>
              <c:f>'4.2.A'!$V$10:$AB$10</c:f>
              <c:numCache>
                <c:formatCode>General</c:formatCode>
                <c:ptCount val="7"/>
                <c:pt idx="0">
                  <c:v>-0.2</c:v>
                </c:pt>
                <c:pt idx="1">
                  <c:v>-0.6</c:v>
                </c:pt>
                <c:pt idx="2">
                  <c:v>-0.3</c:v>
                </c:pt>
                <c:pt idx="3">
                  <c:v>-1</c:v>
                </c:pt>
                <c:pt idx="4">
                  <c:v>-3.3</c:v>
                </c:pt>
                <c:pt idx="5">
                  <c:v>-2.5</c:v>
                </c:pt>
                <c:pt idx="6">
                  <c:v>-1</c:v>
                </c:pt>
              </c:numCache>
            </c:numRef>
          </c:val>
          <c:smooth val="0"/>
          <c:extLst>
            <c:ext xmlns:c16="http://schemas.microsoft.com/office/drawing/2014/chart" uri="{C3380CC4-5D6E-409C-BE32-E72D297353CC}">
              <c16:uniqueId val="{00000004-0216-48A3-A58D-07D92925CA3F}"/>
            </c:ext>
          </c:extLst>
        </c:ser>
        <c:ser>
          <c:idx val="3"/>
          <c:order val="3"/>
          <c:tx>
            <c:strRef>
              <c:f>'4.2.A'!$U$11</c:f>
              <c:strCache>
                <c:ptCount val="1"/>
                <c:pt idx="0">
                  <c:v>p75</c:v>
                </c:pt>
              </c:strCache>
            </c:strRef>
          </c:tx>
          <c:spPr>
            <a:ln w="76200" cap="rnd">
              <a:solidFill>
                <a:srgbClr val="EB1C2D"/>
              </a:solidFill>
              <a:prstDash val="sysDash"/>
              <a:round/>
            </a:ln>
            <a:effectLst/>
          </c:spPr>
          <c:marker>
            <c:symbol val="none"/>
          </c:marker>
          <c:val>
            <c:numRef>
              <c:f>'4.2.A'!$V$11:$AB$11</c:f>
              <c:numCache>
                <c:formatCode>General</c:formatCode>
                <c:ptCount val="7"/>
                <c:pt idx="0">
                  <c:v>2.6</c:v>
                </c:pt>
                <c:pt idx="1">
                  <c:v>2.7</c:v>
                </c:pt>
                <c:pt idx="2">
                  <c:v>2.2000000000000002</c:v>
                </c:pt>
                <c:pt idx="3">
                  <c:v>1.8</c:v>
                </c:pt>
                <c:pt idx="4">
                  <c:v>0.6</c:v>
                </c:pt>
                <c:pt idx="5">
                  <c:v>0.9</c:v>
                </c:pt>
                <c:pt idx="6">
                  <c:v>1.7</c:v>
                </c:pt>
              </c:numCache>
            </c:numRef>
          </c:val>
          <c:smooth val="0"/>
          <c:extLst>
            <c:ext xmlns:c16="http://schemas.microsoft.com/office/drawing/2014/chart" uri="{C3380CC4-5D6E-409C-BE32-E72D297353CC}">
              <c16:uniqueId val="{00000005-0216-48A3-A58D-07D92925CA3F}"/>
            </c:ext>
          </c:extLst>
        </c:ser>
        <c:dLbls>
          <c:showLegendKey val="0"/>
          <c:showVal val="0"/>
          <c:showCatName val="0"/>
          <c:showSerName val="0"/>
          <c:showPercent val="0"/>
          <c:showBubbleSize val="0"/>
        </c:dLbls>
        <c:marker val="1"/>
        <c:smooth val="0"/>
        <c:axId val="600812367"/>
        <c:axId val="599852271"/>
      </c:lineChart>
      <c:catAx>
        <c:axId val="600812367"/>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99852271"/>
        <c:crosses val="autoZero"/>
        <c:auto val="1"/>
        <c:lblAlgn val="ctr"/>
        <c:lblOffset val="100"/>
        <c:tickLblSkip val="1"/>
        <c:tickMarkSkip val="1"/>
        <c:noMultiLvlLbl val="0"/>
      </c:catAx>
      <c:valAx>
        <c:axId val="599852271"/>
        <c:scaling>
          <c:orientation val="minMax"/>
          <c:max val="4"/>
          <c:min val="-4"/>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00812367"/>
        <c:crosses val="autoZero"/>
        <c:crossBetween val="between"/>
        <c:majorUnit val="2"/>
      </c:valAx>
      <c:spPr>
        <a:noFill/>
        <a:ln>
          <a:noFill/>
        </a:ln>
        <a:effectLst/>
      </c:spPr>
    </c:plotArea>
    <c:legend>
      <c:legendPos val="b"/>
      <c:legendEntry>
        <c:idx val="0"/>
        <c:delete val="1"/>
      </c:legendEntry>
      <c:legendEntry>
        <c:idx val="1"/>
        <c:delete val="1"/>
      </c:legendEntry>
      <c:legendEntry>
        <c:idx val="4"/>
        <c:delete val="1"/>
      </c:legendEntry>
      <c:legendEntry>
        <c:idx val="5"/>
        <c:delete val="1"/>
      </c:legendEntry>
      <c:layout>
        <c:manualLayout>
          <c:xMode val="edge"/>
          <c:yMode val="edge"/>
          <c:x val="0.43821008311461068"/>
          <c:y val="7.38743073782444E-3"/>
          <c:w val="0.56178991688538937"/>
          <c:h val="0.13591178186060077"/>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200" b="0" baseline="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02186360722301E-2"/>
          <c:y val="0.12939705453484981"/>
          <c:w val="0.88225665060090985"/>
          <c:h val="0.63513786598470434"/>
        </c:manualLayout>
      </c:layout>
      <c:barChart>
        <c:barDir val="col"/>
        <c:grouping val="clustered"/>
        <c:varyColors val="0"/>
        <c:ser>
          <c:idx val="6"/>
          <c:order val="5"/>
          <c:spPr>
            <a:solidFill>
              <a:srgbClr val="A6A6A6">
                <a:alpha val="23922"/>
              </a:srgbClr>
            </a:solidFill>
            <a:ln>
              <a:noFill/>
            </a:ln>
            <a:effectLst/>
          </c:spPr>
          <c:invertIfNegative val="0"/>
          <c:cat>
            <c:numLit>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Ref>
              <c:f>'4.2.B'!$AB$4:$AB$31</c:f>
              <c:numCache>
                <c:formatCode>General</c:formatCode>
                <c:ptCount val="28"/>
                <c:pt idx="18">
                  <c:v>80</c:v>
                </c:pt>
                <c:pt idx="19">
                  <c:v>80</c:v>
                </c:pt>
                <c:pt idx="20">
                  <c:v>80</c:v>
                </c:pt>
              </c:numCache>
            </c:numRef>
          </c:val>
          <c:extLst>
            <c:ext xmlns:c16="http://schemas.microsoft.com/office/drawing/2014/chart" uri="{C3380CC4-5D6E-409C-BE32-E72D297353CC}">
              <c16:uniqueId val="{00000000-0799-4FD4-9B96-89D2A8E628D4}"/>
            </c:ext>
          </c:extLst>
        </c:ser>
        <c:dLbls>
          <c:showLegendKey val="0"/>
          <c:showVal val="0"/>
          <c:showCatName val="0"/>
          <c:showSerName val="0"/>
          <c:showPercent val="0"/>
          <c:showBubbleSize val="0"/>
        </c:dLbls>
        <c:gapWidth val="0"/>
        <c:axId val="428170255"/>
        <c:axId val="428511071"/>
      </c:barChart>
      <c:lineChart>
        <c:grouping val="standard"/>
        <c:varyColors val="0"/>
        <c:ser>
          <c:idx val="0"/>
          <c:order val="0"/>
          <c:tx>
            <c:strRef>
              <c:f>'4.2.B'!$V$3</c:f>
              <c:strCache>
                <c:ptCount val="1"/>
                <c:pt idx="0">
                  <c:v>Total debt</c:v>
                </c:pt>
              </c:strCache>
            </c:strRef>
          </c:tx>
          <c:spPr>
            <a:ln w="76200" cap="rnd">
              <a:solidFill>
                <a:schemeClr val="accent1"/>
              </a:solidFill>
              <a:round/>
            </a:ln>
            <a:effectLst/>
          </c:spPr>
          <c:marker>
            <c:symbol val="none"/>
          </c:marker>
          <c:cat>
            <c:numLit>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Ref>
              <c:f>'4.2.B'!$V$4:$V$32</c:f>
              <c:numCache>
                <c:formatCode>General</c:formatCode>
                <c:ptCount val="29"/>
                <c:pt idx="0">
                  <c:v>18.673445000000001</c:v>
                </c:pt>
                <c:pt idx="1">
                  <c:v>18.748639000000001</c:v>
                </c:pt>
                <c:pt idx="2">
                  <c:v>18.400286000000001</c:v>
                </c:pt>
                <c:pt idx="3">
                  <c:v>17.155747999999999</c:v>
                </c:pt>
                <c:pt idx="4">
                  <c:v>17.416954</c:v>
                </c:pt>
                <c:pt idx="5">
                  <c:v>17.652967</c:v>
                </c:pt>
                <c:pt idx="6">
                  <c:v>18.811475999999999</c:v>
                </c:pt>
                <c:pt idx="7">
                  <c:v>19.956909</c:v>
                </c:pt>
                <c:pt idx="8">
                  <c:v>20.460867</c:v>
                </c:pt>
                <c:pt idx="9">
                  <c:v>23.141114999999999</c:v>
                </c:pt>
                <c:pt idx="10">
                  <c:v>23.022113999999998</c:v>
                </c:pt>
                <c:pt idx="11">
                  <c:v>22.572523</c:v>
                </c:pt>
                <c:pt idx="12">
                  <c:v>21.355563</c:v>
                </c:pt>
                <c:pt idx="13">
                  <c:v>21.714324999999999</c:v>
                </c:pt>
                <c:pt idx="14">
                  <c:v>21.946601999999999</c:v>
                </c:pt>
                <c:pt idx="15">
                  <c:v>23.576366</c:v>
                </c:pt>
                <c:pt idx="16">
                  <c:v>25.809318000000001</c:v>
                </c:pt>
                <c:pt idx="17">
                  <c:v>27.916305999999999</c:v>
                </c:pt>
                <c:pt idx="18">
                  <c:v>29.856574999999999</c:v>
                </c:pt>
                <c:pt idx="19">
                  <c:v>30.440951999999999</c:v>
                </c:pt>
                <c:pt idx="20">
                  <c:v>30.524453999999999</c:v>
                </c:pt>
                <c:pt idx="21">
                  <c:v>32.957458000000003</c:v>
                </c:pt>
                <c:pt idx="22">
                  <c:v>34.128507999999997</c:v>
                </c:pt>
                <c:pt idx="23">
                  <c:v>35.959367999999998</c:v>
                </c:pt>
                <c:pt idx="24">
                  <c:v>37.881540000000001</c:v>
                </c:pt>
                <c:pt idx="25">
                  <c:v>41.112926000000002</c:v>
                </c:pt>
                <c:pt idx="26">
                  <c:v>41.051915999999999</c:v>
                </c:pt>
                <c:pt idx="27">
                  <c:v>39.424180999999997</c:v>
                </c:pt>
                <c:pt idx="28">
                  <c:v>37.299999</c:v>
                </c:pt>
              </c:numCache>
            </c:numRef>
          </c:val>
          <c:smooth val="0"/>
          <c:extLst>
            <c:ext xmlns:c16="http://schemas.microsoft.com/office/drawing/2014/chart" uri="{C3380CC4-5D6E-409C-BE32-E72D297353CC}">
              <c16:uniqueId val="{00000001-0799-4FD4-9B96-89D2A8E628D4}"/>
            </c:ext>
          </c:extLst>
        </c:ser>
        <c:ser>
          <c:idx val="1"/>
          <c:order val="1"/>
          <c:tx>
            <c:strRef>
              <c:f>'4.2.B'!$W$3</c:f>
              <c:strCache>
                <c:ptCount val="1"/>
                <c:pt idx="0">
                  <c:v>Interquantile range</c:v>
                </c:pt>
              </c:strCache>
            </c:strRef>
          </c:tx>
          <c:spPr>
            <a:ln w="76200" cap="rnd">
              <a:solidFill>
                <a:srgbClr val="002345"/>
              </a:solidFill>
              <a:prstDash val="sysDash"/>
              <a:round/>
            </a:ln>
            <a:effectLst/>
          </c:spPr>
          <c:marker>
            <c:symbol val="none"/>
          </c:marker>
          <c:cat>
            <c:numLit>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Ref>
              <c:f>'4.2.B'!$W$4:$W$32</c:f>
              <c:numCache>
                <c:formatCode>General</c:formatCode>
                <c:ptCount val="29"/>
                <c:pt idx="0">
                  <c:v>10.457806</c:v>
                </c:pt>
                <c:pt idx="1">
                  <c:v>10.355642</c:v>
                </c:pt>
                <c:pt idx="2">
                  <c:v>10.097409000000001</c:v>
                </c:pt>
                <c:pt idx="3">
                  <c:v>9.7419357000000009</c:v>
                </c:pt>
                <c:pt idx="4">
                  <c:v>8.8684177000000002</c:v>
                </c:pt>
                <c:pt idx="5">
                  <c:v>7.7462020000000003</c:v>
                </c:pt>
                <c:pt idx="6">
                  <c:v>7.5070055</c:v>
                </c:pt>
                <c:pt idx="7">
                  <c:v>8.4813527999999998</c:v>
                </c:pt>
                <c:pt idx="8">
                  <c:v>9.3119831000000008</c:v>
                </c:pt>
                <c:pt idx="9">
                  <c:v>9.1986007999999995</c:v>
                </c:pt>
                <c:pt idx="10">
                  <c:v>8.7770205000000008</c:v>
                </c:pt>
                <c:pt idx="11">
                  <c:v>8.4940900999999993</c:v>
                </c:pt>
                <c:pt idx="12">
                  <c:v>9.0285954000000004</c:v>
                </c:pt>
                <c:pt idx="13">
                  <c:v>9.7568979000000002</c:v>
                </c:pt>
                <c:pt idx="14">
                  <c:v>9.7891893000000003</c:v>
                </c:pt>
                <c:pt idx="15">
                  <c:v>11.131781</c:v>
                </c:pt>
                <c:pt idx="16">
                  <c:v>11.918271000000001</c:v>
                </c:pt>
                <c:pt idx="17">
                  <c:v>13.943455</c:v>
                </c:pt>
                <c:pt idx="18">
                  <c:v>15.796835</c:v>
                </c:pt>
                <c:pt idx="19">
                  <c:v>17.973708999999999</c:v>
                </c:pt>
                <c:pt idx="20">
                  <c:v>17.884799999999998</c:v>
                </c:pt>
                <c:pt idx="21">
                  <c:v>17.788917999999999</c:v>
                </c:pt>
                <c:pt idx="22">
                  <c:v>18.554646999999999</c:v>
                </c:pt>
                <c:pt idx="23">
                  <c:v>19.708506</c:v>
                </c:pt>
                <c:pt idx="24">
                  <c:v>20.157467</c:v>
                </c:pt>
                <c:pt idx="25">
                  <c:v>22.496001</c:v>
                </c:pt>
                <c:pt idx="26">
                  <c:v>22.200935000000001</c:v>
                </c:pt>
                <c:pt idx="27">
                  <c:v>21.565773</c:v>
                </c:pt>
                <c:pt idx="28">
                  <c:v>20.737815999999999</c:v>
                </c:pt>
              </c:numCache>
            </c:numRef>
          </c:val>
          <c:smooth val="0"/>
          <c:extLst>
            <c:ext xmlns:c16="http://schemas.microsoft.com/office/drawing/2014/chart" uri="{C3380CC4-5D6E-409C-BE32-E72D297353CC}">
              <c16:uniqueId val="{00000002-0799-4FD4-9B96-89D2A8E628D4}"/>
            </c:ext>
          </c:extLst>
        </c:ser>
        <c:ser>
          <c:idx val="2"/>
          <c:order val="2"/>
          <c:tx>
            <c:strRef>
              <c:f>'4.2.B'!$X$3</c:f>
              <c:strCache>
                <c:ptCount val="1"/>
                <c:pt idx="0">
                  <c:v>Interquantile range</c:v>
                </c:pt>
              </c:strCache>
            </c:strRef>
          </c:tx>
          <c:spPr>
            <a:ln w="76200" cap="rnd">
              <a:solidFill>
                <a:srgbClr val="002345"/>
              </a:solidFill>
              <a:prstDash val="sysDash"/>
              <a:round/>
            </a:ln>
            <a:effectLst/>
          </c:spPr>
          <c:marker>
            <c:symbol val="none"/>
          </c:marker>
          <c:cat>
            <c:numLit>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Ref>
              <c:f>'4.2.B'!$X$4:$X$32</c:f>
              <c:numCache>
                <c:formatCode>General</c:formatCode>
                <c:ptCount val="29"/>
                <c:pt idx="0">
                  <c:v>35.146667000000001</c:v>
                </c:pt>
                <c:pt idx="1">
                  <c:v>35.407093000000003</c:v>
                </c:pt>
                <c:pt idx="2">
                  <c:v>37.517688999999997</c:v>
                </c:pt>
                <c:pt idx="3">
                  <c:v>38.703750999999997</c:v>
                </c:pt>
                <c:pt idx="4">
                  <c:v>38.581394000000003</c:v>
                </c:pt>
                <c:pt idx="5">
                  <c:v>40.270702</c:v>
                </c:pt>
                <c:pt idx="6">
                  <c:v>40.353838000000003</c:v>
                </c:pt>
                <c:pt idx="7">
                  <c:v>44.665306000000001</c:v>
                </c:pt>
                <c:pt idx="8">
                  <c:v>45.981005000000003</c:v>
                </c:pt>
                <c:pt idx="9">
                  <c:v>44.642234999999999</c:v>
                </c:pt>
                <c:pt idx="10">
                  <c:v>45.30518</c:v>
                </c:pt>
                <c:pt idx="11">
                  <c:v>44.839046000000003</c:v>
                </c:pt>
                <c:pt idx="12">
                  <c:v>47.875427000000002</c:v>
                </c:pt>
                <c:pt idx="13">
                  <c:v>45.796405999999998</c:v>
                </c:pt>
                <c:pt idx="14">
                  <c:v>44.839764000000002</c:v>
                </c:pt>
                <c:pt idx="15">
                  <c:v>45.611561000000002</c:v>
                </c:pt>
                <c:pt idx="16">
                  <c:v>47.522235999999999</c:v>
                </c:pt>
                <c:pt idx="17">
                  <c:v>50.881045999999998</c:v>
                </c:pt>
                <c:pt idx="18">
                  <c:v>54.116745000000002</c:v>
                </c:pt>
                <c:pt idx="19">
                  <c:v>58.287242999999997</c:v>
                </c:pt>
                <c:pt idx="20">
                  <c:v>56.045906000000002</c:v>
                </c:pt>
                <c:pt idx="21">
                  <c:v>56.581359999999997</c:v>
                </c:pt>
                <c:pt idx="22">
                  <c:v>55.616607999999999</c:v>
                </c:pt>
                <c:pt idx="23">
                  <c:v>58.723534000000001</c:v>
                </c:pt>
                <c:pt idx="24">
                  <c:v>59.846905</c:v>
                </c:pt>
                <c:pt idx="25">
                  <c:v>61.402189</c:v>
                </c:pt>
                <c:pt idx="26">
                  <c:v>61.293385000000001</c:v>
                </c:pt>
                <c:pt idx="27">
                  <c:v>61.647154</c:v>
                </c:pt>
                <c:pt idx="28">
                  <c:v>60.147457000000003</c:v>
                </c:pt>
              </c:numCache>
            </c:numRef>
          </c:val>
          <c:smooth val="0"/>
          <c:extLst>
            <c:ext xmlns:c16="http://schemas.microsoft.com/office/drawing/2014/chart" uri="{C3380CC4-5D6E-409C-BE32-E72D297353CC}">
              <c16:uniqueId val="{00000003-0799-4FD4-9B96-89D2A8E628D4}"/>
            </c:ext>
          </c:extLst>
        </c:ser>
        <c:ser>
          <c:idx val="3"/>
          <c:order val="3"/>
          <c:tx>
            <c:strRef>
              <c:f>'4.2.B'!$AA$3</c:f>
              <c:strCache>
                <c:ptCount val="1"/>
              </c:strCache>
            </c:strRef>
          </c:tx>
          <c:spPr>
            <a:ln w="76200" cap="rnd">
              <a:solidFill>
                <a:srgbClr val="EB1C2D"/>
              </a:solidFill>
              <a:prstDash val="sysDash"/>
              <a:round/>
            </a:ln>
            <a:effectLst/>
          </c:spPr>
          <c:marker>
            <c:symbol val="none"/>
          </c:marker>
          <c:cat>
            <c:numLit>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Ref>
              <c:f>'4.2.B'!$AA$4:$AA$32</c:f>
              <c:numCache>
                <c:formatCode>General</c:formatCode>
                <c:ptCount val="29"/>
                <c:pt idx="11">
                  <c:v>34.409331999999999</c:v>
                </c:pt>
                <c:pt idx="12">
                  <c:v>34.884833999999998</c:v>
                </c:pt>
                <c:pt idx="13">
                  <c:v>33.140430000000002</c:v>
                </c:pt>
                <c:pt idx="14">
                  <c:v>35.568053999999997</c:v>
                </c:pt>
                <c:pt idx="15">
                  <c:v>38.032310000000003</c:v>
                </c:pt>
                <c:pt idx="16">
                  <c:v>41.865009000000001</c:v>
                </c:pt>
                <c:pt idx="17">
                  <c:v>44.595180999999997</c:v>
                </c:pt>
                <c:pt idx="18">
                  <c:v>48.499825000000001</c:v>
                </c:pt>
                <c:pt idx="19">
                  <c:v>48.806530000000002</c:v>
                </c:pt>
                <c:pt idx="20">
                  <c:v>47.914485999999997</c:v>
                </c:pt>
                <c:pt idx="21">
                  <c:v>50.487152000000002</c:v>
                </c:pt>
                <c:pt idx="22">
                  <c:v>49.599941000000001</c:v>
                </c:pt>
                <c:pt idx="23">
                  <c:v>51.495457000000002</c:v>
                </c:pt>
                <c:pt idx="24">
                  <c:v>53.311343999999998</c:v>
                </c:pt>
                <c:pt idx="25">
                  <c:v>55.331752999999999</c:v>
                </c:pt>
                <c:pt idx="26">
                  <c:v>54.819381999999997</c:v>
                </c:pt>
                <c:pt idx="27">
                  <c:v>52.374687000000002</c:v>
                </c:pt>
              </c:numCache>
            </c:numRef>
          </c:val>
          <c:smooth val="0"/>
          <c:extLst>
            <c:ext xmlns:c16="http://schemas.microsoft.com/office/drawing/2014/chart" uri="{C3380CC4-5D6E-409C-BE32-E72D297353CC}">
              <c16:uniqueId val="{00000004-0799-4FD4-9B96-89D2A8E628D4}"/>
            </c:ext>
          </c:extLst>
        </c:ser>
        <c:ser>
          <c:idx val="4"/>
          <c:order val="4"/>
          <c:tx>
            <c:strRef>
              <c:f>'4.2.B'!$Z$3</c:f>
              <c:strCache>
                <c:ptCount val="1"/>
                <c:pt idx="0">
                  <c:v>Interquantile range</c:v>
                </c:pt>
              </c:strCache>
            </c:strRef>
          </c:tx>
          <c:spPr>
            <a:ln w="76200" cap="rnd">
              <a:solidFill>
                <a:srgbClr val="EB1C2D"/>
              </a:solidFill>
              <a:prstDash val="sysDash"/>
              <a:round/>
            </a:ln>
            <a:effectLst/>
          </c:spPr>
          <c:marker>
            <c:symbol val="none"/>
          </c:marker>
          <c:cat>
            <c:numLit>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Ref>
              <c:f>'4.2.B'!$Z$4:$Z$31</c:f>
              <c:numCache>
                <c:formatCode>General</c:formatCode>
                <c:ptCount val="28"/>
                <c:pt idx="11">
                  <c:v>8.1244859999999992</c:v>
                </c:pt>
                <c:pt idx="12">
                  <c:v>8.6061926</c:v>
                </c:pt>
                <c:pt idx="13">
                  <c:v>9.0231562000000007</c:v>
                </c:pt>
                <c:pt idx="14">
                  <c:v>8.9249925999999995</c:v>
                </c:pt>
                <c:pt idx="15">
                  <c:v>9.4768747999999992</c:v>
                </c:pt>
                <c:pt idx="16">
                  <c:v>11.379526</c:v>
                </c:pt>
                <c:pt idx="17">
                  <c:v>12.612207</c:v>
                </c:pt>
                <c:pt idx="18">
                  <c:v>13.552422</c:v>
                </c:pt>
                <c:pt idx="19">
                  <c:v>15.587735</c:v>
                </c:pt>
                <c:pt idx="20">
                  <c:v>15.290755000000001</c:v>
                </c:pt>
                <c:pt idx="21">
                  <c:v>14.384874999999999</c:v>
                </c:pt>
                <c:pt idx="22">
                  <c:v>16.689789999999999</c:v>
                </c:pt>
                <c:pt idx="23">
                  <c:v>17.242894</c:v>
                </c:pt>
                <c:pt idx="24">
                  <c:v>18.790302000000001</c:v>
                </c:pt>
                <c:pt idx="25">
                  <c:v>20.90531</c:v>
                </c:pt>
                <c:pt idx="26">
                  <c:v>19.864332000000001</c:v>
                </c:pt>
                <c:pt idx="27">
                  <c:v>16.946200000000001</c:v>
                </c:pt>
              </c:numCache>
            </c:numRef>
          </c:val>
          <c:smooth val="0"/>
          <c:extLst>
            <c:ext xmlns:c16="http://schemas.microsoft.com/office/drawing/2014/chart" uri="{C3380CC4-5D6E-409C-BE32-E72D297353CC}">
              <c16:uniqueId val="{00000005-0799-4FD4-9B96-89D2A8E628D4}"/>
            </c:ext>
          </c:extLst>
        </c:ser>
        <c:ser>
          <c:idx val="7"/>
          <c:order val="6"/>
          <c:tx>
            <c:strRef>
              <c:f>'4.2.B'!$Y$3</c:f>
              <c:strCache>
                <c:ptCount val="1"/>
                <c:pt idx="0">
                  <c:v>Bank credit</c:v>
                </c:pt>
              </c:strCache>
            </c:strRef>
          </c:tx>
          <c:spPr>
            <a:ln w="76200" cap="rnd">
              <a:solidFill>
                <a:srgbClr val="EB1C2D"/>
              </a:solidFill>
              <a:round/>
            </a:ln>
            <a:effectLst/>
          </c:spPr>
          <c:marker>
            <c:symbol val="none"/>
          </c:marker>
          <c:val>
            <c:numRef>
              <c:f>'4.2.B'!$Y$4:$Y$32</c:f>
              <c:numCache>
                <c:formatCode>General</c:formatCode>
                <c:ptCount val="29"/>
                <c:pt idx="11">
                  <c:v>16.141068000000001</c:v>
                </c:pt>
                <c:pt idx="12">
                  <c:v>17.464642000000001</c:v>
                </c:pt>
                <c:pt idx="13">
                  <c:v>17.761196000000002</c:v>
                </c:pt>
                <c:pt idx="14">
                  <c:v>20.893169</c:v>
                </c:pt>
                <c:pt idx="15">
                  <c:v>22.148703000000001</c:v>
                </c:pt>
                <c:pt idx="16">
                  <c:v>22.767168000000002</c:v>
                </c:pt>
                <c:pt idx="17">
                  <c:v>25.678464999999999</c:v>
                </c:pt>
                <c:pt idx="18">
                  <c:v>27.448561000000002</c:v>
                </c:pt>
                <c:pt idx="19">
                  <c:v>28.521280999999998</c:v>
                </c:pt>
                <c:pt idx="20">
                  <c:v>27.593292000000002</c:v>
                </c:pt>
                <c:pt idx="21">
                  <c:v>29.629708999999998</c:v>
                </c:pt>
                <c:pt idx="22">
                  <c:v>30.766945</c:v>
                </c:pt>
                <c:pt idx="23">
                  <c:v>31.900887999999998</c:v>
                </c:pt>
                <c:pt idx="24">
                  <c:v>32.931399999999996</c:v>
                </c:pt>
                <c:pt idx="25">
                  <c:v>34.821533000000002</c:v>
                </c:pt>
                <c:pt idx="26">
                  <c:v>34.134864999999998</c:v>
                </c:pt>
                <c:pt idx="27">
                  <c:v>31.822735000000002</c:v>
                </c:pt>
              </c:numCache>
            </c:numRef>
          </c:val>
          <c:smooth val="0"/>
          <c:extLst>
            <c:ext xmlns:c16="http://schemas.microsoft.com/office/drawing/2014/chart" uri="{C3380CC4-5D6E-409C-BE32-E72D297353CC}">
              <c16:uniqueId val="{00000006-0799-4FD4-9B96-89D2A8E628D4}"/>
            </c:ext>
          </c:extLst>
        </c:ser>
        <c:dLbls>
          <c:showLegendKey val="0"/>
          <c:showVal val="0"/>
          <c:showCatName val="0"/>
          <c:showSerName val="0"/>
          <c:showPercent val="0"/>
          <c:showBubbleSize val="0"/>
        </c:dLbls>
        <c:marker val="1"/>
        <c:smooth val="0"/>
        <c:axId val="428170255"/>
        <c:axId val="428511071"/>
      </c:lineChart>
      <c:catAx>
        <c:axId val="42817025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28511071"/>
        <c:crosses val="autoZero"/>
        <c:auto val="1"/>
        <c:lblAlgn val="ctr"/>
        <c:lblOffset val="100"/>
        <c:tickLblSkip val="3"/>
        <c:noMultiLvlLbl val="0"/>
      </c:catAx>
      <c:valAx>
        <c:axId val="428511071"/>
        <c:scaling>
          <c:orientation val="minMax"/>
          <c:max val="8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28170255"/>
        <c:crosses val="autoZero"/>
        <c:crossBetween val="between"/>
        <c:majorUnit val="20"/>
      </c:valAx>
      <c:spPr>
        <a:noFill/>
        <a:ln>
          <a:noFill/>
        </a:ln>
        <a:effectLst/>
      </c:spPr>
    </c:plotArea>
    <c:legend>
      <c:legendPos val="b"/>
      <c:legendEntry>
        <c:idx val="0"/>
        <c:delete val="1"/>
      </c:legendEntry>
      <c:legendEntry>
        <c:idx val="2"/>
        <c:delete val="1"/>
      </c:legendEntry>
      <c:legendEntry>
        <c:idx val="3"/>
        <c:delete val="1"/>
      </c:legendEntry>
      <c:legendEntry>
        <c:idx val="4"/>
        <c:delete val="1"/>
      </c:legendEntry>
      <c:legendEntry>
        <c:idx val="5"/>
        <c:delete val="1"/>
      </c:legendEntry>
      <c:layout>
        <c:manualLayout>
          <c:xMode val="edge"/>
          <c:yMode val="edge"/>
          <c:x val="6.5464670797025698E-2"/>
          <c:y val="0.12262498437695288"/>
          <c:w val="0.49417506924229315"/>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04096367946145"/>
          <c:y val="0.19588379577552806"/>
          <c:w val="0.81651284391918311"/>
          <c:h val="0.60809367579052631"/>
        </c:manualLayout>
      </c:layout>
      <c:barChart>
        <c:barDir val="col"/>
        <c:grouping val="stacked"/>
        <c:varyColors val="0"/>
        <c:ser>
          <c:idx val="0"/>
          <c:order val="1"/>
          <c:tx>
            <c:v>EMDEs with falling debt-to-GDP ratio</c:v>
          </c:tx>
          <c:spPr>
            <a:solidFill>
              <a:srgbClr val="002345"/>
            </a:solidFill>
            <a:ln>
              <a:noFill/>
            </a:ln>
            <a:effectLst/>
          </c:spPr>
          <c:invertIfNegative val="0"/>
          <c:cat>
            <c:numLit>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Lit>
          </c:cat>
          <c:val>
            <c:numRef>
              <c:f>'4.2.C'!$V$4:$V$42</c:f>
              <c:numCache>
                <c:formatCode>General</c:formatCode>
                <c:ptCount val="39"/>
                <c:pt idx="0">
                  <c:v>49.3</c:v>
                </c:pt>
                <c:pt idx="1">
                  <c:v>28.2</c:v>
                </c:pt>
                <c:pt idx="2">
                  <c:v>32.4</c:v>
                </c:pt>
                <c:pt idx="3">
                  <c:v>48.6</c:v>
                </c:pt>
                <c:pt idx="4">
                  <c:v>48.6</c:v>
                </c:pt>
                <c:pt idx="5">
                  <c:v>45.3</c:v>
                </c:pt>
                <c:pt idx="6">
                  <c:v>39.5</c:v>
                </c:pt>
                <c:pt idx="7">
                  <c:v>53.2</c:v>
                </c:pt>
                <c:pt idx="8">
                  <c:v>48.1</c:v>
                </c:pt>
                <c:pt idx="9">
                  <c:v>43.6</c:v>
                </c:pt>
                <c:pt idx="10">
                  <c:v>53.8</c:v>
                </c:pt>
                <c:pt idx="11">
                  <c:v>48.6</c:v>
                </c:pt>
                <c:pt idx="12">
                  <c:v>35.5</c:v>
                </c:pt>
                <c:pt idx="13">
                  <c:v>45.2</c:v>
                </c:pt>
                <c:pt idx="14">
                  <c:v>45.4</c:v>
                </c:pt>
                <c:pt idx="15">
                  <c:v>39.299999999999997</c:v>
                </c:pt>
                <c:pt idx="16">
                  <c:v>46.6</c:v>
                </c:pt>
                <c:pt idx="17">
                  <c:v>25</c:v>
                </c:pt>
                <c:pt idx="18">
                  <c:v>28.4</c:v>
                </c:pt>
                <c:pt idx="19">
                  <c:v>45.6</c:v>
                </c:pt>
                <c:pt idx="20">
                  <c:v>41.6</c:v>
                </c:pt>
                <c:pt idx="21">
                  <c:v>43.2</c:v>
                </c:pt>
                <c:pt idx="22">
                  <c:v>39.6</c:v>
                </c:pt>
                <c:pt idx="23">
                  <c:v>42.9</c:v>
                </c:pt>
                <c:pt idx="24">
                  <c:v>35.5</c:v>
                </c:pt>
                <c:pt idx="25">
                  <c:v>34.299999999999997</c:v>
                </c:pt>
                <c:pt idx="26">
                  <c:v>28.2</c:v>
                </c:pt>
                <c:pt idx="27">
                  <c:v>19</c:v>
                </c:pt>
                <c:pt idx="28">
                  <c:v>32.4</c:v>
                </c:pt>
                <c:pt idx="29">
                  <c:v>27.7</c:v>
                </c:pt>
                <c:pt idx="30">
                  <c:v>44.7</c:v>
                </c:pt>
                <c:pt idx="31">
                  <c:v>42</c:v>
                </c:pt>
                <c:pt idx="32">
                  <c:v>37.700000000000003</c:v>
                </c:pt>
                <c:pt idx="33">
                  <c:v>31.2</c:v>
                </c:pt>
                <c:pt idx="34">
                  <c:v>33.299999999999997</c:v>
                </c:pt>
                <c:pt idx="35">
                  <c:v>27.2</c:v>
                </c:pt>
                <c:pt idx="36">
                  <c:v>44.8</c:v>
                </c:pt>
                <c:pt idx="37">
                  <c:v>61.7</c:v>
                </c:pt>
                <c:pt idx="38">
                  <c:v>61.9</c:v>
                </c:pt>
              </c:numCache>
            </c:numRef>
          </c:val>
          <c:extLst>
            <c:ext xmlns:c16="http://schemas.microsoft.com/office/drawing/2014/chart" uri="{C3380CC4-5D6E-409C-BE32-E72D297353CC}">
              <c16:uniqueId val="{00000000-91BD-47B3-AB4F-5CCDC7E326AD}"/>
            </c:ext>
          </c:extLst>
        </c:ser>
        <c:dLbls>
          <c:showLegendKey val="0"/>
          <c:showVal val="0"/>
          <c:showCatName val="0"/>
          <c:showSerName val="0"/>
          <c:showPercent val="0"/>
          <c:showBubbleSize val="0"/>
        </c:dLbls>
        <c:gapWidth val="150"/>
        <c:overlap val="100"/>
        <c:axId val="1508083247"/>
        <c:axId val="1138760351"/>
      </c:barChart>
      <c:lineChart>
        <c:grouping val="standard"/>
        <c:varyColors val="0"/>
        <c:ser>
          <c:idx val="1"/>
          <c:order val="0"/>
          <c:tx>
            <c:v>Change in debt-to-GDP ratio (RHS)</c:v>
          </c:tx>
          <c:spPr>
            <a:ln w="76200" cap="rnd">
              <a:solidFill>
                <a:srgbClr val="F78D28"/>
              </a:solidFill>
              <a:round/>
            </a:ln>
            <a:effectLst/>
          </c:spPr>
          <c:marker>
            <c:symbol val="none"/>
          </c:marker>
          <c:val>
            <c:numRef>
              <c:f>'4.2.C'!$W$4:$W$42</c:f>
              <c:numCache>
                <c:formatCode>General</c:formatCode>
                <c:ptCount val="39"/>
                <c:pt idx="0">
                  <c:v>0.3</c:v>
                </c:pt>
                <c:pt idx="1">
                  <c:v>1.5</c:v>
                </c:pt>
                <c:pt idx="2">
                  <c:v>0.5</c:v>
                </c:pt>
                <c:pt idx="3">
                  <c:v>-1.3</c:v>
                </c:pt>
                <c:pt idx="4">
                  <c:v>-0.2</c:v>
                </c:pt>
                <c:pt idx="5">
                  <c:v>0.7</c:v>
                </c:pt>
                <c:pt idx="6">
                  <c:v>1.6</c:v>
                </c:pt>
                <c:pt idx="7">
                  <c:v>-0.4</c:v>
                </c:pt>
                <c:pt idx="8">
                  <c:v>-1.5</c:v>
                </c:pt>
                <c:pt idx="9">
                  <c:v>3.3</c:v>
                </c:pt>
                <c:pt idx="10">
                  <c:v>-3.7</c:v>
                </c:pt>
                <c:pt idx="11">
                  <c:v>0.6</c:v>
                </c:pt>
                <c:pt idx="12">
                  <c:v>6.7</c:v>
                </c:pt>
                <c:pt idx="13">
                  <c:v>7</c:v>
                </c:pt>
                <c:pt idx="14">
                  <c:v>-6.9</c:v>
                </c:pt>
                <c:pt idx="15">
                  <c:v>-4.5</c:v>
                </c:pt>
                <c:pt idx="16">
                  <c:v>-0.3</c:v>
                </c:pt>
                <c:pt idx="17">
                  <c:v>2.9</c:v>
                </c:pt>
                <c:pt idx="18">
                  <c:v>2</c:v>
                </c:pt>
                <c:pt idx="19">
                  <c:v>-2.2999999999999998</c:v>
                </c:pt>
                <c:pt idx="20">
                  <c:v>-1</c:v>
                </c:pt>
                <c:pt idx="21">
                  <c:v>0.9</c:v>
                </c:pt>
                <c:pt idx="22">
                  <c:v>1.4</c:v>
                </c:pt>
                <c:pt idx="23">
                  <c:v>-0.2</c:v>
                </c:pt>
                <c:pt idx="24">
                  <c:v>0.5</c:v>
                </c:pt>
                <c:pt idx="25">
                  <c:v>1.8</c:v>
                </c:pt>
                <c:pt idx="26">
                  <c:v>3</c:v>
                </c:pt>
                <c:pt idx="27">
                  <c:v>3.8</c:v>
                </c:pt>
                <c:pt idx="28">
                  <c:v>3.4</c:v>
                </c:pt>
                <c:pt idx="29">
                  <c:v>2.9</c:v>
                </c:pt>
                <c:pt idx="30">
                  <c:v>-0.6</c:v>
                </c:pt>
                <c:pt idx="31">
                  <c:v>0.6</c:v>
                </c:pt>
                <c:pt idx="32">
                  <c:v>1.1000000000000001</c:v>
                </c:pt>
                <c:pt idx="33">
                  <c:v>3</c:v>
                </c:pt>
                <c:pt idx="34">
                  <c:v>2.2999999999999998</c:v>
                </c:pt>
                <c:pt idx="35">
                  <c:v>4.3</c:v>
                </c:pt>
                <c:pt idx="36">
                  <c:v>0.1</c:v>
                </c:pt>
                <c:pt idx="37">
                  <c:v>-1.5</c:v>
                </c:pt>
                <c:pt idx="38">
                  <c:v>-0.9</c:v>
                </c:pt>
              </c:numCache>
            </c:numRef>
          </c:val>
          <c:smooth val="0"/>
          <c:extLst>
            <c:ext xmlns:c16="http://schemas.microsoft.com/office/drawing/2014/chart" uri="{C3380CC4-5D6E-409C-BE32-E72D297353CC}">
              <c16:uniqueId val="{00000001-91BD-47B3-AB4F-5CCDC7E326AD}"/>
            </c:ext>
          </c:extLst>
        </c:ser>
        <c:dLbls>
          <c:showLegendKey val="0"/>
          <c:showVal val="0"/>
          <c:showCatName val="0"/>
          <c:showSerName val="0"/>
          <c:showPercent val="0"/>
          <c:showBubbleSize val="0"/>
        </c:dLbls>
        <c:marker val="1"/>
        <c:smooth val="0"/>
        <c:axId val="1524314223"/>
        <c:axId val="1523144767"/>
      </c:lineChart>
      <c:catAx>
        <c:axId val="1508083247"/>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38760351"/>
        <c:crosses val="autoZero"/>
        <c:auto val="1"/>
        <c:lblAlgn val="ctr"/>
        <c:lblOffset val="100"/>
        <c:noMultiLvlLbl val="0"/>
      </c:catAx>
      <c:valAx>
        <c:axId val="1138760351"/>
        <c:scaling>
          <c:orientation val="minMax"/>
          <c:max val="80"/>
          <c:min val="-8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08083247"/>
        <c:crosses val="autoZero"/>
        <c:crossBetween val="between"/>
        <c:majorUnit val="40"/>
      </c:valAx>
      <c:valAx>
        <c:axId val="1523144767"/>
        <c:scaling>
          <c:orientation val="minMax"/>
          <c:max val="8"/>
          <c:min val="-8"/>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24314223"/>
        <c:crosses val="max"/>
        <c:crossBetween val="between"/>
        <c:majorUnit val="4"/>
      </c:valAx>
      <c:catAx>
        <c:axId val="1524314223"/>
        <c:scaling>
          <c:orientation val="minMax"/>
        </c:scaling>
        <c:delete val="1"/>
        <c:axPos val="b"/>
        <c:majorTickMark val="out"/>
        <c:minorTickMark val="none"/>
        <c:tickLblPos val="nextTo"/>
        <c:crossAx val="1523144767"/>
        <c:crosses val="autoZero"/>
        <c:auto val="1"/>
        <c:lblAlgn val="ctr"/>
        <c:lblOffset val="100"/>
        <c:noMultiLvlLbl val="0"/>
      </c:catAx>
      <c:spPr>
        <a:noFill/>
        <a:ln>
          <a:noFill/>
        </a:ln>
        <a:effectLst/>
      </c:spPr>
    </c:plotArea>
    <c:legend>
      <c:legendPos val="b"/>
      <c:layout>
        <c:manualLayout>
          <c:xMode val="edge"/>
          <c:yMode val="edge"/>
          <c:x val="8.5306346108942568E-2"/>
          <c:y val="7.5628553880861982E-2"/>
          <c:w val="0.86703968098872142"/>
          <c:h val="0.15042310952937024"/>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1.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113.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115.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16932</xdr:rowOff>
    </xdr:from>
    <xdr:to>
      <xdr:col>17</xdr:col>
      <xdr:colOff>563336</xdr:colOff>
      <xdr:row>32</xdr:row>
      <xdr:rowOff>185661</xdr:rowOff>
    </xdr:to>
    <xdr:graphicFrame macro="">
      <xdr:nvGraphicFramePr>
        <xdr:cNvPr id="2" name="Chart 1">
          <a:extLst>
            <a:ext uri="{FF2B5EF4-FFF2-40B4-BE49-F238E27FC236}">
              <a16:creationId xmlns:a16="http://schemas.microsoft.com/office/drawing/2014/main" id="{8B6C2DDA-0E75-4BF7-91E7-0000E4C958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84F3853C-EFFE-44CE-87D2-75D7BB72169C}"/>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100.xml><?xml version="1.0" encoding="utf-8"?>
<c:userShapes xmlns:c="http://schemas.openxmlformats.org/drawingml/2006/chart">
  <cdr:relSizeAnchor xmlns:cdr="http://schemas.openxmlformats.org/drawingml/2006/chartDrawing">
    <cdr:from>
      <cdr:x>0.00208</cdr:x>
      <cdr:y>0</cdr:y>
    </cdr:from>
    <cdr:to>
      <cdr:x>0.10208</cdr:x>
      <cdr:y>0.13333</cdr:y>
    </cdr:to>
    <cdr:sp macro="" textlink="">
      <cdr:nvSpPr>
        <cdr:cNvPr id="2" name="TextBox 1"/>
        <cdr:cNvSpPr txBox="1"/>
      </cdr:nvSpPr>
      <cdr:spPr>
        <a:xfrm xmlns:a="http://schemas.openxmlformats.org/drawingml/2006/main">
          <a:off x="1905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Number of countries</a:t>
          </a:r>
        </a:p>
      </cdr:txBody>
    </cdr:sp>
  </cdr:relSizeAnchor>
</c:userShapes>
</file>

<file path=xl/drawings/drawing101.xml><?xml version="1.0" encoding="utf-8"?>
<xdr:wsDr xmlns:xdr="http://schemas.openxmlformats.org/drawingml/2006/spreadsheetDrawing" xmlns:a="http://schemas.openxmlformats.org/drawingml/2006/main">
  <xdr:twoCellAnchor>
    <xdr:from>
      <xdr:col>0</xdr:col>
      <xdr:colOff>21091</xdr:colOff>
      <xdr:row>1</xdr:row>
      <xdr:rowOff>101370</xdr:rowOff>
    </xdr:from>
    <xdr:to>
      <xdr:col>18</xdr:col>
      <xdr:colOff>21091</xdr:colOff>
      <xdr:row>34</xdr:row>
      <xdr:rowOff>166685</xdr:rowOff>
    </xdr:to>
    <xdr:graphicFrame macro="">
      <xdr:nvGraphicFramePr>
        <xdr:cNvPr id="2" name="Chart 1">
          <a:extLst>
            <a:ext uri="{FF2B5EF4-FFF2-40B4-BE49-F238E27FC236}">
              <a16:creationId xmlns:a16="http://schemas.microsoft.com/office/drawing/2014/main" id="{240E4E45-506C-4E5B-81A8-97B73DECC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2.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0.40734</cdr:x>
      <cdr:y>0.42294</cdr:y>
    </cdr:from>
    <cdr:to>
      <cdr:x>0.66031</cdr:x>
      <cdr:y>0.92866</cdr:y>
    </cdr:to>
    <cdr:sp macro="" textlink="">
      <cdr:nvSpPr>
        <cdr:cNvPr id="4" name="Rectangle 3"/>
        <cdr:cNvSpPr/>
      </cdr:nvSpPr>
      <cdr:spPr>
        <a:xfrm xmlns:a="http://schemas.openxmlformats.org/drawingml/2006/main">
          <a:off x="4469660" y="2707144"/>
          <a:ext cx="2775790" cy="3237023"/>
        </a:xfrm>
        <a:prstGeom xmlns:a="http://schemas.openxmlformats.org/drawingml/2006/main" prst="rect">
          <a:avLst/>
        </a:prstGeom>
        <a:solidFill xmlns:a="http://schemas.openxmlformats.org/drawingml/2006/main">
          <a:schemeClr val="tx1">
            <a:lumMod val="50000"/>
            <a:lumOff val="50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numCol="2"/>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0.00556</cdr:x>
      <cdr:y>1.45815E-7</cdr:y>
    </cdr:from>
    <cdr:to>
      <cdr:x>0.106</cdr:x>
      <cdr:y>0.0749</cdr:y>
    </cdr:to>
    <cdr:sp macro="" textlink="">
      <cdr:nvSpPr>
        <cdr:cNvPr id="5" name="TextBox 1"/>
        <cdr:cNvSpPr txBox="1"/>
      </cdr:nvSpPr>
      <cdr:spPr>
        <a:xfrm xmlns:a="http://schemas.openxmlformats.org/drawingml/2006/main">
          <a:off x="51068" y="1"/>
          <a:ext cx="922523" cy="51367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Percent deviation</a:t>
          </a:r>
          <a:r>
            <a:rPr lang="en-US" sz="3200" baseline="0">
              <a:latin typeface="Arial" panose="020B0604020202020204" pitchFamily="34" charset="0"/>
              <a:cs typeface="Arial" panose="020B0604020202020204" pitchFamily="34" charset="0"/>
            </a:rPr>
            <a:t> from trend</a:t>
          </a:r>
          <a:endParaRPr lang="en-US" sz="3200">
            <a:latin typeface="Arial" panose="020B0604020202020204" pitchFamily="34" charset="0"/>
            <a:cs typeface="Arial" panose="020B0604020202020204" pitchFamily="34" charset="0"/>
          </a:endParaRPr>
        </a:p>
      </cdr:txBody>
    </cdr:sp>
  </cdr:relSizeAnchor>
</c:userShapes>
</file>

<file path=xl/drawings/drawing103.xml><?xml version="1.0" encoding="utf-8"?>
<xdr:wsDr xmlns:xdr="http://schemas.openxmlformats.org/drawingml/2006/spreadsheetDrawing" xmlns:a="http://schemas.openxmlformats.org/drawingml/2006/main">
  <xdr:twoCellAnchor>
    <xdr:from>
      <xdr:col>0</xdr:col>
      <xdr:colOff>67513</xdr:colOff>
      <xdr:row>1</xdr:row>
      <xdr:rowOff>25491</xdr:rowOff>
    </xdr:from>
    <xdr:to>
      <xdr:col>18</xdr:col>
      <xdr:colOff>67513</xdr:colOff>
      <xdr:row>34</xdr:row>
      <xdr:rowOff>58148</xdr:rowOff>
    </xdr:to>
    <xdr:graphicFrame macro="">
      <xdr:nvGraphicFramePr>
        <xdr:cNvPr id="2" name="Chart 1">
          <a:extLst>
            <a:ext uri="{FF2B5EF4-FFF2-40B4-BE49-F238E27FC236}">
              <a16:creationId xmlns:a16="http://schemas.microsoft.com/office/drawing/2014/main" id="{DA0AC0BE-4D4B-4479-9319-CF80BB1CE1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4.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0.39006</cdr:x>
      <cdr:y>0.34296</cdr:y>
    </cdr:from>
    <cdr:to>
      <cdr:x>0.64303</cdr:x>
      <cdr:y>0.91878</cdr:y>
    </cdr:to>
    <cdr:sp macro="" textlink="">
      <cdr:nvSpPr>
        <cdr:cNvPr id="4" name="Rectangle 3"/>
        <cdr:cNvSpPr/>
      </cdr:nvSpPr>
      <cdr:spPr>
        <a:xfrm xmlns:a="http://schemas.openxmlformats.org/drawingml/2006/main">
          <a:off x="4280050" y="2195194"/>
          <a:ext cx="2775790" cy="3685733"/>
        </a:xfrm>
        <a:prstGeom xmlns:a="http://schemas.openxmlformats.org/drawingml/2006/main" prst="rect">
          <a:avLst/>
        </a:prstGeom>
        <a:solidFill xmlns:a="http://schemas.openxmlformats.org/drawingml/2006/main">
          <a:schemeClr val="tx1">
            <a:lumMod val="50000"/>
            <a:lumOff val="50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105.xml><?xml version="1.0" encoding="utf-8"?>
<xdr:wsDr xmlns:xdr="http://schemas.openxmlformats.org/drawingml/2006/spreadsheetDrawing" xmlns:a="http://schemas.openxmlformats.org/drawingml/2006/main">
  <xdr:twoCellAnchor>
    <xdr:from>
      <xdr:col>0</xdr:col>
      <xdr:colOff>0</xdr:colOff>
      <xdr:row>1</xdr:row>
      <xdr:rowOff>94451</xdr:rowOff>
    </xdr:from>
    <xdr:to>
      <xdr:col>18</xdr:col>
      <xdr:colOff>0</xdr:colOff>
      <xdr:row>30</xdr:row>
      <xdr:rowOff>105337</xdr:rowOff>
    </xdr:to>
    <xdr:graphicFrame macro="">
      <xdr:nvGraphicFramePr>
        <xdr:cNvPr id="2" name="Chart 1">
          <a:extLst>
            <a:ext uri="{FF2B5EF4-FFF2-40B4-BE49-F238E27FC236}">
              <a16:creationId xmlns:a16="http://schemas.microsoft.com/office/drawing/2014/main" id="{A9266109-8E5A-4392-8574-0C50EDC5E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6.xml><?xml version="1.0" encoding="utf-8"?>
<c:userShapes xmlns:c="http://schemas.openxmlformats.org/drawingml/2006/chart">
  <cdr:relSizeAnchor xmlns:cdr="http://schemas.openxmlformats.org/drawingml/2006/chartDrawing">
    <cdr:from>
      <cdr:x>0</cdr:x>
      <cdr:y>1.67941E-7</cdr:y>
    </cdr:from>
    <cdr:to>
      <cdr:x>0.39506</cdr:x>
      <cdr:y>0.10845</cdr:y>
    </cdr:to>
    <cdr:sp macro="" textlink="">
      <cdr:nvSpPr>
        <cdr:cNvPr id="2" name="TextBox 1"/>
        <cdr:cNvSpPr txBox="1"/>
      </cdr:nvSpPr>
      <cdr:spPr>
        <a:xfrm xmlns:a="http://schemas.openxmlformats.org/drawingml/2006/main">
          <a:off x="0" y="1"/>
          <a:ext cx="4334914" cy="6457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Net</a:t>
          </a:r>
          <a:r>
            <a:rPr lang="en-US" sz="3300" baseline="0">
              <a:latin typeface="Arial" panose="020B0604020202020204" pitchFamily="34" charset="0"/>
              <a:cs typeface="Arial" panose="020B0604020202020204" pitchFamily="34" charset="0"/>
            </a:rPr>
            <a:t> percent</a:t>
          </a:r>
          <a:endParaRPr lang="en-US" sz="3300">
            <a:latin typeface="Arial" panose="020B0604020202020204" pitchFamily="34" charset="0"/>
            <a:cs typeface="Arial" panose="020B0604020202020204" pitchFamily="34" charset="0"/>
          </a:endParaRPr>
        </a:p>
      </cdr:txBody>
    </cdr:sp>
  </cdr:relSizeAnchor>
</c:userShapes>
</file>

<file path=xl/drawings/drawing107.xml><?xml version="1.0" encoding="utf-8"?>
<xdr:wsDr xmlns:xdr="http://schemas.openxmlformats.org/drawingml/2006/spreadsheetDrawing" xmlns:a="http://schemas.openxmlformats.org/drawingml/2006/main">
  <xdr:twoCellAnchor>
    <xdr:from>
      <xdr:col>0</xdr:col>
      <xdr:colOff>0</xdr:colOff>
      <xdr:row>2</xdr:row>
      <xdr:rowOff>10885</xdr:rowOff>
    </xdr:from>
    <xdr:to>
      <xdr:col>17</xdr:col>
      <xdr:colOff>261257</xdr:colOff>
      <xdr:row>36</xdr:row>
      <xdr:rowOff>119742</xdr:rowOff>
    </xdr:to>
    <xdr:graphicFrame macro="">
      <xdr:nvGraphicFramePr>
        <xdr:cNvPr id="2" name="Chart 1">
          <a:extLst>
            <a:ext uri="{FF2B5EF4-FFF2-40B4-BE49-F238E27FC236}">
              <a16:creationId xmlns:a16="http://schemas.microsoft.com/office/drawing/2014/main" id="{3688FE53-2B8B-4472-B4E1-ACF0620E44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8.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4" name="TextBox 1">
          <a:extLst xmlns:a="http://schemas.openxmlformats.org/drawingml/2006/main">
            <a:ext uri="{FF2B5EF4-FFF2-40B4-BE49-F238E27FC236}">
              <a16:creationId xmlns:a16="http://schemas.microsoft.com/office/drawing/2014/main" id="{DBE8F864-1C35-4050-BD8C-9F9AFC974BC3}"/>
            </a:ext>
          </a:extLst>
        </cdr:cNvPr>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0.96392</cdr:x>
      <cdr:y>0.09549</cdr:y>
    </cdr:to>
    <cdr:sp macro="" textlink="">
      <cdr:nvSpPr>
        <cdr:cNvPr id="5" name="TextBox 2">
          <a:extLst xmlns:a="http://schemas.openxmlformats.org/drawingml/2006/main">
            <a:ext uri="{FF2B5EF4-FFF2-40B4-BE49-F238E27FC236}">
              <a16:creationId xmlns:a16="http://schemas.microsoft.com/office/drawing/2014/main" id="{FF0CD244-B9E2-49E1-B88B-AEB96E71168C}"/>
            </a:ext>
          </a:extLst>
        </cdr:cNvPr>
        <cdr:cNvSpPr txBox="1"/>
      </cdr:nvSpPr>
      <cdr:spPr>
        <a:xfrm xmlns:a="http://schemas.openxmlformats.org/drawingml/2006/main">
          <a:off x="0" y="0"/>
          <a:ext cx="8779668" cy="654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3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0.79469</cdr:x>
      <cdr:y>0.06349</cdr:y>
    </cdr:from>
    <cdr:to>
      <cdr:x>0.90927</cdr:x>
      <cdr:y>0.18254</cdr:y>
    </cdr:to>
    <cdr:sp macro="" textlink="">
      <cdr:nvSpPr>
        <cdr:cNvPr id="6" name="TextBox 1">
          <a:extLst xmlns:a="http://schemas.openxmlformats.org/drawingml/2006/main">
            <a:ext uri="{FF2B5EF4-FFF2-40B4-BE49-F238E27FC236}">
              <a16:creationId xmlns:a16="http://schemas.microsoft.com/office/drawing/2014/main" id="{13C714C6-92E1-47B3-93FD-2A7B2B3169A9}"/>
            </a:ext>
          </a:extLst>
        </cdr:cNvPr>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0.96392</cdr:x>
      <cdr:y>0.09549</cdr:y>
    </cdr:to>
    <cdr:sp macro="" textlink="">
      <cdr:nvSpPr>
        <cdr:cNvPr id="7" name="TextBox 2">
          <a:extLst xmlns:a="http://schemas.openxmlformats.org/drawingml/2006/main">
            <a:ext uri="{FF2B5EF4-FFF2-40B4-BE49-F238E27FC236}">
              <a16:creationId xmlns:a16="http://schemas.microsoft.com/office/drawing/2014/main" id="{88E6A377-D473-4E0F-9BEF-64F19D2E1300}"/>
            </a:ext>
          </a:extLst>
        </cdr:cNvPr>
        <cdr:cNvSpPr txBox="1"/>
      </cdr:nvSpPr>
      <cdr:spPr>
        <a:xfrm xmlns:a="http://schemas.openxmlformats.org/drawingml/2006/main">
          <a:off x="0" y="0"/>
          <a:ext cx="8779668" cy="654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0.79469</cdr:x>
      <cdr:y>0.06349</cdr:y>
    </cdr:from>
    <cdr:to>
      <cdr:x>0.90927</cdr:x>
      <cdr:y>0.18254</cdr:y>
    </cdr:to>
    <cdr:sp macro="" textlink="">
      <cdr:nvSpPr>
        <cdr:cNvPr id="8" name="TextBox 1">
          <a:extLst xmlns:a="http://schemas.openxmlformats.org/drawingml/2006/main">
            <a:ext uri="{FF2B5EF4-FFF2-40B4-BE49-F238E27FC236}">
              <a16:creationId xmlns:a16="http://schemas.microsoft.com/office/drawing/2014/main" id="{7F7A38E2-6FAA-421E-8C56-EF144950A470}"/>
            </a:ext>
          </a:extLst>
        </cdr:cNvPr>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0.96392</cdr:x>
      <cdr:y>0.09549</cdr:y>
    </cdr:to>
    <cdr:sp macro="" textlink="">
      <cdr:nvSpPr>
        <cdr:cNvPr id="9" name="TextBox 2">
          <a:extLst xmlns:a="http://schemas.openxmlformats.org/drawingml/2006/main">
            <a:ext uri="{FF2B5EF4-FFF2-40B4-BE49-F238E27FC236}">
              <a16:creationId xmlns:a16="http://schemas.microsoft.com/office/drawing/2014/main" id="{3079E74F-7D8D-4EA6-AB0D-2537EE72862D}"/>
            </a:ext>
          </a:extLst>
        </cdr:cNvPr>
        <cdr:cNvSpPr txBox="1"/>
      </cdr:nvSpPr>
      <cdr:spPr>
        <a:xfrm xmlns:a="http://schemas.openxmlformats.org/drawingml/2006/main">
          <a:off x="0" y="0"/>
          <a:ext cx="8779668" cy="654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3200">
            <a:latin typeface="Arial" panose="020B0604020202020204" pitchFamily="34" charset="0"/>
            <a:cs typeface="Arial" panose="020B0604020202020204" pitchFamily="34" charset="0"/>
          </a:endParaRPr>
        </a:p>
      </cdr:txBody>
    </cdr:sp>
  </cdr:relSizeAnchor>
</c:userShapes>
</file>

<file path=xl/drawings/drawing109.xml><?xml version="1.0" encoding="utf-8"?>
<xdr:wsDr xmlns:xdr="http://schemas.openxmlformats.org/drawingml/2006/spreadsheetDrawing" xmlns:a="http://schemas.openxmlformats.org/drawingml/2006/main">
  <xdr:twoCellAnchor>
    <xdr:from>
      <xdr:col>0</xdr:col>
      <xdr:colOff>0</xdr:colOff>
      <xdr:row>1</xdr:row>
      <xdr:rowOff>13606</xdr:rowOff>
    </xdr:from>
    <xdr:to>
      <xdr:col>18</xdr:col>
      <xdr:colOff>0</xdr:colOff>
      <xdr:row>35</xdr:row>
      <xdr:rowOff>163285</xdr:rowOff>
    </xdr:to>
    <xdr:graphicFrame macro="">
      <xdr:nvGraphicFramePr>
        <xdr:cNvPr id="2" name="Chart 1">
          <a:extLst>
            <a:ext uri="{FF2B5EF4-FFF2-40B4-BE49-F238E27FC236}">
              <a16:creationId xmlns:a16="http://schemas.microsoft.com/office/drawing/2014/main" id="{0F3C21A7-C84E-4FA5-808D-03F80DF921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38099</xdr:rowOff>
    </xdr:from>
    <xdr:to>
      <xdr:col>18</xdr:col>
      <xdr:colOff>0</xdr:colOff>
      <xdr:row>29</xdr:row>
      <xdr:rowOff>38099</xdr:rowOff>
    </xdr:to>
    <xdr:graphicFrame macro="">
      <xdr:nvGraphicFramePr>
        <xdr:cNvPr id="2" name="Chart 1">
          <a:extLst>
            <a:ext uri="{FF2B5EF4-FFF2-40B4-BE49-F238E27FC236}">
              <a16:creationId xmlns:a16="http://schemas.microsoft.com/office/drawing/2014/main" id="{9429A508-3963-47E5-B88D-303C7AB89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0.xml><?xml version="1.0" encoding="utf-8"?>
<c:userShapes xmlns:c="http://schemas.openxmlformats.org/drawingml/2006/chart">
  <cdr:relSizeAnchor xmlns:cdr="http://schemas.openxmlformats.org/drawingml/2006/chartDrawing">
    <cdr:from>
      <cdr:x>0.675</cdr:x>
      <cdr:y>0</cdr:y>
    </cdr:from>
    <cdr:to>
      <cdr:x>1</cdr:x>
      <cdr:y>0.06988</cdr:y>
    </cdr:to>
    <cdr:sp macro="" textlink="">
      <cdr:nvSpPr>
        <cdr:cNvPr id="2" name="TextBox 1"/>
        <cdr:cNvSpPr txBox="1"/>
      </cdr:nvSpPr>
      <cdr:spPr>
        <a:xfrm xmlns:a="http://schemas.openxmlformats.org/drawingml/2006/main">
          <a:off x="7406640" y="0"/>
          <a:ext cx="3566160" cy="447288"/>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en-US" sz="3300">
              <a:solidFill>
                <a:schemeClr val="tx1"/>
              </a:solidFill>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cdr:x>
      <cdr:y>0</cdr:y>
    </cdr:from>
    <cdr:to>
      <cdr:x>0.31562</cdr:x>
      <cdr:y>0.05694</cdr:y>
    </cdr:to>
    <cdr:sp macro="" textlink="">
      <cdr:nvSpPr>
        <cdr:cNvPr id="3" name="TextBox 1"/>
        <cdr:cNvSpPr txBox="1"/>
      </cdr:nvSpPr>
      <cdr:spPr>
        <a:xfrm xmlns:a="http://schemas.openxmlformats.org/drawingml/2006/main">
          <a:off x="0" y="0"/>
          <a:ext cx="2886029" cy="3904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Basis</a:t>
          </a:r>
          <a:r>
            <a:rPr lang="en-US" sz="3300" baseline="0">
              <a:latin typeface="Arial" panose="020B0604020202020204" pitchFamily="34" charset="0"/>
              <a:cs typeface="Arial" panose="020B0604020202020204" pitchFamily="34" charset="0"/>
            </a:rPr>
            <a:t> points</a:t>
          </a:r>
          <a:endParaRPr lang="en-US" sz="3300">
            <a:latin typeface="Arial" panose="020B0604020202020204" pitchFamily="34" charset="0"/>
            <a:cs typeface="Arial" panose="020B0604020202020204" pitchFamily="34" charset="0"/>
          </a:endParaRPr>
        </a:p>
      </cdr:txBody>
    </cdr:sp>
  </cdr:relSizeAnchor>
</c:userShapes>
</file>

<file path=xl/drawings/drawing111.xml><?xml version="1.0" encoding="utf-8"?>
<xdr:wsDr xmlns:xdr="http://schemas.openxmlformats.org/drawingml/2006/spreadsheetDrawing" xmlns:a="http://schemas.openxmlformats.org/drawingml/2006/main">
  <xdr:twoCellAnchor>
    <xdr:from>
      <xdr:col>0</xdr:col>
      <xdr:colOff>0</xdr:colOff>
      <xdr:row>1</xdr:row>
      <xdr:rowOff>-1</xdr:rowOff>
    </xdr:from>
    <xdr:to>
      <xdr:col>18</xdr:col>
      <xdr:colOff>0</xdr:colOff>
      <xdr:row>35</xdr:row>
      <xdr:rowOff>10885</xdr:rowOff>
    </xdr:to>
    <xdr:graphicFrame macro="">
      <xdr:nvGraphicFramePr>
        <xdr:cNvPr id="2" name="Chart 1">
          <a:extLst>
            <a:ext uri="{FF2B5EF4-FFF2-40B4-BE49-F238E27FC236}">
              <a16:creationId xmlns:a16="http://schemas.microsoft.com/office/drawing/2014/main" id="{85DF23F0-8A56-45E7-A7AE-B135DC9F48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2.xml><?xml version="1.0" encoding="utf-8"?>
<c:userShapes xmlns:c="http://schemas.openxmlformats.org/drawingml/2006/chart">
  <cdr:relSizeAnchor xmlns:cdr="http://schemas.openxmlformats.org/drawingml/2006/chartDrawing">
    <cdr:from>
      <cdr:x>0</cdr:x>
      <cdr:y>0</cdr:y>
    </cdr:from>
    <cdr:to>
      <cdr:x>0.31562</cdr:x>
      <cdr:y>0.05694</cdr:y>
    </cdr:to>
    <cdr:sp macro="" textlink="">
      <cdr:nvSpPr>
        <cdr:cNvPr id="3" name="TextBox 1"/>
        <cdr:cNvSpPr txBox="1"/>
      </cdr:nvSpPr>
      <cdr:spPr>
        <a:xfrm xmlns:a="http://schemas.openxmlformats.org/drawingml/2006/main">
          <a:off x="0" y="0"/>
          <a:ext cx="2886029" cy="3904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Percent</a:t>
          </a:r>
        </a:p>
      </cdr:txBody>
    </cdr:sp>
  </cdr:relSizeAnchor>
</c:userShapes>
</file>

<file path=xl/drawings/drawing113.xml><?xml version="1.0" encoding="utf-8"?>
<xdr:wsDr xmlns:xdr="http://schemas.openxmlformats.org/drawingml/2006/spreadsheetDrawing" xmlns:a="http://schemas.openxmlformats.org/drawingml/2006/main">
  <xdr:twoCellAnchor>
    <xdr:from>
      <xdr:col>0</xdr:col>
      <xdr:colOff>0</xdr:colOff>
      <xdr:row>0</xdr:row>
      <xdr:rowOff>312419</xdr:rowOff>
    </xdr:from>
    <xdr:to>
      <xdr:col>18</xdr:col>
      <xdr:colOff>0</xdr:colOff>
      <xdr:row>35</xdr:row>
      <xdr:rowOff>182879</xdr:rowOff>
    </xdr:to>
    <xdr:graphicFrame macro="">
      <xdr:nvGraphicFramePr>
        <xdr:cNvPr id="2" name="Chart 1">
          <a:extLst>
            <a:ext uri="{FF2B5EF4-FFF2-40B4-BE49-F238E27FC236}">
              <a16:creationId xmlns:a16="http://schemas.microsoft.com/office/drawing/2014/main" id="{1237F417-2138-4E95-9E24-6F2BF8F501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4.xml><?xml version="1.0" encoding="utf-8"?>
<c:userShapes xmlns:c="http://schemas.openxmlformats.org/drawingml/2006/chart">
  <cdr:relSizeAnchor xmlns:cdr="http://schemas.openxmlformats.org/drawingml/2006/chartDrawing">
    <cdr:from>
      <cdr:x>0</cdr:x>
      <cdr:y>0</cdr:y>
    </cdr:from>
    <cdr:to>
      <cdr:x>0.31562</cdr:x>
      <cdr:y>0.05694</cdr:y>
    </cdr:to>
    <cdr:sp macro="" textlink="">
      <cdr:nvSpPr>
        <cdr:cNvPr id="3" name="TextBox 1"/>
        <cdr:cNvSpPr txBox="1"/>
      </cdr:nvSpPr>
      <cdr:spPr>
        <a:xfrm xmlns:a="http://schemas.openxmlformats.org/drawingml/2006/main">
          <a:off x="0" y="0"/>
          <a:ext cx="2886029" cy="3904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Percent</a:t>
          </a:r>
        </a:p>
      </cdr:txBody>
    </cdr:sp>
  </cdr:relSizeAnchor>
</c:userShapes>
</file>

<file path=xl/drawings/drawing11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35</xdr:row>
      <xdr:rowOff>10886</xdr:rowOff>
    </xdr:to>
    <xdr:graphicFrame macro="">
      <xdr:nvGraphicFramePr>
        <xdr:cNvPr id="2" name="Chart 1">
          <a:extLst>
            <a:ext uri="{FF2B5EF4-FFF2-40B4-BE49-F238E27FC236}">
              <a16:creationId xmlns:a16="http://schemas.microsoft.com/office/drawing/2014/main" id="{7C16E17F-0C7E-4093-A79D-AEDA714B53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6.xml><?xml version="1.0" encoding="utf-8"?>
<c:userShapes xmlns:c="http://schemas.openxmlformats.org/drawingml/2006/chart">
  <cdr:relSizeAnchor xmlns:cdr="http://schemas.openxmlformats.org/drawingml/2006/chartDrawing">
    <cdr:from>
      <cdr:x>0</cdr:x>
      <cdr:y>0</cdr:y>
    </cdr:from>
    <cdr:to>
      <cdr:x>0.31562</cdr:x>
      <cdr:y>0.05694</cdr:y>
    </cdr:to>
    <cdr:sp macro="" textlink="">
      <cdr:nvSpPr>
        <cdr:cNvPr id="3" name="TextBox 1"/>
        <cdr:cNvSpPr txBox="1"/>
      </cdr:nvSpPr>
      <cdr:spPr>
        <a:xfrm xmlns:a="http://schemas.openxmlformats.org/drawingml/2006/main">
          <a:off x="0" y="0"/>
          <a:ext cx="2886029" cy="3904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Basis</a:t>
          </a:r>
          <a:r>
            <a:rPr lang="en-US" sz="3300" baseline="0">
              <a:latin typeface="Arial" panose="020B0604020202020204" pitchFamily="34" charset="0"/>
              <a:cs typeface="Arial" panose="020B0604020202020204" pitchFamily="34" charset="0"/>
            </a:rPr>
            <a:t> points</a:t>
          </a:r>
          <a:endParaRPr lang="en-US" sz="3300">
            <a:latin typeface="Arial" panose="020B0604020202020204" pitchFamily="34" charset="0"/>
            <a:cs typeface="Arial"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84F3853C-EFFE-44CE-87D2-75D7BB72169C}"/>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1</xdr:row>
      <xdr:rowOff>52387</xdr:rowOff>
    </xdr:from>
    <xdr:to>
      <xdr:col>18</xdr:col>
      <xdr:colOff>42862</xdr:colOff>
      <xdr:row>29</xdr:row>
      <xdr:rowOff>119062</xdr:rowOff>
    </xdr:to>
    <xdr:graphicFrame macro="">
      <xdr:nvGraphicFramePr>
        <xdr:cNvPr id="2" name="Chart 1">
          <a:extLst>
            <a:ext uri="{FF2B5EF4-FFF2-40B4-BE49-F238E27FC236}">
              <a16:creationId xmlns:a16="http://schemas.microsoft.com/office/drawing/2014/main" id="{DF1905F9-A709-4078-B114-2E42662C51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0.09962</cdr:x>
      <cdr:y>0.13291</cdr:y>
    </cdr:to>
    <cdr:sp macro="" textlink="">
      <cdr:nvSpPr>
        <cdr:cNvPr id="2" name="TextBox 1">
          <a:extLst xmlns:a="http://schemas.openxmlformats.org/drawingml/2006/main">
            <a:ext uri="{FF2B5EF4-FFF2-40B4-BE49-F238E27FC236}">
              <a16:creationId xmlns:a16="http://schemas.microsoft.com/office/drawing/2014/main" id="{740B1BF3-A873-49F6-A653-CE66E310FE45}"/>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xdr:row>
      <xdr:rowOff>9524</xdr:rowOff>
    </xdr:from>
    <xdr:to>
      <xdr:col>17</xdr:col>
      <xdr:colOff>537633</xdr:colOff>
      <xdr:row>28</xdr:row>
      <xdr:rowOff>123824</xdr:rowOff>
    </xdr:to>
    <xdr:graphicFrame macro="">
      <xdr:nvGraphicFramePr>
        <xdr:cNvPr id="2" name="Chart 1">
          <a:extLst>
            <a:ext uri="{FF2B5EF4-FFF2-40B4-BE49-F238E27FC236}">
              <a16:creationId xmlns:a16="http://schemas.microsoft.com/office/drawing/2014/main" id="{77FDC240-89AB-45D4-9DF6-E1B8965664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0.45</cdr:x>
      <cdr:y>0.43449</cdr:y>
    </cdr:from>
    <cdr:to>
      <cdr:x>0.55</cdr:x>
      <cdr:y>0.56551</cdr:y>
    </cdr:to>
    <cdr:sp macro="" textlink="">
      <cdr:nvSpPr>
        <cdr:cNvPr id="2" name="TextBox 1">
          <a:extLst xmlns:a="http://schemas.openxmlformats.org/drawingml/2006/main">
            <a:ext uri="{FF2B5EF4-FFF2-40B4-BE49-F238E27FC236}">
              <a16:creationId xmlns:a16="http://schemas.microsoft.com/office/drawing/2014/main" id="{792A6EF0-6EB2-45A6-9F3F-E6EEBCDD12E2}"/>
            </a:ext>
          </a:extLst>
        </cdr:cNvPr>
        <cdr:cNvSpPr txBox="1"/>
      </cdr:nvSpPr>
      <cdr:spPr>
        <a:xfrm xmlns:a="http://schemas.openxmlformats.org/drawingml/2006/main">
          <a:off x="4114800" y="3032125"/>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0.1</cdr:x>
      <cdr:y>0.13103</cdr:y>
    </cdr:to>
    <cdr:sp macro="" textlink="">
      <cdr:nvSpPr>
        <cdr:cNvPr id="3" name="TextBox 2">
          <a:extLst xmlns:a="http://schemas.openxmlformats.org/drawingml/2006/main">
            <a:ext uri="{FF2B5EF4-FFF2-40B4-BE49-F238E27FC236}">
              <a16:creationId xmlns:a16="http://schemas.microsoft.com/office/drawing/2014/main" id="{824FC019-93AF-4DDC-9FCC-431B56937CDF}"/>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1</xdr:row>
      <xdr:rowOff>19050</xdr:rowOff>
    </xdr:from>
    <xdr:to>
      <xdr:col>18</xdr:col>
      <xdr:colOff>0</xdr:colOff>
      <xdr:row>29</xdr:row>
      <xdr:rowOff>19050</xdr:rowOff>
    </xdr:to>
    <xdr:graphicFrame macro="">
      <xdr:nvGraphicFramePr>
        <xdr:cNvPr id="2" name="Chart 1">
          <a:extLst>
            <a:ext uri="{FF2B5EF4-FFF2-40B4-BE49-F238E27FC236}">
              <a16:creationId xmlns:a16="http://schemas.microsoft.com/office/drawing/2014/main" id="{8172019D-394E-46A3-AA55-45247F5BC4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0.45024</cdr:x>
      <cdr:y>0.43429</cdr:y>
    </cdr:from>
    <cdr:to>
      <cdr:x>0.54976</cdr:x>
      <cdr:y>0.56571</cdr:y>
    </cdr:to>
    <cdr:sp macro="" textlink="">
      <cdr:nvSpPr>
        <cdr:cNvPr id="2" name="TextBox 1">
          <a:extLst xmlns:a="http://schemas.openxmlformats.org/drawingml/2006/main">
            <a:ext uri="{FF2B5EF4-FFF2-40B4-BE49-F238E27FC236}">
              <a16:creationId xmlns:a16="http://schemas.microsoft.com/office/drawing/2014/main" id="{2747781B-EF1D-4754-958E-1BBF6C47468A}"/>
            </a:ext>
          </a:extLst>
        </cdr:cNvPr>
        <cdr:cNvSpPr txBox="1"/>
      </cdr:nvSpPr>
      <cdr:spPr>
        <a:xfrm xmlns:a="http://schemas.openxmlformats.org/drawingml/2006/main">
          <a:off x="4137211" y="3021479"/>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0.45024</cdr:x>
      <cdr:y>0.43429</cdr:y>
    </cdr:from>
    <cdr:to>
      <cdr:x>0.54976</cdr:x>
      <cdr:y>0.56571</cdr:y>
    </cdr:to>
    <cdr:sp macro="" textlink="">
      <cdr:nvSpPr>
        <cdr:cNvPr id="3" name="TextBox 2">
          <a:extLst xmlns:a="http://schemas.openxmlformats.org/drawingml/2006/main">
            <a:ext uri="{FF2B5EF4-FFF2-40B4-BE49-F238E27FC236}">
              <a16:creationId xmlns:a16="http://schemas.microsoft.com/office/drawing/2014/main" id="{03C313C7-B124-4A40-B2BD-E891FDBE4B23}"/>
            </a:ext>
          </a:extLst>
        </cdr:cNvPr>
        <cdr:cNvSpPr txBox="1"/>
      </cdr:nvSpPr>
      <cdr:spPr>
        <a:xfrm xmlns:a="http://schemas.openxmlformats.org/drawingml/2006/main">
          <a:off x="4137211" y="3021479"/>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0.10478</cdr:x>
      <cdr:y>0.13143</cdr:y>
    </cdr:to>
    <cdr:sp macro="" textlink="">
      <cdr:nvSpPr>
        <cdr:cNvPr id="4" name="TextBox 3">
          <a:extLst xmlns:a="http://schemas.openxmlformats.org/drawingml/2006/main">
            <a:ext uri="{FF2B5EF4-FFF2-40B4-BE49-F238E27FC236}">
              <a16:creationId xmlns:a16="http://schemas.microsoft.com/office/drawing/2014/main" id="{2970C096-94B7-48B4-BDF0-6365CF7CB32C}"/>
            </a:ext>
          </a:extLst>
        </cdr:cNvPr>
        <cdr:cNvSpPr txBox="1"/>
      </cdr:nvSpPr>
      <cdr:spPr>
        <a:xfrm xmlns:a="http://schemas.openxmlformats.org/drawingml/2006/main">
          <a:off x="0" y="0"/>
          <a:ext cx="96277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r>
            <a:rPr lang="en-US" sz="3300" baseline="0">
              <a:latin typeface="Arial" panose="020B0604020202020204" pitchFamily="34" charset="0"/>
              <a:cs typeface="Arial" panose="020B0604020202020204" pitchFamily="34" charset="0"/>
            </a:rPr>
            <a:t> of total</a:t>
          </a:r>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0.66354</cdr:x>
      <cdr:y>0</cdr:y>
    </cdr:from>
    <cdr:to>
      <cdr:x>1</cdr:x>
      <cdr:y>0.13143</cdr:y>
    </cdr:to>
    <cdr:sp macro="" textlink="">
      <cdr:nvSpPr>
        <cdr:cNvPr id="5" name="TextBox 4">
          <a:extLst xmlns:a="http://schemas.openxmlformats.org/drawingml/2006/main">
            <a:ext uri="{FF2B5EF4-FFF2-40B4-BE49-F238E27FC236}">
              <a16:creationId xmlns:a16="http://schemas.microsoft.com/office/drawing/2014/main" id="{1A7C9BBE-16A8-4A7F-ADC5-4DF6548C9D99}"/>
            </a:ext>
          </a:extLst>
        </cdr:cNvPr>
        <cdr:cNvSpPr txBox="1"/>
      </cdr:nvSpPr>
      <cdr:spPr>
        <a:xfrm xmlns:a="http://schemas.openxmlformats.org/drawingml/2006/main">
          <a:off x="6067425" y="0"/>
          <a:ext cx="3076575" cy="9013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r>
            <a:rPr lang="en-US" sz="3300" baseline="0">
              <a:latin typeface="Arial" panose="020B0604020202020204" pitchFamily="34" charset="0"/>
              <a:cs typeface="Arial" panose="020B0604020202020204" pitchFamily="34" charset="0"/>
            </a:rPr>
            <a:t> of GDP</a:t>
          </a:r>
          <a:endParaRPr lang="en-US" sz="3300">
            <a:latin typeface="Arial" panose="020B060402020202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1</xdr:row>
      <xdr:rowOff>28575</xdr:rowOff>
    </xdr:from>
    <xdr:to>
      <xdr:col>18</xdr:col>
      <xdr:colOff>0</xdr:colOff>
      <xdr:row>29</xdr:row>
      <xdr:rowOff>28575</xdr:rowOff>
    </xdr:to>
    <xdr:graphicFrame macro="">
      <xdr:nvGraphicFramePr>
        <xdr:cNvPr id="2" name="Chart 1">
          <a:extLst>
            <a:ext uri="{FF2B5EF4-FFF2-40B4-BE49-F238E27FC236}">
              <a16:creationId xmlns:a16="http://schemas.microsoft.com/office/drawing/2014/main" id="{CBED71D4-35F4-4EB4-B33F-834074DAF2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84F3853C-EFFE-44CE-87D2-75D7BB72169C}"/>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84F3853C-EFFE-44CE-87D2-75D7BB72169C}"/>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dr:relSizeAnchor xmlns:cdr="http://schemas.openxmlformats.org/drawingml/2006/chartDrawing">
    <cdr:from>
      <cdr:x>0.59729</cdr:x>
      <cdr:y>0.64552</cdr:y>
    </cdr:from>
    <cdr:to>
      <cdr:x>0.69729</cdr:x>
      <cdr:y>0.77885</cdr:y>
    </cdr:to>
    <cdr:sp macro="" textlink="">
      <cdr:nvSpPr>
        <cdr:cNvPr id="3" name="TextBox 2">
          <a:extLst xmlns:a="http://schemas.openxmlformats.org/drawingml/2006/main">
            <a:ext uri="{FF2B5EF4-FFF2-40B4-BE49-F238E27FC236}">
              <a16:creationId xmlns:a16="http://schemas.microsoft.com/office/drawing/2014/main" id="{C68DE193-E387-43EA-AE75-5AB5D8222065}"/>
            </a:ext>
          </a:extLst>
        </cdr:cNvPr>
        <cdr:cNvSpPr txBox="1"/>
      </cdr:nvSpPr>
      <cdr:spPr>
        <a:xfrm xmlns:a="http://schemas.openxmlformats.org/drawingml/2006/main">
          <a:off x="5838762" y="4329614"/>
          <a:ext cx="977537" cy="8942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solidFill>
                <a:srgbClr val="F78D28"/>
              </a:solidFill>
              <a:latin typeface="Arial" panose="020B0604020202020204" pitchFamily="34" charset="0"/>
              <a:cs typeface="Arial" panose="020B0604020202020204" pitchFamily="34" charset="0"/>
            </a:rPr>
            <a:t>EMDEs</a:t>
          </a:r>
          <a:r>
            <a:rPr lang="en-US" sz="3200" baseline="0">
              <a:solidFill>
                <a:srgbClr val="F78D28"/>
              </a:solidFill>
              <a:latin typeface="Arial" panose="020B0604020202020204" pitchFamily="34" charset="0"/>
              <a:cs typeface="Arial" panose="020B0604020202020204" pitchFamily="34" charset="0"/>
            </a:rPr>
            <a:t> average</a:t>
          </a:r>
          <a:endParaRPr lang="en-US" sz="3200">
            <a:solidFill>
              <a:srgbClr val="F78D28"/>
            </a:solidFill>
            <a:latin typeface="Arial" panose="020B0604020202020204" pitchFamily="34" charset="0"/>
            <a:cs typeface="Arial" panose="020B060402020202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1</xdr:row>
      <xdr:rowOff>19049</xdr:rowOff>
    </xdr:from>
    <xdr:to>
      <xdr:col>18</xdr:col>
      <xdr:colOff>0</xdr:colOff>
      <xdr:row>29</xdr:row>
      <xdr:rowOff>19049</xdr:rowOff>
    </xdr:to>
    <xdr:graphicFrame macro="">
      <xdr:nvGraphicFramePr>
        <xdr:cNvPr id="2" name="Chart 1">
          <a:extLst>
            <a:ext uri="{FF2B5EF4-FFF2-40B4-BE49-F238E27FC236}">
              <a16:creationId xmlns:a16="http://schemas.microsoft.com/office/drawing/2014/main" id="{5ED6A126-7650-4439-B2DF-A4662A5E06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837FB928-9A9A-4A75-A33C-38E70DA56945}"/>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Number of countries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13607</xdr:colOff>
      <xdr:row>1</xdr:row>
      <xdr:rowOff>34018</xdr:rowOff>
    </xdr:from>
    <xdr:to>
      <xdr:col>17</xdr:col>
      <xdr:colOff>576943</xdr:colOff>
      <xdr:row>28</xdr:row>
      <xdr:rowOff>189139</xdr:rowOff>
    </xdr:to>
    <xdr:graphicFrame macro="">
      <xdr:nvGraphicFramePr>
        <xdr:cNvPr id="2" name="Chart 1">
          <a:extLst>
            <a:ext uri="{FF2B5EF4-FFF2-40B4-BE49-F238E27FC236}">
              <a16:creationId xmlns:a16="http://schemas.microsoft.com/office/drawing/2014/main" id="{277E0472-BA75-4A88-AC36-447744F117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cdr:y>
    </cdr:from>
    <cdr:to>
      <cdr:x>0.1</cdr:x>
      <cdr:y>0.13174</cdr:y>
    </cdr:to>
    <cdr:sp macro="" textlink="">
      <cdr:nvSpPr>
        <cdr:cNvPr id="2" name="TextBox 1">
          <a:extLst xmlns:a="http://schemas.openxmlformats.org/drawingml/2006/main">
            <a:ext uri="{FF2B5EF4-FFF2-40B4-BE49-F238E27FC236}">
              <a16:creationId xmlns:a16="http://schemas.microsoft.com/office/drawing/2014/main" id="{15F94A92-2D45-43A9-8D2C-A8BC0EBF5B6E}"/>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of total</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0</xdr:row>
      <xdr:rowOff>333375</xdr:rowOff>
    </xdr:from>
    <xdr:to>
      <xdr:col>17</xdr:col>
      <xdr:colOff>563336</xdr:colOff>
      <xdr:row>28</xdr:row>
      <xdr:rowOff>148318</xdr:rowOff>
    </xdr:to>
    <xdr:graphicFrame macro="">
      <xdr:nvGraphicFramePr>
        <xdr:cNvPr id="2" name="Chart 1">
          <a:extLst>
            <a:ext uri="{FF2B5EF4-FFF2-40B4-BE49-F238E27FC236}">
              <a16:creationId xmlns:a16="http://schemas.microsoft.com/office/drawing/2014/main" id="{99E05532-5953-4B64-9AFB-BFD5F6B667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cdr:y>
    </cdr:from>
    <cdr:to>
      <cdr:x>0.30573</cdr:x>
      <cdr:y>0.1288</cdr:y>
    </cdr:to>
    <cdr:sp macro="" textlink="">
      <cdr:nvSpPr>
        <cdr:cNvPr id="2" name="TextBox 1">
          <a:extLst xmlns:a="http://schemas.openxmlformats.org/drawingml/2006/main">
            <a:ext uri="{FF2B5EF4-FFF2-40B4-BE49-F238E27FC236}">
              <a16:creationId xmlns:a16="http://schemas.microsoft.com/office/drawing/2014/main" id="{E5F02C40-4FB5-46A4-969C-8539AFF58783}"/>
            </a:ext>
          </a:extLst>
        </cdr:cNvPr>
        <cdr:cNvSpPr txBox="1"/>
      </cdr:nvSpPr>
      <cdr:spPr>
        <a:xfrm xmlns:a="http://schemas.openxmlformats.org/drawingml/2006/main">
          <a:off x="0" y="0"/>
          <a:ext cx="2842078" cy="84872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GDP</a:t>
          </a:r>
        </a:p>
      </cdr:txBody>
    </cdr:sp>
  </cdr:relSizeAnchor>
  <cdr:relSizeAnchor xmlns:cdr="http://schemas.openxmlformats.org/drawingml/2006/chartDrawing">
    <cdr:from>
      <cdr:x>0.58959</cdr:x>
      <cdr:y>0.25749</cdr:y>
    </cdr:from>
    <cdr:to>
      <cdr:x>0.89533</cdr:x>
      <cdr:y>0.38629</cdr:y>
    </cdr:to>
    <cdr:sp macro="" textlink="">
      <cdr:nvSpPr>
        <cdr:cNvPr id="3" name="TextBox 2">
          <a:extLst xmlns:a="http://schemas.openxmlformats.org/drawingml/2006/main">
            <a:ext uri="{FF2B5EF4-FFF2-40B4-BE49-F238E27FC236}">
              <a16:creationId xmlns:a16="http://schemas.microsoft.com/office/drawing/2014/main" id="{0809FE73-9C5D-481D-8B4F-1A2C3A42BD96}"/>
            </a:ext>
          </a:extLst>
        </cdr:cNvPr>
        <cdr:cNvSpPr txBox="1"/>
      </cdr:nvSpPr>
      <cdr:spPr>
        <a:xfrm xmlns:a="http://schemas.openxmlformats.org/drawingml/2006/main">
          <a:off x="5391773" y="1766105"/>
          <a:ext cx="2795978" cy="88343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solidFill>
                <a:srgbClr val="EB1C2D"/>
              </a:solidFill>
              <a:latin typeface="Arial" panose="020B0604020202020204" pitchFamily="34" charset="0"/>
              <a:cs typeface="Arial" panose="020B0604020202020204" pitchFamily="34" charset="0"/>
            </a:rPr>
            <a:t>2002-07 average</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1</xdr:row>
      <xdr:rowOff>9523</xdr:rowOff>
    </xdr:from>
    <xdr:to>
      <xdr:col>18</xdr:col>
      <xdr:colOff>42862</xdr:colOff>
      <xdr:row>29</xdr:row>
      <xdr:rowOff>76198</xdr:rowOff>
    </xdr:to>
    <xdr:graphicFrame macro="">
      <xdr:nvGraphicFramePr>
        <xdr:cNvPr id="2" name="Chart 1">
          <a:extLst>
            <a:ext uri="{FF2B5EF4-FFF2-40B4-BE49-F238E27FC236}">
              <a16:creationId xmlns:a16="http://schemas.microsoft.com/office/drawing/2014/main" id="{61222943-5A0E-43B9-A617-E6CDE6D256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D0A855B1-165D-4F58-8DEF-7901FD153566}"/>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dr:relSizeAnchor xmlns:cdr="http://schemas.openxmlformats.org/drawingml/2006/chartDrawing">
    <cdr:from>
      <cdr:x>0.60208</cdr:x>
      <cdr:y>0</cdr:y>
    </cdr:from>
    <cdr:to>
      <cdr:x>0.98379</cdr:x>
      <cdr:y>0.13333</cdr:y>
    </cdr:to>
    <cdr:sp macro="" textlink="">
      <cdr:nvSpPr>
        <cdr:cNvPr id="3" name="TextBox 1">
          <a:extLst xmlns:a="http://schemas.openxmlformats.org/drawingml/2006/main">
            <a:ext uri="{FF2B5EF4-FFF2-40B4-BE49-F238E27FC236}">
              <a16:creationId xmlns:a16="http://schemas.microsoft.com/office/drawing/2014/main" id="{01B65D72-3DC6-441F-AD8A-DD20947141C2}"/>
            </a:ext>
          </a:extLst>
        </cdr:cNvPr>
        <cdr:cNvSpPr txBox="1"/>
      </cdr:nvSpPr>
      <cdr:spPr>
        <a:xfrm xmlns:a="http://schemas.openxmlformats.org/drawingml/2006/main">
          <a:off x="5505451" y="0"/>
          <a:ext cx="3490326"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13606</xdr:colOff>
      <xdr:row>1</xdr:row>
      <xdr:rowOff>20411</xdr:rowOff>
    </xdr:from>
    <xdr:to>
      <xdr:col>17</xdr:col>
      <xdr:colOff>576942</xdr:colOff>
      <xdr:row>29</xdr:row>
      <xdr:rowOff>207282</xdr:rowOff>
    </xdr:to>
    <xdr:graphicFrame macro="">
      <xdr:nvGraphicFramePr>
        <xdr:cNvPr id="2" name="Chart 1">
          <a:extLst>
            <a:ext uri="{FF2B5EF4-FFF2-40B4-BE49-F238E27FC236}">
              <a16:creationId xmlns:a16="http://schemas.microsoft.com/office/drawing/2014/main" id="{C40652B9-69F4-4F78-A8DF-DFA7681A6E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30956</xdr:rowOff>
    </xdr:from>
    <xdr:to>
      <xdr:col>17</xdr:col>
      <xdr:colOff>563336</xdr:colOff>
      <xdr:row>28</xdr:row>
      <xdr:rowOff>186078</xdr:rowOff>
    </xdr:to>
    <xdr:graphicFrame macro="">
      <xdr:nvGraphicFramePr>
        <xdr:cNvPr id="2" name="Chart 1">
          <a:extLst>
            <a:ext uri="{FF2B5EF4-FFF2-40B4-BE49-F238E27FC236}">
              <a16:creationId xmlns:a16="http://schemas.microsoft.com/office/drawing/2014/main" id="{3A98F0B0-6109-47F6-A5C5-F5C58ED230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EF4C4EE5-9D54-4000-9150-C60CBA75B699}"/>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1</xdr:row>
      <xdr:rowOff>19049</xdr:rowOff>
    </xdr:from>
    <xdr:to>
      <xdr:col>17</xdr:col>
      <xdr:colOff>537633</xdr:colOff>
      <xdr:row>28</xdr:row>
      <xdr:rowOff>174171</xdr:rowOff>
    </xdr:to>
    <xdr:graphicFrame macro="">
      <xdr:nvGraphicFramePr>
        <xdr:cNvPr id="2" name="Chart 1">
          <a:extLst>
            <a:ext uri="{FF2B5EF4-FFF2-40B4-BE49-F238E27FC236}">
              <a16:creationId xmlns:a16="http://schemas.microsoft.com/office/drawing/2014/main" id="{9358E688-A10D-475F-9AF7-D59C2814A4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0FCE8A70-FDB7-495C-9C03-EE2948DEA251}"/>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of total</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1</xdr:row>
      <xdr:rowOff>38100</xdr:rowOff>
    </xdr:from>
    <xdr:to>
      <xdr:col>18</xdr:col>
      <xdr:colOff>0</xdr:colOff>
      <xdr:row>28</xdr:row>
      <xdr:rowOff>193222</xdr:rowOff>
    </xdr:to>
    <xdr:graphicFrame macro="">
      <xdr:nvGraphicFramePr>
        <xdr:cNvPr id="2" name="Chart 1">
          <a:extLst>
            <a:ext uri="{FF2B5EF4-FFF2-40B4-BE49-F238E27FC236}">
              <a16:creationId xmlns:a16="http://schemas.microsoft.com/office/drawing/2014/main" id="{37C785BE-3B15-45A4-84AD-7C2984D30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0</cdr:y>
    </cdr:from>
    <cdr:to>
      <cdr:x>0.1003</cdr:x>
      <cdr:y>0.13532</cdr:y>
    </cdr:to>
    <cdr:sp macro="" textlink="">
      <cdr:nvSpPr>
        <cdr:cNvPr id="2" name="TextBox 1">
          <a:extLst xmlns:a="http://schemas.openxmlformats.org/drawingml/2006/main">
            <a:ext uri="{FF2B5EF4-FFF2-40B4-BE49-F238E27FC236}">
              <a16:creationId xmlns:a16="http://schemas.microsoft.com/office/drawing/2014/main" id="{A6E98033-EAA7-4515-ABB0-14D5CB38B686}"/>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total</a:t>
          </a: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0</xdr:colOff>
      <xdr:row>1</xdr:row>
      <xdr:rowOff>9525</xdr:rowOff>
    </xdr:from>
    <xdr:to>
      <xdr:col>18</xdr:col>
      <xdr:colOff>0</xdr:colOff>
      <xdr:row>29</xdr:row>
      <xdr:rowOff>9525</xdr:rowOff>
    </xdr:to>
    <xdr:graphicFrame macro="">
      <xdr:nvGraphicFramePr>
        <xdr:cNvPr id="2" name="Chart 1">
          <a:extLst>
            <a:ext uri="{FF2B5EF4-FFF2-40B4-BE49-F238E27FC236}">
              <a16:creationId xmlns:a16="http://schemas.microsoft.com/office/drawing/2014/main" id="{128CD076-6617-48F5-B69E-B04A513566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cdr:y>
    </cdr:from>
    <cdr:to>
      <cdr:x>0.09962</cdr:x>
      <cdr:y>0.13291</cdr:y>
    </cdr:to>
    <cdr:sp macro="" textlink="">
      <cdr:nvSpPr>
        <cdr:cNvPr id="2" name="TextBox 1">
          <a:extLst xmlns:a="http://schemas.openxmlformats.org/drawingml/2006/main">
            <a:ext uri="{FF2B5EF4-FFF2-40B4-BE49-F238E27FC236}">
              <a16:creationId xmlns:a16="http://schemas.microsoft.com/office/drawing/2014/main" id="{740B1BF3-A873-49F6-A653-CE66E310FE45}"/>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0</xdr:colOff>
      <xdr:row>1</xdr:row>
      <xdr:rowOff>9525</xdr:rowOff>
    </xdr:from>
    <xdr:to>
      <xdr:col>18</xdr:col>
      <xdr:colOff>0</xdr:colOff>
      <xdr:row>29</xdr:row>
      <xdr:rowOff>9525</xdr:rowOff>
    </xdr:to>
    <xdr:graphicFrame macro="">
      <xdr:nvGraphicFramePr>
        <xdr:cNvPr id="2" name="Chart 1">
          <a:extLst>
            <a:ext uri="{FF2B5EF4-FFF2-40B4-BE49-F238E27FC236}">
              <a16:creationId xmlns:a16="http://schemas.microsoft.com/office/drawing/2014/main" id="{3D39ABA2-114F-45AC-A3BC-53C46195EF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cdr:y>
    </cdr:from>
    <cdr:to>
      <cdr:x>0.1</cdr:x>
      <cdr:y>0.13604</cdr:y>
    </cdr:to>
    <cdr:sp macro="" textlink="">
      <cdr:nvSpPr>
        <cdr:cNvPr id="2" name="TextBox 1">
          <a:extLst xmlns:a="http://schemas.openxmlformats.org/drawingml/2006/main">
            <a:ext uri="{FF2B5EF4-FFF2-40B4-BE49-F238E27FC236}">
              <a16:creationId xmlns:a16="http://schemas.microsoft.com/office/drawing/2014/main" id="{53BA4D81-62E4-437B-8DA2-E7B10D0A7A6C}"/>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of</a:t>
          </a:r>
          <a:r>
            <a:rPr lang="en-US" sz="3200" baseline="0">
              <a:latin typeface="Arial" panose="020B0604020202020204" pitchFamily="34" charset="0"/>
              <a:cs typeface="Arial" panose="020B0604020202020204" pitchFamily="34" charset="0"/>
            </a:rPr>
            <a:t> GDP</a:t>
          </a:r>
          <a:endParaRPr lang="en-US" sz="3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0.83131</cdr:x>
      <cdr:y>0</cdr:y>
    </cdr:from>
    <cdr:to>
      <cdr:x>1</cdr:x>
      <cdr:y>0.13604</cdr:y>
    </cdr:to>
    <cdr:sp macro="" textlink="">
      <cdr:nvSpPr>
        <cdr:cNvPr id="3" name="TextBox 2">
          <a:extLst xmlns:a="http://schemas.openxmlformats.org/drawingml/2006/main">
            <a:ext uri="{FF2B5EF4-FFF2-40B4-BE49-F238E27FC236}">
              <a16:creationId xmlns:a16="http://schemas.microsoft.com/office/drawing/2014/main" id="{1DD31054-B43F-4C7C-BA54-DC30D966DCA7}"/>
            </a:ext>
          </a:extLst>
        </cdr:cNvPr>
        <cdr:cNvSpPr txBox="1"/>
      </cdr:nvSpPr>
      <cdr:spPr>
        <a:xfrm xmlns:a="http://schemas.openxmlformats.org/drawingml/2006/main">
          <a:off x="9121834" y="0"/>
          <a:ext cx="1850965" cy="8707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VIX</a:t>
          </a:r>
          <a:r>
            <a:rPr lang="en-US" sz="3200" baseline="0">
              <a:latin typeface="Arial" panose="020B0604020202020204" pitchFamily="34" charset="0"/>
              <a:cs typeface="Arial" panose="020B0604020202020204" pitchFamily="34" charset="0"/>
            </a:rPr>
            <a:t> index</a:t>
          </a:r>
          <a:endParaRPr lang="en-US" sz="3200">
            <a:latin typeface="Arial" panose="020B0604020202020204" pitchFamily="34" charset="0"/>
            <a:cs typeface="Arial" panose="020B0604020202020204" pitchFamily="34" charset="0"/>
          </a:endParaRP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0</xdr:colOff>
      <xdr:row>1</xdr:row>
      <xdr:rowOff>29633</xdr:rowOff>
    </xdr:from>
    <xdr:to>
      <xdr:col>17</xdr:col>
      <xdr:colOff>537633</xdr:colOff>
      <xdr:row>28</xdr:row>
      <xdr:rowOff>143933</xdr:rowOff>
    </xdr:to>
    <xdr:graphicFrame macro="">
      <xdr:nvGraphicFramePr>
        <xdr:cNvPr id="2" name="Chart 1">
          <a:extLst>
            <a:ext uri="{FF2B5EF4-FFF2-40B4-BE49-F238E27FC236}">
              <a16:creationId xmlns:a16="http://schemas.microsoft.com/office/drawing/2014/main" id="{F0F36618-E1D4-4C5C-9DA1-6D0E89B100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84F3853C-EFFE-44CE-87D2-75D7BB72169C}"/>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40.xml><?xml version="1.0" encoding="utf-8"?>
<c:userShapes xmlns:c="http://schemas.openxmlformats.org/drawingml/2006/chart">
  <cdr:relSizeAnchor xmlns:cdr="http://schemas.openxmlformats.org/drawingml/2006/chartDrawing">
    <cdr:from>
      <cdr:x>0</cdr:x>
      <cdr:y>0</cdr:y>
    </cdr:from>
    <cdr:to>
      <cdr:x>0.1</cdr:x>
      <cdr:y>0.13604</cdr:y>
    </cdr:to>
    <cdr:sp macro="" textlink="">
      <cdr:nvSpPr>
        <cdr:cNvPr id="2" name="TextBox 1">
          <a:extLst xmlns:a="http://schemas.openxmlformats.org/drawingml/2006/main">
            <a:ext uri="{FF2B5EF4-FFF2-40B4-BE49-F238E27FC236}">
              <a16:creationId xmlns:a16="http://schemas.microsoft.com/office/drawing/2014/main" id="{768F356D-60FB-495A-87F7-B26A3C1B0D67}"/>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1</xdr:row>
      <xdr:rowOff>28575</xdr:rowOff>
    </xdr:from>
    <xdr:to>
      <xdr:col>18</xdr:col>
      <xdr:colOff>0</xdr:colOff>
      <xdr:row>28</xdr:row>
      <xdr:rowOff>183697</xdr:rowOff>
    </xdr:to>
    <xdr:graphicFrame macro="">
      <xdr:nvGraphicFramePr>
        <xdr:cNvPr id="2" name="Chart 1">
          <a:extLst>
            <a:ext uri="{FF2B5EF4-FFF2-40B4-BE49-F238E27FC236}">
              <a16:creationId xmlns:a16="http://schemas.microsoft.com/office/drawing/2014/main" id="{2FDD09FD-FAA8-4A7C-86DB-446FE22D3A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cdr:y>
    </cdr:from>
    <cdr:to>
      <cdr:x>0.47024</cdr:x>
      <cdr:y>0.13333</cdr:y>
    </cdr:to>
    <cdr:sp macro="" textlink="">
      <cdr:nvSpPr>
        <cdr:cNvPr id="2" name="TextBox 1">
          <a:extLst xmlns:a="http://schemas.openxmlformats.org/drawingml/2006/main">
            <a:ext uri="{FF2B5EF4-FFF2-40B4-BE49-F238E27FC236}">
              <a16:creationId xmlns:a16="http://schemas.microsoft.com/office/drawing/2014/main" id="{D5317143-78A6-4D2F-9DB5-ABC847B342D4}"/>
            </a:ext>
          </a:extLst>
        </cdr:cNvPr>
        <cdr:cNvSpPr txBox="1"/>
      </cdr:nvSpPr>
      <cdr:spPr>
        <a:xfrm xmlns:a="http://schemas.openxmlformats.org/drawingml/2006/main">
          <a:off x="0" y="0"/>
          <a:ext cx="4299856"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Number of EMDEs</a:t>
          </a: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648E6374-90B8-477A-B21E-06E6C14477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39EF4C1F-A0E0-427D-BB71-304C266A9AE8}"/>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0.66781</cdr:x>
      <cdr:y>0</cdr:y>
    </cdr:from>
    <cdr:to>
      <cdr:x>0.99744</cdr:x>
      <cdr:y>0.13333</cdr:y>
    </cdr:to>
    <cdr:sp macro="" textlink="">
      <cdr:nvSpPr>
        <cdr:cNvPr id="3" name="TextBox 2">
          <a:extLst xmlns:a="http://schemas.openxmlformats.org/drawingml/2006/main">
            <a:ext uri="{FF2B5EF4-FFF2-40B4-BE49-F238E27FC236}">
              <a16:creationId xmlns:a16="http://schemas.microsoft.com/office/drawing/2014/main" id="{35A56D66-CE48-414E-9520-D6F6195FF21F}"/>
            </a:ext>
          </a:extLst>
        </cdr:cNvPr>
        <cdr:cNvSpPr txBox="1"/>
      </cdr:nvSpPr>
      <cdr:spPr>
        <a:xfrm xmlns:a="http://schemas.openxmlformats.org/drawingml/2006/main">
          <a:off x="7360424" y="0"/>
          <a:ext cx="3633106" cy="8534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Number of EMDEs</a:t>
          </a: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0</xdr:colOff>
      <xdr:row>1</xdr:row>
      <xdr:rowOff>21168</xdr:rowOff>
    </xdr:from>
    <xdr:to>
      <xdr:col>17</xdr:col>
      <xdr:colOff>537633</xdr:colOff>
      <xdr:row>28</xdr:row>
      <xdr:rowOff>135468</xdr:rowOff>
    </xdr:to>
    <xdr:graphicFrame macro="">
      <xdr:nvGraphicFramePr>
        <xdr:cNvPr id="2" name="Chart 1">
          <a:extLst>
            <a:ext uri="{FF2B5EF4-FFF2-40B4-BE49-F238E27FC236}">
              <a16:creationId xmlns:a16="http://schemas.microsoft.com/office/drawing/2014/main" id="{814F2A52-548F-4798-B517-D5AF74C28E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0.00347</cdr:x>
      <cdr:y>0</cdr:y>
    </cdr:from>
    <cdr:to>
      <cdr:x>0.10347</cdr:x>
      <cdr:y>0.13333</cdr:y>
    </cdr:to>
    <cdr:sp macro="" textlink="">
      <cdr:nvSpPr>
        <cdr:cNvPr id="2" name="TextBox 1">
          <a:extLst xmlns:a="http://schemas.openxmlformats.org/drawingml/2006/main">
            <a:ext uri="{FF2B5EF4-FFF2-40B4-BE49-F238E27FC236}">
              <a16:creationId xmlns:a16="http://schemas.microsoft.com/office/drawing/2014/main" id="{961BB701-2173-4D94-91B4-22933F946988}"/>
            </a:ext>
          </a:extLst>
        </cdr:cNvPr>
        <cdr:cNvSpPr txBox="1"/>
      </cdr:nvSpPr>
      <cdr:spPr>
        <a:xfrm xmlns:a="http://schemas.openxmlformats.org/drawingml/2006/main">
          <a:off x="3175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1</xdr:row>
      <xdr:rowOff>19049</xdr:rowOff>
    </xdr:from>
    <xdr:to>
      <xdr:col>18</xdr:col>
      <xdr:colOff>0</xdr:colOff>
      <xdr:row>28</xdr:row>
      <xdr:rowOff>174171</xdr:rowOff>
    </xdr:to>
    <xdr:graphicFrame macro="">
      <xdr:nvGraphicFramePr>
        <xdr:cNvPr id="2" name="Chart 1">
          <a:extLst>
            <a:ext uri="{FF2B5EF4-FFF2-40B4-BE49-F238E27FC236}">
              <a16:creationId xmlns:a16="http://schemas.microsoft.com/office/drawing/2014/main" id="{731B519A-9434-4C4B-878C-D14FF6D98B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cdr:x>
      <cdr:y>0</cdr:y>
    </cdr:from>
    <cdr:to>
      <cdr:x>0.1003</cdr:x>
      <cdr:y>0.13532</cdr:y>
    </cdr:to>
    <cdr:sp macro="" textlink="">
      <cdr:nvSpPr>
        <cdr:cNvPr id="2" name="TextBox 1">
          <a:extLst xmlns:a="http://schemas.openxmlformats.org/drawingml/2006/main">
            <a:ext uri="{FF2B5EF4-FFF2-40B4-BE49-F238E27FC236}">
              <a16:creationId xmlns:a16="http://schemas.microsoft.com/office/drawing/2014/main" id="{A6E98033-EAA7-4515-ABB0-14D5CB38B686}"/>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EMDEs</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1</xdr:row>
      <xdr:rowOff>9525</xdr:rowOff>
    </xdr:from>
    <xdr:to>
      <xdr:col>18</xdr:col>
      <xdr:colOff>0</xdr:colOff>
      <xdr:row>28</xdr:row>
      <xdr:rowOff>164647</xdr:rowOff>
    </xdr:to>
    <xdr:graphicFrame macro="">
      <xdr:nvGraphicFramePr>
        <xdr:cNvPr id="2" name="Chart 1">
          <a:extLst>
            <a:ext uri="{FF2B5EF4-FFF2-40B4-BE49-F238E27FC236}">
              <a16:creationId xmlns:a16="http://schemas.microsoft.com/office/drawing/2014/main" id="{53D5E454-5623-480F-984F-70E4D6733A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38100</xdr:rowOff>
    </xdr:from>
    <xdr:to>
      <xdr:col>17</xdr:col>
      <xdr:colOff>563336</xdr:colOff>
      <xdr:row>28</xdr:row>
      <xdr:rowOff>193222</xdr:rowOff>
    </xdr:to>
    <xdr:graphicFrame macro="">
      <xdr:nvGraphicFramePr>
        <xdr:cNvPr id="2" name="Chart 1">
          <a:extLst>
            <a:ext uri="{FF2B5EF4-FFF2-40B4-BE49-F238E27FC236}">
              <a16:creationId xmlns:a16="http://schemas.microsoft.com/office/drawing/2014/main" id="{CCB09340-DA57-4D6A-96FA-55684E4C5D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cdr:x>
      <cdr:y>0</cdr:y>
    </cdr:from>
    <cdr:to>
      <cdr:x>0.1003</cdr:x>
      <cdr:y>0.13532</cdr:y>
    </cdr:to>
    <cdr:sp macro="" textlink="">
      <cdr:nvSpPr>
        <cdr:cNvPr id="2" name="TextBox 1">
          <a:extLst xmlns:a="http://schemas.openxmlformats.org/drawingml/2006/main">
            <a:ext uri="{FF2B5EF4-FFF2-40B4-BE49-F238E27FC236}">
              <a16:creationId xmlns:a16="http://schemas.microsoft.com/office/drawing/2014/main" id="{A6E98033-EAA7-4515-ABB0-14D5CB38B686}"/>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EMDEs</a:t>
          </a: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0</xdr:colOff>
      <xdr:row>1</xdr:row>
      <xdr:rowOff>47624</xdr:rowOff>
    </xdr:from>
    <xdr:to>
      <xdr:col>18</xdr:col>
      <xdr:colOff>0</xdr:colOff>
      <xdr:row>29</xdr:row>
      <xdr:rowOff>47624</xdr:rowOff>
    </xdr:to>
    <xdr:graphicFrame macro="">
      <xdr:nvGraphicFramePr>
        <xdr:cNvPr id="2" name="Chart 1">
          <a:extLst>
            <a:ext uri="{FF2B5EF4-FFF2-40B4-BE49-F238E27FC236}">
              <a16:creationId xmlns:a16="http://schemas.microsoft.com/office/drawing/2014/main" id="{A5CB30A4-2CFA-46D3-9AD0-BE6C8BDED5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0.45</cdr:x>
      <cdr:y>0.43449</cdr:y>
    </cdr:from>
    <cdr:to>
      <cdr:x>0.55</cdr:x>
      <cdr:y>0.56551</cdr:y>
    </cdr:to>
    <cdr:sp macro="" textlink="">
      <cdr:nvSpPr>
        <cdr:cNvPr id="2" name="TextBox 1">
          <a:extLst xmlns:a="http://schemas.openxmlformats.org/drawingml/2006/main">
            <a:ext uri="{FF2B5EF4-FFF2-40B4-BE49-F238E27FC236}">
              <a16:creationId xmlns:a16="http://schemas.microsoft.com/office/drawing/2014/main" id="{792A6EF0-6EB2-45A6-9F3F-E6EEBCDD12E2}"/>
            </a:ext>
          </a:extLst>
        </cdr:cNvPr>
        <cdr:cNvSpPr txBox="1"/>
      </cdr:nvSpPr>
      <cdr:spPr>
        <a:xfrm xmlns:a="http://schemas.openxmlformats.org/drawingml/2006/main">
          <a:off x="4114800" y="3032125"/>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0.1</cdr:x>
      <cdr:y>0.13103</cdr:y>
    </cdr:to>
    <cdr:sp macro="" textlink="">
      <cdr:nvSpPr>
        <cdr:cNvPr id="3" name="TextBox 2">
          <a:extLst xmlns:a="http://schemas.openxmlformats.org/drawingml/2006/main">
            <a:ext uri="{FF2B5EF4-FFF2-40B4-BE49-F238E27FC236}">
              <a16:creationId xmlns:a16="http://schemas.microsoft.com/office/drawing/2014/main" id="{824FC019-93AF-4DDC-9FCC-431B56937CDF}"/>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0</xdr:colOff>
      <xdr:row>1</xdr:row>
      <xdr:rowOff>9525</xdr:rowOff>
    </xdr:from>
    <xdr:to>
      <xdr:col>18</xdr:col>
      <xdr:colOff>0</xdr:colOff>
      <xdr:row>29</xdr:row>
      <xdr:rowOff>187325</xdr:rowOff>
    </xdr:to>
    <xdr:graphicFrame macro="">
      <xdr:nvGraphicFramePr>
        <xdr:cNvPr id="2" name="Chart 1">
          <a:extLst>
            <a:ext uri="{FF2B5EF4-FFF2-40B4-BE49-F238E27FC236}">
              <a16:creationId xmlns:a16="http://schemas.microsoft.com/office/drawing/2014/main" id="{24D3FC3E-DFA7-4B9B-9154-351F5F0E2A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cdr:x>
      <cdr:y>0</cdr:y>
    </cdr:from>
    <cdr:to>
      <cdr:x>0.1</cdr:x>
      <cdr:y>0.13046</cdr:y>
    </cdr:to>
    <cdr:sp macro="" textlink="">
      <cdr:nvSpPr>
        <cdr:cNvPr id="2" name="TextBox 1">
          <a:extLst xmlns:a="http://schemas.openxmlformats.org/drawingml/2006/main">
            <a:ext uri="{FF2B5EF4-FFF2-40B4-BE49-F238E27FC236}">
              <a16:creationId xmlns:a16="http://schemas.microsoft.com/office/drawing/2014/main" id="{F70AB0A0-F9E9-4E8A-8489-B2B83D003A6F}"/>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of total</a:t>
          </a: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0</xdr:colOff>
      <xdr:row>1</xdr:row>
      <xdr:rowOff>40821</xdr:rowOff>
    </xdr:from>
    <xdr:to>
      <xdr:col>18</xdr:col>
      <xdr:colOff>0</xdr:colOff>
      <xdr:row>29</xdr:row>
      <xdr:rowOff>40821</xdr:rowOff>
    </xdr:to>
    <xdr:graphicFrame macro="">
      <xdr:nvGraphicFramePr>
        <xdr:cNvPr id="2" name="Chart 1">
          <a:extLst>
            <a:ext uri="{FF2B5EF4-FFF2-40B4-BE49-F238E27FC236}">
              <a16:creationId xmlns:a16="http://schemas.microsoft.com/office/drawing/2014/main" id="{0774C4A4-DFAA-4139-932E-7779F79160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0.01979</cdr:x>
      <cdr:y>0.01389</cdr:y>
    </cdr:from>
    <cdr:to>
      <cdr:x>0.28125</cdr:x>
      <cdr:y>0.11944</cdr:y>
    </cdr:to>
    <cdr:sp macro="" textlink="">
      <cdr:nvSpPr>
        <cdr:cNvPr id="2" name="TextBox 1">
          <a:extLst xmlns:a="http://schemas.openxmlformats.org/drawingml/2006/main">
            <a:ext uri="{FF2B5EF4-FFF2-40B4-BE49-F238E27FC236}">
              <a16:creationId xmlns:a16="http://schemas.microsoft.com/office/drawing/2014/main" id="{1C29C2BC-A81A-4F8C-95C0-C2FDF408AEF6}"/>
            </a:ext>
          </a:extLst>
        </cdr:cNvPr>
        <cdr:cNvSpPr txBox="1"/>
      </cdr:nvSpPr>
      <cdr:spPr>
        <a:xfrm xmlns:a="http://schemas.openxmlformats.org/drawingml/2006/main">
          <a:off x="180975" y="95250"/>
          <a:ext cx="2390775"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0.39479</cdr:x>
      <cdr:y>0.09722</cdr:y>
    </cdr:to>
    <cdr:sp macro="" textlink="">
      <cdr:nvSpPr>
        <cdr:cNvPr id="3" name="TextBox 2">
          <a:extLst xmlns:a="http://schemas.openxmlformats.org/drawingml/2006/main">
            <a:ext uri="{FF2B5EF4-FFF2-40B4-BE49-F238E27FC236}">
              <a16:creationId xmlns:a16="http://schemas.microsoft.com/office/drawing/2014/main" id="{99785C9B-3AFE-493C-B2D7-101E89158D6C}"/>
            </a:ext>
          </a:extLst>
        </cdr:cNvPr>
        <cdr:cNvSpPr txBox="1"/>
      </cdr:nvSpPr>
      <cdr:spPr>
        <a:xfrm xmlns:a="http://schemas.openxmlformats.org/drawingml/2006/main">
          <a:off x="0" y="0"/>
          <a:ext cx="3609960" cy="6667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of GDP</a:t>
          </a:r>
        </a:p>
      </cdr:txBody>
    </cdr:sp>
  </cdr:relSizeAnchor>
  <cdr:relSizeAnchor xmlns:cdr="http://schemas.openxmlformats.org/drawingml/2006/chartDrawing">
    <cdr:from>
      <cdr:x>0.01979</cdr:x>
      <cdr:y>0.01389</cdr:y>
    </cdr:from>
    <cdr:to>
      <cdr:x>0.28125</cdr:x>
      <cdr:y>0.11944</cdr:y>
    </cdr:to>
    <cdr:sp macro="" textlink="">
      <cdr:nvSpPr>
        <cdr:cNvPr id="4" name="TextBox 1">
          <a:extLst xmlns:a="http://schemas.openxmlformats.org/drawingml/2006/main">
            <a:ext uri="{FF2B5EF4-FFF2-40B4-BE49-F238E27FC236}">
              <a16:creationId xmlns:a16="http://schemas.microsoft.com/office/drawing/2014/main" id="{1C29C2BC-A81A-4F8C-95C0-C2FDF408AEF6}"/>
            </a:ext>
          </a:extLst>
        </cdr:cNvPr>
        <cdr:cNvSpPr txBox="1"/>
      </cdr:nvSpPr>
      <cdr:spPr>
        <a:xfrm xmlns:a="http://schemas.openxmlformats.org/drawingml/2006/main">
          <a:off x="180975" y="95250"/>
          <a:ext cx="2390775"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0</xdr:colOff>
      <xdr:row>1</xdr:row>
      <xdr:rowOff>28575</xdr:rowOff>
    </xdr:from>
    <xdr:to>
      <xdr:col>18</xdr:col>
      <xdr:colOff>0</xdr:colOff>
      <xdr:row>29</xdr:row>
      <xdr:rowOff>28575</xdr:rowOff>
    </xdr:to>
    <xdr:graphicFrame macro="">
      <xdr:nvGraphicFramePr>
        <xdr:cNvPr id="2" name="Chart 1">
          <a:extLst>
            <a:ext uri="{FF2B5EF4-FFF2-40B4-BE49-F238E27FC236}">
              <a16:creationId xmlns:a16="http://schemas.microsoft.com/office/drawing/2014/main" id="{341AEB8F-3F76-4492-B7B6-01BC1048B4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0.00555</cdr:x>
      <cdr:y>0.0074</cdr:y>
    </cdr:from>
    <cdr:to>
      <cdr:x>0.3654</cdr:x>
      <cdr:y>0.14048</cdr:y>
    </cdr:to>
    <cdr:sp macro="" textlink="">
      <cdr:nvSpPr>
        <cdr:cNvPr id="2" name="TextBox 1">
          <a:extLst xmlns:a="http://schemas.openxmlformats.org/drawingml/2006/main">
            <a:ext uri="{FF2B5EF4-FFF2-40B4-BE49-F238E27FC236}">
              <a16:creationId xmlns:a16="http://schemas.microsoft.com/office/drawing/2014/main" id="{7FA15DB0-A332-4C62-9794-E3A85167E052}"/>
            </a:ext>
          </a:extLst>
        </cdr:cNvPr>
        <cdr:cNvSpPr txBox="1"/>
      </cdr:nvSpPr>
      <cdr:spPr>
        <a:xfrm xmlns:a="http://schemas.openxmlformats.org/drawingml/2006/main">
          <a:off x="50800" y="50800"/>
          <a:ext cx="3291608" cy="9135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dr:relSizeAnchor xmlns:cdr="http://schemas.openxmlformats.org/drawingml/2006/chartDrawing">
    <cdr:from>
      <cdr:x>0.72204</cdr:x>
      <cdr:y>0</cdr:y>
    </cdr:from>
    <cdr:to>
      <cdr:x>0.78324</cdr:x>
      <cdr:y>0.13308</cdr:y>
    </cdr:to>
    <cdr:sp macro="" textlink="">
      <cdr:nvSpPr>
        <cdr:cNvPr id="3" name="TextBox 1">
          <a:extLst xmlns:a="http://schemas.openxmlformats.org/drawingml/2006/main">
            <a:ext uri="{FF2B5EF4-FFF2-40B4-BE49-F238E27FC236}">
              <a16:creationId xmlns:a16="http://schemas.microsoft.com/office/drawing/2014/main" id="{7FA15DB0-A332-4C62-9794-E3A85167E052}"/>
            </a:ext>
          </a:extLst>
        </cdr:cNvPr>
        <cdr:cNvSpPr txBox="1"/>
      </cdr:nvSpPr>
      <cdr:spPr>
        <a:xfrm xmlns:a="http://schemas.openxmlformats.org/drawingml/2006/main">
          <a:off x="7960177" y="0"/>
          <a:ext cx="674659" cy="8518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total</a:t>
          </a:r>
        </a:p>
      </cdr:txBody>
    </cdr:sp>
  </cdr:relSizeAnchor>
</c:userShapes>
</file>

<file path=xl/drawings/drawing59.xml><?xml version="1.0" encoding="utf-8"?>
<xdr:wsDr xmlns:xdr="http://schemas.openxmlformats.org/drawingml/2006/spreadsheetDrawing" xmlns:a="http://schemas.openxmlformats.org/drawingml/2006/main">
  <xdr:twoCellAnchor>
    <xdr:from>
      <xdr:col>0</xdr:col>
      <xdr:colOff>0</xdr:colOff>
      <xdr:row>1</xdr:row>
      <xdr:rowOff>66675</xdr:rowOff>
    </xdr:from>
    <xdr:to>
      <xdr:col>18</xdr:col>
      <xdr:colOff>65762</xdr:colOff>
      <xdr:row>28</xdr:row>
      <xdr:rowOff>221797</xdr:rowOff>
    </xdr:to>
    <xdr:graphicFrame macro="">
      <xdr:nvGraphicFramePr>
        <xdr:cNvPr id="2" name="Chart 1">
          <a:extLst>
            <a:ext uri="{FF2B5EF4-FFF2-40B4-BE49-F238E27FC236}">
              <a16:creationId xmlns:a16="http://schemas.microsoft.com/office/drawing/2014/main" id="{D698FC56-4971-4D1F-B0AB-F4F0062DAB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84F3853C-EFFE-44CE-87D2-75D7BB72169C}"/>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60.xml><?xml version="1.0" encoding="utf-8"?>
<c:userShapes xmlns:c="http://schemas.openxmlformats.org/drawingml/2006/chart">
  <cdr:relSizeAnchor xmlns:cdr="http://schemas.openxmlformats.org/drawingml/2006/chartDrawing">
    <cdr:from>
      <cdr:x>0</cdr:x>
      <cdr:y>0</cdr:y>
    </cdr:from>
    <cdr:to>
      <cdr:x>0.10019</cdr:x>
      <cdr:y>0.13532</cdr:y>
    </cdr:to>
    <cdr:sp macro="" textlink="">
      <cdr:nvSpPr>
        <cdr:cNvPr id="2" name="TextBox 1">
          <a:extLst xmlns:a="http://schemas.openxmlformats.org/drawingml/2006/main">
            <a:ext uri="{FF2B5EF4-FFF2-40B4-BE49-F238E27FC236}">
              <a16:creationId xmlns:a16="http://schemas.microsoft.com/office/drawing/2014/main" id="{C6A8BC07-C911-4CC9-BDD0-FFC8364CEE00}"/>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0</xdr:colOff>
      <xdr:row>1</xdr:row>
      <xdr:rowOff>9525</xdr:rowOff>
    </xdr:from>
    <xdr:to>
      <xdr:col>18</xdr:col>
      <xdr:colOff>0</xdr:colOff>
      <xdr:row>29</xdr:row>
      <xdr:rowOff>9525</xdr:rowOff>
    </xdr:to>
    <xdr:graphicFrame macro="">
      <xdr:nvGraphicFramePr>
        <xdr:cNvPr id="2" name="Chart 1">
          <a:extLst>
            <a:ext uri="{FF2B5EF4-FFF2-40B4-BE49-F238E27FC236}">
              <a16:creationId xmlns:a16="http://schemas.microsoft.com/office/drawing/2014/main" id="{DA521A6E-82F9-4B53-8D3C-62CA1184C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cdr:x>
      <cdr:y>0</cdr:y>
    </cdr:from>
    <cdr:to>
      <cdr:x>0.10019</cdr:x>
      <cdr:y>0.13532</cdr:y>
    </cdr:to>
    <cdr:sp macro="" textlink="">
      <cdr:nvSpPr>
        <cdr:cNvPr id="2" name="TextBox 1">
          <a:extLst xmlns:a="http://schemas.openxmlformats.org/drawingml/2006/main">
            <a:ext uri="{FF2B5EF4-FFF2-40B4-BE49-F238E27FC236}">
              <a16:creationId xmlns:a16="http://schemas.microsoft.com/office/drawing/2014/main" id="{C6A8BC07-C911-4CC9-BDD0-FFC8364CEE00}"/>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total credit to the sector</a:t>
          </a: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0</xdr:colOff>
      <xdr:row>1</xdr:row>
      <xdr:rowOff>19049</xdr:rowOff>
    </xdr:from>
    <xdr:to>
      <xdr:col>18</xdr:col>
      <xdr:colOff>0</xdr:colOff>
      <xdr:row>29</xdr:row>
      <xdr:rowOff>19049</xdr:rowOff>
    </xdr:to>
    <xdr:graphicFrame macro="">
      <xdr:nvGraphicFramePr>
        <xdr:cNvPr id="2" name="Chart 1">
          <a:extLst>
            <a:ext uri="{FF2B5EF4-FFF2-40B4-BE49-F238E27FC236}">
              <a16:creationId xmlns:a16="http://schemas.microsoft.com/office/drawing/2014/main" id="{3AB493B8-1EBD-46FE-A32F-6CEE253DED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0</cdr:y>
    </cdr:from>
    <cdr:to>
      <cdr:x>0.1</cdr:x>
      <cdr:y>0.13046</cdr:y>
    </cdr:to>
    <cdr:sp macro="" textlink="">
      <cdr:nvSpPr>
        <cdr:cNvPr id="2" name="TextBox 1">
          <a:extLst xmlns:a="http://schemas.openxmlformats.org/drawingml/2006/main">
            <a:ext uri="{FF2B5EF4-FFF2-40B4-BE49-F238E27FC236}">
              <a16:creationId xmlns:a16="http://schemas.microsoft.com/office/drawing/2014/main" id="{F70AB0A0-F9E9-4E8A-8489-B2B83D003A6F}"/>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total</a:t>
          </a:r>
        </a:p>
      </cdr:txBody>
    </cdr:sp>
  </cdr:relSizeAnchor>
</c:userShapes>
</file>

<file path=xl/drawings/drawing65.xml><?xml version="1.0" encoding="utf-8"?>
<xdr:wsDr xmlns:xdr="http://schemas.openxmlformats.org/drawingml/2006/spreadsheetDrawing" xmlns:a="http://schemas.openxmlformats.org/drawingml/2006/main">
  <xdr:twoCellAnchor>
    <xdr:from>
      <xdr:col>0</xdr:col>
      <xdr:colOff>0</xdr:colOff>
      <xdr:row>1</xdr:row>
      <xdr:rowOff>9525</xdr:rowOff>
    </xdr:from>
    <xdr:to>
      <xdr:col>18</xdr:col>
      <xdr:colOff>0</xdr:colOff>
      <xdr:row>28</xdr:row>
      <xdr:rowOff>123825</xdr:rowOff>
    </xdr:to>
    <xdr:graphicFrame macro="">
      <xdr:nvGraphicFramePr>
        <xdr:cNvPr id="2" name="Chart 1">
          <a:extLst>
            <a:ext uri="{FF2B5EF4-FFF2-40B4-BE49-F238E27FC236}">
              <a16:creationId xmlns:a16="http://schemas.microsoft.com/office/drawing/2014/main" id="{16D75B41-7B28-40B4-AA80-BC2194E280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cdr:x>
      <cdr:y>0</cdr:y>
    </cdr:from>
    <cdr:to>
      <cdr:x>0.25595</cdr:x>
      <cdr:y>0.13532</cdr:y>
    </cdr:to>
    <cdr:sp macro="" textlink="">
      <cdr:nvSpPr>
        <cdr:cNvPr id="2" name="TextBox 1">
          <a:extLst xmlns:a="http://schemas.openxmlformats.org/drawingml/2006/main">
            <a:ext uri="{FF2B5EF4-FFF2-40B4-BE49-F238E27FC236}">
              <a16:creationId xmlns:a16="http://schemas.microsoft.com/office/drawing/2014/main" id="{A6E98033-EAA7-4515-ABB0-14D5CB38B686}"/>
            </a:ext>
          </a:extLst>
        </cdr:cNvPr>
        <cdr:cNvSpPr txBox="1"/>
      </cdr:nvSpPr>
      <cdr:spPr>
        <a:xfrm xmlns:a="http://schemas.openxmlformats.org/drawingml/2006/main">
          <a:off x="0" y="0"/>
          <a:ext cx="2350860" cy="8908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0.74405</cdr:x>
      <cdr:y>0</cdr:y>
    </cdr:from>
    <cdr:to>
      <cdr:x>1</cdr:x>
      <cdr:y>0.13532</cdr:y>
    </cdr:to>
    <cdr:sp macro="" textlink="">
      <cdr:nvSpPr>
        <cdr:cNvPr id="3" name="TextBox 2">
          <a:extLst xmlns:a="http://schemas.openxmlformats.org/drawingml/2006/main">
            <a:ext uri="{FF2B5EF4-FFF2-40B4-BE49-F238E27FC236}">
              <a16:creationId xmlns:a16="http://schemas.microsoft.com/office/drawing/2014/main" id="{1884EED1-795A-4ED0-BA5D-6D110718E2C5}"/>
            </a:ext>
          </a:extLst>
        </cdr:cNvPr>
        <cdr:cNvSpPr txBox="1"/>
      </cdr:nvSpPr>
      <cdr:spPr>
        <a:xfrm xmlns:a="http://schemas.openxmlformats.org/drawingml/2006/main">
          <a:off x="6833959" y="0"/>
          <a:ext cx="2350860" cy="8908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67.xml><?xml version="1.0" encoding="utf-8"?>
<xdr:wsDr xmlns:xdr="http://schemas.openxmlformats.org/drawingml/2006/spreadsheetDrawing" xmlns:a="http://schemas.openxmlformats.org/drawingml/2006/main">
  <xdr:twoCellAnchor>
    <xdr:from>
      <xdr:col>0</xdr:col>
      <xdr:colOff>0</xdr:colOff>
      <xdr:row>1</xdr:row>
      <xdr:rowOff>47625</xdr:rowOff>
    </xdr:from>
    <xdr:to>
      <xdr:col>18</xdr:col>
      <xdr:colOff>0</xdr:colOff>
      <xdr:row>28</xdr:row>
      <xdr:rowOff>202747</xdr:rowOff>
    </xdr:to>
    <xdr:graphicFrame macro="">
      <xdr:nvGraphicFramePr>
        <xdr:cNvPr id="2" name="Chart 1">
          <a:extLst>
            <a:ext uri="{FF2B5EF4-FFF2-40B4-BE49-F238E27FC236}">
              <a16:creationId xmlns:a16="http://schemas.microsoft.com/office/drawing/2014/main" id="{59A29D25-E215-4A04-A745-54A9F4EBA6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cdr:x>
      <cdr:y>0</cdr:y>
    </cdr:from>
    <cdr:to>
      <cdr:x>0.32801</cdr:x>
      <cdr:y>0.13532</cdr:y>
    </cdr:to>
    <cdr:sp macro="" textlink="">
      <cdr:nvSpPr>
        <cdr:cNvPr id="2" name="TextBox 1">
          <a:extLst xmlns:a="http://schemas.openxmlformats.org/drawingml/2006/main">
            <a:ext uri="{FF2B5EF4-FFF2-40B4-BE49-F238E27FC236}">
              <a16:creationId xmlns:a16="http://schemas.microsoft.com/office/drawing/2014/main" id="{A6E98033-EAA7-4515-ABB0-14D5CB38B686}"/>
            </a:ext>
          </a:extLst>
        </cdr:cNvPr>
        <cdr:cNvSpPr txBox="1"/>
      </cdr:nvSpPr>
      <cdr:spPr>
        <a:xfrm xmlns:a="http://schemas.openxmlformats.org/drawingml/2006/main">
          <a:off x="0" y="0"/>
          <a:ext cx="2990398" cy="914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total</a:t>
          </a: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0</xdr:colOff>
      <xdr:row>1</xdr:row>
      <xdr:rowOff>19050</xdr:rowOff>
    </xdr:from>
    <xdr:to>
      <xdr:col>18</xdr:col>
      <xdr:colOff>0</xdr:colOff>
      <xdr:row>29</xdr:row>
      <xdr:rowOff>19050</xdr:rowOff>
    </xdr:to>
    <xdr:graphicFrame macro="">
      <xdr:nvGraphicFramePr>
        <xdr:cNvPr id="2" name="Chart 1">
          <a:extLst>
            <a:ext uri="{FF2B5EF4-FFF2-40B4-BE49-F238E27FC236}">
              <a16:creationId xmlns:a16="http://schemas.microsoft.com/office/drawing/2014/main" id="{B0483150-A3E6-4D96-95F9-093E04BFAF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32657</xdr:rowOff>
    </xdr:from>
    <xdr:to>
      <xdr:col>17</xdr:col>
      <xdr:colOff>563336</xdr:colOff>
      <xdr:row>28</xdr:row>
      <xdr:rowOff>187779</xdr:rowOff>
    </xdr:to>
    <xdr:graphicFrame macro="">
      <xdr:nvGraphicFramePr>
        <xdr:cNvPr id="2" name="Chart 1">
          <a:extLst>
            <a:ext uri="{FF2B5EF4-FFF2-40B4-BE49-F238E27FC236}">
              <a16:creationId xmlns:a16="http://schemas.microsoft.com/office/drawing/2014/main" id="{16197D6D-C684-486C-B87B-A2F4764692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0.96392</cdr:x>
      <cdr:y>0.09549</cdr:y>
    </cdr:to>
    <cdr:sp macro="" textlink="">
      <cdr:nvSpPr>
        <cdr:cNvPr id="3" name="TextBox 2"/>
        <cdr:cNvSpPr txBox="1"/>
      </cdr:nvSpPr>
      <cdr:spPr>
        <a:xfrm xmlns:a="http://schemas.openxmlformats.org/drawingml/2006/main">
          <a:off x="0" y="0"/>
          <a:ext cx="8779668" cy="654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r>
            <a:rPr lang="en-US" sz="3300" baseline="0">
              <a:latin typeface="Arial" panose="020B0604020202020204" pitchFamily="34" charset="0"/>
              <a:cs typeface="Arial" panose="020B0604020202020204" pitchFamily="34" charset="0"/>
            </a:rPr>
            <a:t> of GDP</a:t>
          </a:r>
          <a:endParaRPr lang="en-US" sz="3300">
            <a:latin typeface="Arial" panose="020B0604020202020204" pitchFamily="34" charset="0"/>
            <a:cs typeface="Arial" panose="020B0604020202020204" pitchFamily="34" charset="0"/>
          </a:endParaRPr>
        </a:p>
      </cdr:txBody>
    </cdr:sp>
  </cdr:relSizeAnchor>
</c:userShapes>
</file>

<file path=xl/drawings/drawing71.xml><?xml version="1.0" encoding="utf-8"?>
<xdr:wsDr xmlns:xdr="http://schemas.openxmlformats.org/drawingml/2006/spreadsheetDrawing" xmlns:a="http://schemas.openxmlformats.org/drawingml/2006/main">
  <xdr:twoCellAnchor>
    <xdr:from>
      <xdr:col>0</xdr:col>
      <xdr:colOff>0</xdr:colOff>
      <xdr:row>1</xdr:row>
      <xdr:rowOff>28575</xdr:rowOff>
    </xdr:from>
    <xdr:to>
      <xdr:col>17</xdr:col>
      <xdr:colOff>563336</xdr:colOff>
      <xdr:row>28</xdr:row>
      <xdr:rowOff>183697</xdr:rowOff>
    </xdr:to>
    <xdr:graphicFrame macro="">
      <xdr:nvGraphicFramePr>
        <xdr:cNvPr id="2" name="Chart 1">
          <a:extLst>
            <a:ext uri="{FF2B5EF4-FFF2-40B4-BE49-F238E27FC236}">
              <a16:creationId xmlns:a16="http://schemas.microsoft.com/office/drawing/2014/main" id="{7F676C7B-EFC8-47E8-A3FC-CB122B8F04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cdr:x>
      <cdr:y>0</cdr:y>
    </cdr:from>
    <cdr:to>
      <cdr:x>0.1003</cdr:x>
      <cdr:y>0.13532</cdr:y>
    </cdr:to>
    <cdr:sp macro="" textlink="">
      <cdr:nvSpPr>
        <cdr:cNvPr id="2" name="TextBox 1">
          <a:extLst xmlns:a="http://schemas.openxmlformats.org/drawingml/2006/main">
            <a:ext uri="{FF2B5EF4-FFF2-40B4-BE49-F238E27FC236}">
              <a16:creationId xmlns:a16="http://schemas.microsoft.com/office/drawing/2014/main" id="{A6E98033-EAA7-4515-ABB0-14D5CB38B686}"/>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7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A8F750A0-43C5-4C71-9728-F669431FB4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cdr:x>
      <cdr:y>0</cdr:y>
    </cdr:from>
    <cdr:to>
      <cdr:x>0.1003</cdr:x>
      <cdr:y>0.13532</cdr:y>
    </cdr:to>
    <cdr:sp macro="" textlink="">
      <cdr:nvSpPr>
        <cdr:cNvPr id="2" name="TextBox 1">
          <a:extLst xmlns:a="http://schemas.openxmlformats.org/drawingml/2006/main">
            <a:ext uri="{FF2B5EF4-FFF2-40B4-BE49-F238E27FC236}">
              <a16:creationId xmlns:a16="http://schemas.microsoft.com/office/drawing/2014/main" id="{F8E6A7C7-728A-4EB7-91BA-151A40CDDCAA}"/>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0.85514</cdr:x>
      <cdr:y>0</cdr:y>
    </cdr:from>
    <cdr:to>
      <cdr:x>0.9823</cdr:x>
      <cdr:y>0.13532</cdr:y>
    </cdr:to>
    <cdr:sp macro="" textlink="">
      <cdr:nvSpPr>
        <cdr:cNvPr id="3" name="TextBox 2">
          <a:extLst xmlns:a="http://schemas.openxmlformats.org/drawingml/2006/main">
            <a:ext uri="{FF2B5EF4-FFF2-40B4-BE49-F238E27FC236}">
              <a16:creationId xmlns:a16="http://schemas.microsoft.com/office/drawing/2014/main" id="{864157E4-0B1F-47D0-B7BF-DDB982C3AACA}"/>
            </a:ext>
          </a:extLst>
        </cdr:cNvPr>
        <cdr:cNvSpPr txBox="1"/>
      </cdr:nvSpPr>
      <cdr:spPr>
        <a:xfrm xmlns:a="http://schemas.openxmlformats.org/drawingml/2006/main">
          <a:off x="9425215" y="0"/>
          <a:ext cx="1401536" cy="8661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75.xml><?xml version="1.0" encoding="utf-8"?>
<xdr:wsDr xmlns:xdr="http://schemas.openxmlformats.org/drawingml/2006/spreadsheetDrawing" xmlns:a="http://schemas.openxmlformats.org/drawingml/2006/main">
  <xdr:twoCellAnchor>
    <xdr:from>
      <xdr:col>0</xdr:col>
      <xdr:colOff>0</xdr:colOff>
      <xdr:row>1</xdr:row>
      <xdr:rowOff>19050</xdr:rowOff>
    </xdr:from>
    <xdr:to>
      <xdr:col>18</xdr:col>
      <xdr:colOff>0</xdr:colOff>
      <xdr:row>29</xdr:row>
      <xdr:rowOff>19050</xdr:rowOff>
    </xdr:to>
    <xdr:graphicFrame macro="">
      <xdr:nvGraphicFramePr>
        <xdr:cNvPr id="2" name="Chart 1">
          <a:extLst>
            <a:ext uri="{FF2B5EF4-FFF2-40B4-BE49-F238E27FC236}">
              <a16:creationId xmlns:a16="http://schemas.microsoft.com/office/drawing/2014/main" id="{72885E2A-5E40-444F-9D77-44ECBE5F3E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cdr:x>
      <cdr:y>0</cdr:y>
    </cdr:from>
    <cdr:to>
      <cdr:x>0.1003</cdr:x>
      <cdr:y>0.13532</cdr:y>
    </cdr:to>
    <cdr:sp macro="" textlink="">
      <cdr:nvSpPr>
        <cdr:cNvPr id="2" name="TextBox 1">
          <a:extLst xmlns:a="http://schemas.openxmlformats.org/drawingml/2006/main">
            <a:ext uri="{FF2B5EF4-FFF2-40B4-BE49-F238E27FC236}">
              <a16:creationId xmlns:a16="http://schemas.microsoft.com/office/drawing/2014/main" id="{A6E98033-EAA7-4515-ABB0-14D5CB38B686}"/>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77.xml><?xml version="1.0" encoding="utf-8"?>
<xdr:wsDr xmlns:xdr="http://schemas.openxmlformats.org/drawingml/2006/spreadsheetDrawing" xmlns:a="http://schemas.openxmlformats.org/drawingml/2006/main">
  <xdr:twoCellAnchor>
    <xdr:from>
      <xdr:col>0</xdr:col>
      <xdr:colOff>0</xdr:colOff>
      <xdr:row>1</xdr:row>
      <xdr:rowOff>28575</xdr:rowOff>
    </xdr:from>
    <xdr:to>
      <xdr:col>18</xdr:col>
      <xdr:colOff>0</xdr:colOff>
      <xdr:row>29</xdr:row>
      <xdr:rowOff>28575</xdr:rowOff>
    </xdr:to>
    <xdr:graphicFrame macro="">
      <xdr:nvGraphicFramePr>
        <xdr:cNvPr id="2" name="Chart 1">
          <a:extLst>
            <a:ext uri="{FF2B5EF4-FFF2-40B4-BE49-F238E27FC236}">
              <a16:creationId xmlns:a16="http://schemas.microsoft.com/office/drawing/2014/main" id="{600AE24B-4DDC-4EEB-BAF5-9D3C3A5DF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84F3853C-EFFE-44CE-87D2-75D7BB72169C}"/>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7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9FC0DEA4-E791-425E-97ED-9B56B3084B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84F3853C-EFFE-44CE-87D2-75D7BB72169C}"/>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80.xml><?xml version="1.0" encoding="utf-8"?>
<c:userShapes xmlns:c="http://schemas.openxmlformats.org/drawingml/2006/chart">
  <cdr:relSizeAnchor xmlns:cdr="http://schemas.openxmlformats.org/drawingml/2006/chartDrawing">
    <cdr:from>
      <cdr:x>0</cdr:x>
      <cdr:y>0.00128</cdr:y>
    </cdr:from>
    <cdr:to>
      <cdr:x>0.1003</cdr:x>
      <cdr:y>0.1366</cdr:y>
    </cdr:to>
    <cdr:sp macro="" textlink="">
      <cdr:nvSpPr>
        <cdr:cNvPr id="2" name="TextBox 1">
          <a:extLst xmlns:a="http://schemas.openxmlformats.org/drawingml/2006/main">
            <a:ext uri="{FF2B5EF4-FFF2-40B4-BE49-F238E27FC236}">
              <a16:creationId xmlns:a16="http://schemas.microsoft.com/office/drawing/2014/main" id="{E43033AD-F043-4103-A6CE-7D08FB8FE1E6}"/>
            </a:ext>
          </a:extLst>
        </cdr:cNvPr>
        <cdr:cNvSpPr txBox="1"/>
      </cdr:nvSpPr>
      <cdr:spPr>
        <a:xfrm xmlns:a="http://schemas.openxmlformats.org/drawingml/2006/main">
          <a:off x="0" y="86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81.xml><?xml version="1.0" encoding="utf-8"?>
<xdr:wsDr xmlns:xdr="http://schemas.openxmlformats.org/drawingml/2006/spreadsheetDrawing" xmlns:a="http://schemas.openxmlformats.org/drawingml/2006/main">
  <xdr:twoCellAnchor>
    <xdr:from>
      <xdr:col>0</xdr:col>
      <xdr:colOff>0</xdr:colOff>
      <xdr:row>0</xdr:row>
      <xdr:rowOff>323849</xdr:rowOff>
    </xdr:from>
    <xdr:to>
      <xdr:col>18</xdr:col>
      <xdr:colOff>0</xdr:colOff>
      <xdr:row>28</xdr:row>
      <xdr:rowOff>219074</xdr:rowOff>
    </xdr:to>
    <xdr:graphicFrame macro="">
      <xdr:nvGraphicFramePr>
        <xdr:cNvPr id="2" name="Chart 1">
          <a:extLst>
            <a:ext uri="{FF2B5EF4-FFF2-40B4-BE49-F238E27FC236}">
              <a16:creationId xmlns:a16="http://schemas.microsoft.com/office/drawing/2014/main" id="{5D112C0F-1B6E-4E34-BEE1-C128CF1C24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c:userShapes xmlns:c="http://schemas.openxmlformats.org/drawingml/2006/chart">
  <cdr:relSizeAnchor xmlns:cdr="http://schemas.openxmlformats.org/drawingml/2006/chartDrawing">
    <cdr:from>
      <cdr:x>0</cdr:x>
      <cdr:y>0</cdr:y>
    </cdr:from>
    <cdr:to>
      <cdr:x>0.1003</cdr:x>
      <cdr:y>0.13532</cdr:y>
    </cdr:to>
    <cdr:sp macro="" textlink="">
      <cdr:nvSpPr>
        <cdr:cNvPr id="2" name="TextBox 1">
          <a:extLst xmlns:a="http://schemas.openxmlformats.org/drawingml/2006/main">
            <a:ext uri="{FF2B5EF4-FFF2-40B4-BE49-F238E27FC236}">
              <a16:creationId xmlns:a16="http://schemas.microsoft.com/office/drawing/2014/main" id="{7E45103E-CC40-4850-A170-835315172B9E}"/>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Number of branches and subsidaries</a:t>
          </a:r>
        </a:p>
      </cdr:txBody>
    </cdr:sp>
  </cdr:relSizeAnchor>
</c:userShapes>
</file>

<file path=xl/drawings/drawing83.xml><?xml version="1.0" encoding="utf-8"?>
<xdr:wsDr xmlns:xdr="http://schemas.openxmlformats.org/drawingml/2006/spreadsheetDrawing" xmlns:a="http://schemas.openxmlformats.org/drawingml/2006/main">
  <xdr:twoCellAnchor>
    <xdr:from>
      <xdr:col>0</xdr:col>
      <xdr:colOff>0</xdr:colOff>
      <xdr:row>0</xdr:row>
      <xdr:rowOff>323850</xdr:rowOff>
    </xdr:from>
    <xdr:to>
      <xdr:col>18</xdr:col>
      <xdr:colOff>0</xdr:colOff>
      <xdr:row>28</xdr:row>
      <xdr:rowOff>219075</xdr:rowOff>
    </xdr:to>
    <xdr:graphicFrame macro="">
      <xdr:nvGraphicFramePr>
        <xdr:cNvPr id="2" name="Chart 1">
          <a:extLst>
            <a:ext uri="{FF2B5EF4-FFF2-40B4-BE49-F238E27FC236}">
              <a16:creationId xmlns:a16="http://schemas.microsoft.com/office/drawing/2014/main" id="{EB5421BF-74CD-4DB1-B2D2-6D6ADBBD9C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c:userShapes xmlns:c="http://schemas.openxmlformats.org/drawingml/2006/chart">
  <cdr:relSizeAnchor xmlns:cdr="http://schemas.openxmlformats.org/drawingml/2006/chartDrawing">
    <cdr:from>
      <cdr:x>0</cdr:x>
      <cdr:y>0</cdr:y>
    </cdr:from>
    <cdr:to>
      <cdr:x>0.33413</cdr:x>
      <cdr:y>0.13532</cdr:y>
    </cdr:to>
    <cdr:sp macro="" textlink="">
      <cdr:nvSpPr>
        <cdr:cNvPr id="2" name="TextBox 1">
          <a:extLst xmlns:a="http://schemas.openxmlformats.org/drawingml/2006/main">
            <a:ext uri="{FF2B5EF4-FFF2-40B4-BE49-F238E27FC236}">
              <a16:creationId xmlns:a16="http://schemas.microsoft.com/office/drawing/2014/main" id="{A6E98033-EAA7-4515-ABB0-14D5CB38B686}"/>
            </a:ext>
          </a:extLst>
        </cdr:cNvPr>
        <cdr:cNvSpPr txBox="1"/>
      </cdr:nvSpPr>
      <cdr:spPr>
        <a:xfrm xmlns:a="http://schemas.openxmlformats.org/drawingml/2006/main">
          <a:off x="0" y="0"/>
          <a:ext cx="3046187" cy="9135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total assets of top ten</a:t>
          </a:r>
          <a:r>
            <a:rPr lang="en-US" sz="3300" baseline="0">
              <a:solidFill>
                <a:sysClr val="windowText" lastClr="000000"/>
              </a:solidFill>
              <a:latin typeface="Arial" panose="020B0604020202020204" pitchFamily="34" charset="0"/>
              <a:cs typeface="Arial" panose="020B0604020202020204" pitchFamily="34" charset="0"/>
            </a:rPr>
            <a:t> </a:t>
          </a:r>
          <a:r>
            <a:rPr lang="en-US" sz="3300">
              <a:solidFill>
                <a:sysClr val="windowText" lastClr="000000"/>
              </a:solidFill>
              <a:latin typeface="Arial" panose="020B0604020202020204" pitchFamily="34" charset="0"/>
              <a:cs typeface="Arial" panose="020B0604020202020204" pitchFamily="34" charset="0"/>
            </a:rPr>
            <a:t>G-SIBs</a:t>
          </a:r>
        </a:p>
      </cdr:txBody>
    </cdr:sp>
  </cdr:relSizeAnchor>
</c:userShapes>
</file>

<file path=xl/drawings/drawing8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6FE30F8B-748F-4E2D-A30D-8BED820977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c:userShapes xmlns:c="http://schemas.openxmlformats.org/drawingml/2006/chart">
  <cdr:relSizeAnchor xmlns:cdr="http://schemas.openxmlformats.org/drawingml/2006/chartDrawing">
    <cdr:from>
      <cdr:x>0</cdr:x>
      <cdr:y>0</cdr:y>
    </cdr:from>
    <cdr:to>
      <cdr:x>0.10019</cdr:x>
      <cdr:y>0.13532</cdr:y>
    </cdr:to>
    <cdr:sp macro="" textlink="">
      <cdr:nvSpPr>
        <cdr:cNvPr id="2" name="TextBox 1">
          <a:extLst xmlns:a="http://schemas.openxmlformats.org/drawingml/2006/main">
            <a:ext uri="{FF2B5EF4-FFF2-40B4-BE49-F238E27FC236}">
              <a16:creationId xmlns:a16="http://schemas.microsoft.com/office/drawing/2014/main" id="{C6A8BC07-C911-4CC9-BDD0-FFC8364CEE00}"/>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87.xml><?xml version="1.0" encoding="utf-8"?>
<xdr:wsDr xmlns:xdr="http://schemas.openxmlformats.org/drawingml/2006/spreadsheetDrawing" xmlns:a="http://schemas.openxmlformats.org/drawingml/2006/main">
  <xdr:twoCellAnchor>
    <xdr:from>
      <xdr:col>0</xdr:col>
      <xdr:colOff>0</xdr:colOff>
      <xdr:row>0</xdr:row>
      <xdr:rowOff>323850</xdr:rowOff>
    </xdr:from>
    <xdr:to>
      <xdr:col>18</xdr:col>
      <xdr:colOff>0</xdr:colOff>
      <xdr:row>28</xdr:row>
      <xdr:rowOff>219075</xdr:rowOff>
    </xdr:to>
    <xdr:graphicFrame macro="">
      <xdr:nvGraphicFramePr>
        <xdr:cNvPr id="2" name="Chart 1">
          <a:extLst>
            <a:ext uri="{FF2B5EF4-FFF2-40B4-BE49-F238E27FC236}">
              <a16:creationId xmlns:a16="http://schemas.microsoft.com/office/drawing/2014/main" id="{608DD056-B734-4224-92AB-F8795B7801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c:userShapes xmlns:c="http://schemas.openxmlformats.org/drawingml/2006/chart">
  <cdr:relSizeAnchor xmlns:cdr="http://schemas.openxmlformats.org/drawingml/2006/chartDrawing">
    <cdr:from>
      <cdr:x>0</cdr:x>
      <cdr:y>0</cdr:y>
    </cdr:from>
    <cdr:to>
      <cdr:x>0.10019</cdr:x>
      <cdr:y>0.13532</cdr:y>
    </cdr:to>
    <cdr:sp macro="" textlink="">
      <cdr:nvSpPr>
        <cdr:cNvPr id="2" name="TextBox 1">
          <a:extLst xmlns:a="http://schemas.openxmlformats.org/drawingml/2006/main">
            <a:ext uri="{FF2B5EF4-FFF2-40B4-BE49-F238E27FC236}">
              <a16:creationId xmlns:a16="http://schemas.microsoft.com/office/drawing/2014/main" id="{C6A8BC07-C911-4CC9-BDD0-FFC8364CEE00}"/>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8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114300</xdr:colOff>
      <xdr:row>33</xdr:row>
      <xdr:rowOff>50800</xdr:rowOff>
    </xdr:to>
    <xdr:graphicFrame macro="">
      <xdr:nvGraphicFramePr>
        <xdr:cNvPr id="2" name="Chart 1">
          <a:extLst>
            <a:ext uri="{FF2B5EF4-FFF2-40B4-BE49-F238E27FC236}">
              <a16:creationId xmlns:a16="http://schemas.microsoft.com/office/drawing/2014/main" id="{E7C4CF0E-2440-4BDB-B809-4E976575E3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32203</xdr:rowOff>
    </xdr:from>
    <xdr:to>
      <xdr:col>18</xdr:col>
      <xdr:colOff>114300</xdr:colOff>
      <xdr:row>29</xdr:row>
      <xdr:rowOff>219074</xdr:rowOff>
    </xdr:to>
    <xdr:graphicFrame macro="">
      <xdr:nvGraphicFramePr>
        <xdr:cNvPr id="2" name="Chart 1">
          <a:extLst>
            <a:ext uri="{FF2B5EF4-FFF2-40B4-BE49-F238E27FC236}">
              <a16:creationId xmlns:a16="http://schemas.microsoft.com/office/drawing/2014/main" id="{AA48703B-0405-46DB-B665-67B0869574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0.96392</cdr:x>
      <cdr:y>0.09549</cdr:y>
    </cdr:to>
    <cdr:sp macro="" textlink="">
      <cdr:nvSpPr>
        <cdr:cNvPr id="3" name="TextBox 2"/>
        <cdr:cNvSpPr txBox="1"/>
      </cdr:nvSpPr>
      <cdr:spPr>
        <a:xfrm xmlns:a="http://schemas.openxmlformats.org/drawingml/2006/main">
          <a:off x="0" y="0"/>
          <a:ext cx="8779668" cy="654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dr:relSizeAnchor xmlns:cdr="http://schemas.openxmlformats.org/drawingml/2006/chartDrawing">
    <cdr:from>
      <cdr:x>0.4193</cdr:x>
      <cdr:y>0.27381</cdr:y>
    </cdr:from>
    <cdr:to>
      <cdr:x>0.66468</cdr:x>
      <cdr:y>0.89419</cdr:y>
    </cdr:to>
    <cdr:sp macro="" textlink="">
      <cdr:nvSpPr>
        <cdr:cNvPr id="4" name="Rectangle 3"/>
        <cdr:cNvSpPr/>
      </cdr:nvSpPr>
      <cdr:spPr>
        <a:xfrm xmlns:a="http://schemas.openxmlformats.org/drawingml/2006/main">
          <a:off x="4600895" y="1752600"/>
          <a:ext cx="2692534" cy="3970931"/>
        </a:xfrm>
        <a:prstGeom xmlns:a="http://schemas.openxmlformats.org/drawingml/2006/main" prst="rect">
          <a:avLst/>
        </a:prstGeom>
        <a:solidFill xmlns:a="http://schemas.openxmlformats.org/drawingml/2006/main">
          <a:schemeClr val="tx1">
            <a:lumMod val="50000"/>
            <a:lumOff val="50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91.xml><?xml version="1.0" encoding="utf-8"?>
<xdr:wsDr xmlns:xdr="http://schemas.openxmlformats.org/drawingml/2006/spreadsheetDrawing" xmlns:a="http://schemas.openxmlformats.org/drawingml/2006/main">
  <xdr:twoCellAnchor>
    <xdr:from>
      <xdr:col>0</xdr:col>
      <xdr:colOff>32658</xdr:colOff>
      <xdr:row>1</xdr:row>
      <xdr:rowOff>-1</xdr:rowOff>
    </xdr:from>
    <xdr:to>
      <xdr:col>18</xdr:col>
      <xdr:colOff>32658</xdr:colOff>
      <xdr:row>34</xdr:row>
      <xdr:rowOff>65314</xdr:rowOff>
    </xdr:to>
    <xdr:graphicFrame macro="">
      <xdr:nvGraphicFramePr>
        <xdr:cNvPr id="3" name="Chart 2">
          <a:extLst>
            <a:ext uri="{FF2B5EF4-FFF2-40B4-BE49-F238E27FC236}">
              <a16:creationId xmlns:a16="http://schemas.microsoft.com/office/drawing/2014/main" id="{8CB6DF82-ADAE-4271-8209-6CFA0D8FBE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0.96392</cdr:x>
      <cdr:y>0.09549</cdr:y>
    </cdr:to>
    <cdr:sp macro="" textlink="">
      <cdr:nvSpPr>
        <cdr:cNvPr id="3" name="TextBox 2"/>
        <cdr:cNvSpPr txBox="1"/>
      </cdr:nvSpPr>
      <cdr:spPr>
        <a:xfrm xmlns:a="http://schemas.openxmlformats.org/drawingml/2006/main">
          <a:off x="0" y="0"/>
          <a:ext cx="8779668" cy="654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dr:relSizeAnchor xmlns:cdr="http://schemas.openxmlformats.org/drawingml/2006/chartDrawing">
    <cdr:from>
      <cdr:x>0.34889</cdr:x>
      <cdr:y>0.2534</cdr:y>
    </cdr:from>
    <cdr:to>
      <cdr:x>0.60222</cdr:x>
      <cdr:y>0.91548</cdr:y>
    </cdr:to>
    <cdr:sp macro="" textlink="">
      <cdr:nvSpPr>
        <cdr:cNvPr id="4" name="Rectangle 3"/>
        <cdr:cNvSpPr/>
      </cdr:nvSpPr>
      <cdr:spPr>
        <a:xfrm xmlns:a="http://schemas.openxmlformats.org/drawingml/2006/main">
          <a:off x="3828300" y="1621972"/>
          <a:ext cx="2779740" cy="4237832"/>
        </a:xfrm>
        <a:prstGeom xmlns:a="http://schemas.openxmlformats.org/drawingml/2006/main" prst="rect">
          <a:avLst/>
        </a:prstGeom>
        <a:solidFill xmlns:a="http://schemas.openxmlformats.org/drawingml/2006/main">
          <a:schemeClr val="tx1">
            <a:lumMod val="50000"/>
            <a:lumOff val="50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93.xml><?xml version="1.0" encoding="utf-8"?>
<xdr:wsDr xmlns:xdr="http://schemas.openxmlformats.org/drawingml/2006/spreadsheetDrawing" xmlns:a="http://schemas.openxmlformats.org/drawingml/2006/main">
  <xdr:twoCellAnchor>
    <xdr:from>
      <xdr:col>0</xdr:col>
      <xdr:colOff>0</xdr:colOff>
      <xdr:row>1</xdr:row>
      <xdr:rowOff>19956</xdr:rowOff>
    </xdr:from>
    <xdr:to>
      <xdr:col>17</xdr:col>
      <xdr:colOff>560614</xdr:colOff>
      <xdr:row>34</xdr:row>
      <xdr:rowOff>134256</xdr:rowOff>
    </xdr:to>
    <xdr:graphicFrame macro="">
      <xdr:nvGraphicFramePr>
        <xdr:cNvPr id="2" name="Chart 1">
          <a:extLst>
            <a:ext uri="{FF2B5EF4-FFF2-40B4-BE49-F238E27FC236}">
              <a16:creationId xmlns:a16="http://schemas.microsoft.com/office/drawing/2014/main" id="{4A8A1DC5-1C72-47C1-8F16-1A4C5D256B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4.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0.96392</cdr:x>
      <cdr:y>0.09549</cdr:y>
    </cdr:to>
    <cdr:sp macro="" textlink="">
      <cdr:nvSpPr>
        <cdr:cNvPr id="3" name="TextBox 2"/>
        <cdr:cNvSpPr txBox="1"/>
      </cdr:nvSpPr>
      <cdr:spPr>
        <a:xfrm xmlns:a="http://schemas.openxmlformats.org/drawingml/2006/main">
          <a:off x="0" y="0"/>
          <a:ext cx="8779668" cy="654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 </a:t>
          </a:r>
        </a:p>
      </cdr:txBody>
    </cdr:sp>
  </cdr:relSizeAnchor>
  <cdr:relSizeAnchor xmlns:cdr="http://schemas.openxmlformats.org/drawingml/2006/chartDrawing">
    <cdr:from>
      <cdr:x>0.40517</cdr:x>
      <cdr:y>0.18367</cdr:y>
    </cdr:from>
    <cdr:to>
      <cdr:x>0.6585</cdr:x>
      <cdr:y>0.88232</cdr:y>
    </cdr:to>
    <cdr:sp macro="" textlink="">
      <cdr:nvSpPr>
        <cdr:cNvPr id="4" name="Rectangle 3"/>
        <cdr:cNvSpPr/>
      </cdr:nvSpPr>
      <cdr:spPr>
        <a:xfrm xmlns:a="http://schemas.openxmlformats.org/drawingml/2006/main">
          <a:off x="4445887" y="1175657"/>
          <a:ext cx="2779739" cy="4471907"/>
        </a:xfrm>
        <a:prstGeom xmlns:a="http://schemas.openxmlformats.org/drawingml/2006/main" prst="rect">
          <a:avLst/>
        </a:prstGeom>
        <a:solidFill xmlns:a="http://schemas.openxmlformats.org/drawingml/2006/main">
          <a:schemeClr val="tx1">
            <a:lumMod val="50000"/>
            <a:lumOff val="50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95.xml><?xml version="1.0" encoding="utf-8"?>
<xdr:wsDr xmlns:xdr="http://schemas.openxmlformats.org/drawingml/2006/spreadsheetDrawing" xmlns:a="http://schemas.openxmlformats.org/drawingml/2006/main">
  <xdr:twoCellAnchor>
    <xdr:from>
      <xdr:col>0</xdr:col>
      <xdr:colOff>0</xdr:colOff>
      <xdr:row>1</xdr:row>
      <xdr:rowOff>65314</xdr:rowOff>
    </xdr:from>
    <xdr:to>
      <xdr:col>18</xdr:col>
      <xdr:colOff>0</xdr:colOff>
      <xdr:row>34</xdr:row>
      <xdr:rowOff>130629</xdr:rowOff>
    </xdr:to>
    <xdr:graphicFrame macro="">
      <xdr:nvGraphicFramePr>
        <xdr:cNvPr id="2" name="Chart 1">
          <a:extLst>
            <a:ext uri="{FF2B5EF4-FFF2-40B4-BE49-F238E27FC236}">
              <a16:creationId xmlns:a16="http://schemas.microsoft.com/office/drawing/2014/main" id="{E47D7BEA-0FD5-4C6E-9DB0-BADA68FBC2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6.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0.96392</cdr:x>
      <cdr:y>0.09549</cdr:y>
    </cdr:to>
    <cdr:sp macro="" textlink="">
      <cdr:nvSpPr>
        <cdr:cNvPr id="3" name="TextBox 2"/>
        <cdr:cNvSpPr txBox="1"/>
      </cdr:nvSpPr>
      <cdr:spPr>
        <a:xfrm xmlns:a="http://schemas.openxmlformats.org/drawingml/2006/main">
          <a:off x="0" y="0"/>
          <a:ext cx="8779668" cy="654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 </a:t>
          </a:r>
        </a:p>
      </cdr:txBody>
    </cdr:sp>
  </cdr:relSizeAnchor>
  <cdr:relSizeAnchor xmlns:cdr="http://schemas.openxmlformats.org/drawingml/2006/chartDrawing">
    <cdr:from>
      <cdr:x>0.34889</cdr:x>
      <cdr:y>0.22103</cdr:y>
    </cdr:from>
    <cdr:to>
      <cdr:x>0.60222</cdr:x>
      <cdr:y>0.91548</cdr:y>
    </cdr:to>
    <cdr:sp macro="" textlink="">
      <cdr:nvSpPr>
        <cdr:cNvPr id="4" name="Rectangle 3"/>
        <cdr:cNvSpPr/>
      </cdr:nvSpPr>
      <cdr:spPr>
        <a:xfrm xmlns:a="http://schemas.openxmlformats.org/drawingml/2006/main">
          <a:off x="3204492" y="1515836"/>
          <a:ext cx="2326791" cy="4762526"/>
        </a:xfrm>
        <a:prstGeom xmlns:a="http://schemas.openxmlformats.org/drawingml/2006/main" prst="rect">
          <a:avLst/>
        </a:prstGeom>
        <a:solidFill xmlns:a="http://schemas.openxmlformats.org/drawingml/2006/main">
          <a:schemeClr val="tx1">
            <a:lumMod val="50000"/>
            <a:lumOff val="50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97.xml><?xml version="1.0" encoding="utf-8"?>
<xdr:wsDr xmlns:xdr="http://schemas.openxmlformats.org/drawingml/2006/spreadsheetDrawing" xmlns:a="http://schemas.openxmlformats.org/drawingml/2006/main">
  <xdr:twoCellAnchor>
    <xdr:from>
      <xdr:col>0</xdr:col>
      <xdr:colOff>0</xdr:colOff>
      <xdr:row>1</xdr:row>
      <xdr:rowOff>102961</xdr:rowOff>
    </xdr:from>
    <xdr:to>
      <xdr:col>18</xdr:col>
      <xdr:colOff>0</xdr:colOff>
      <xdr:row>37</xdr:row>
      <xdr:rowOff>64861</xdr:rowOff>
    </xdr:to>
    <xdr:graphicFrame macro="">
      <xdr:nvGraphicFramePr>
        <xdr:cNvPr id="2" name="Chart 1">
          <a:extLst>
            <a:ext uri="{FF2B5EF4-FFF2-40B4-BE49-F238E27FC236}">
              <a16:creationId xmlns:a16="http://schemas.microsoft.com/office/drawing/2014/main" id="{DCE7BBEB-8CC6-48DD-B50B-E6F740B503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8.xml><?xml version="1.0" encoding="utf-8"?>
<c:userShapes xmlns:c="http://schemas.openxmlformats.org/drawingml/2006/chart">
  <cdr:relSizeAnchor xmlns:cdr="http://schemas.openxmlformats.org/drawingml/2006/chartDrawing">
    <cdr:from>
      <cdr:x>0.00313</cdr:x>
      <cdr:y>0</cdr:y>
    </cdr:from>
    <cdr:to>
      <cdr:x>0.10313</cdr:x>
      <cdr:y>0.13598</cdr:y>
    </cdr:to>
    <cdr:sp macro="" textlink="">
      <cdr:nvSpPr>
        <cdr:cNvPr id="2" name="TextBox 1"/>
        <cdr:cNvSpPr txBox="1"/>
      </cdr:nvSpPr>
      <cdr:spPr>
        <a:xfrm xmlns:a="http://schemas.openxmlformats.org/drawingml/2006/main">
          <a:off x="28575"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credit booms</a:t>
          </a:r>
        </a:p>
      </cdr:txBody>
    </cdr:sp>
  </cdr:relSizeAnchor>
</c:userShapes>
</file>

<file path=xl/drawings/drawing99.xml><?xml version="1.0" encoding="utf-8"?>
<xdr:wsDr xmlns:xdr="http://schemas.openxmlformats.org/drawingml/2006/spreadsheetDrawing" xmlns:a="http://schemas.openxmlformats.org/drawingml/2006/main">
  <xdr:twoCellAnchor>
    <xdr:from>
      <xdr:col>0</xdr:col>
      <xdr:colOff>0</xdr:colOff>
      <xdr:row>1</xdr:row>
      <xdr:rowOff>87087</xdr:rowOff>
    </xdr:from>
    <xdr:to>
      <xdr:col>14</xdr:col>
      <xdr:colOff>32657</xdr:colOff>
      <xdr:row>35</xdr:row>
      <xdr:rowOff>0</xdr:rowOff>
    </xdr:to>
    <xdr:graphicFrame macro="">
      <xdr:nvGraphicFramePr>
        <xdr:cNvPr id="2" name="Chart 1">
          <a:extLst>
            <a:ext uri="{FF2B5EF4-FFF2-40B4-BE49-F238E27FC236}">
              <a16:creationId xmlns:a16="http://schemas.microsoft.com/office/drawing/2014/main" id="{5A630C94-70DF-4CCC-A54B-7DF64414EF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6.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8.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9.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10.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99.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101.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10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105.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11.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12.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111.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113.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11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13000-2676-4B6B-8E50-2E26C29CA626}">
  <sheetPr>
    <tabColor rgb="FFFF0000"/>
  </sheetPr>
  <dimension ref="A2:F75"/>
  <sheetViews>
    <sheetView tabSelected="1" zoomScaleNormal="100" workbookViewId="0">
      <selection activeCell="K6" sqref="K6"/>
    </sheetView>
  </sheetViews>
  <sheetFormatPr defaultColWidth="9.109375" defaultRowHeight="17.399999999999999" x14ac:dyDescent="0.3"/>
  <cols>
    <col min="1" max="16384" width="9.109375" style="2"/>
  </cols>
  <sheetData>
    <row r="2" spans="1:1" x14ac:dyDescent="0.3">
      <c r="A2" s="11" t="s">
        <v>255</v>
      </c>
    </row>
    <row r="3" spans="1:1" x14ac:dyDescent="0.3">
      <c r="A3" s="23" t="s">
        <v>377</v>
      </c>
    </row>
    <row r="4" spans="1:1" x14ac:dyDescent="0.3">
      <c r="A4" s="23" t="s">
        <v>256</v>
      </c>
    </row>
    <row r="5" spans="1:1" x14ac:dyDescent="0.3">
      <c r="A5" s="23" t="s">
        <v>257</v>
      </c>
    </row>
    <row r="6" spans="1:1" x14ac:dyDescent="0.3">
      <c r="A6" s="23" t="s">
        <v>258</v>
      </c>
    </row>
    <row r="7" spans="1:1" x14ac:dyDescent="0.3">
      <c r="A7" s="23" t="s">
        <v>259</v>
      </c>
    </row>
    <row r="8" spans="1:1" x14ac:dyDescent="0.3">
      <c r="A8" s="23" t="s">
        <v>260</v>
      </c>
    </row>
    <row r="9" spans="1:1" x14ac:dyDescent="0.3">
      <c r="A9" s="11" t="s">
        <v>261</v>
      </c>
    </row>
    <row r="10" spans="1:1" x14ac:dyDescent="0.3">
      <c r="A10" s="23" t="s">
        <v>262</v>
      </c>
    </row>
    <row r="11" spans="1:1" x14ac:dyDescent="0.3">
      <c r="A11" s="23" t="s">
        <v>263</v>
      </c>
    </row>
    <row r="12" spans="1:1" x14ac:dyDescent="0.3">
      <c r="A12" s="23" t="s">
        <v>264</v>
      </c>
    </row>
    <row r="13" spans="1:1" x14ac:dyDescent="0.3">
      <c r="A13" s="23" t="s">
        <v>382</v>
      </c>
    </row>
    <row r="14" spans="1:1" x14ac:dyDescent="0.3">
      <c r="A14" s="23" t="s">
        <v>265</v>
      </c>
    </row>
    <row r="15" spans="1:1" x14ac:dyDescent="0.3">
      <c r="A15" s="23" t="s">
        <v>266</v>
      </c>
    </row>
    <row r="16" spans="1:1" x14ac:dyDescent="0.3">
      <c r="A16" s="11" t="s">
        <v>389</v>
      </c>
    </row>
    <row r="17" spans="1:1" x14ac:dyDescent="0.3">
      <c r="A17" s="23" t="s">
        <v>311</v>
      </c>
    </row>
    <row r="18" spans="1:1" x14ac:dyDescent="0.3">
      <c r="A18" s="23" t="s">
        <v>312</v>
      </c>
    </row>
    <row r="19" spans="1:1" x14ac:dyDescent="0.3">
      <c r="A19" s="23" t="s">
        <v>313</v>
      </c>
    </row>
    <row r="20" spans="1:1" x14ac:dyDescent="0.3">
      <c r="A20" s="23" t="s">
        <v>314</v>
      </c>
    </row>
    <row r="21" spans="1:1" x14ac:dyDescent="0.3">
      <c r="A21" s="23" t="s">
        <v>315</v>
      </c>
    </row>
    <row r="22" spans="1:1" x14ac:dyDescent="0.3">
      <c r="A22" s="23" t="s">
        <v>316</v>
      </c>
    </row>
    <row r="23" spans="1:1" x14ac:dyDescent="0.3">
      <c r="A23" s="11" t="s">
        <v>267</v>
      </c>
    </row>
    <row r="24" spans="1:1" x14ac:dyDescent="0.3">
      <c r="A24" s="23" t="s">
        <v>268</v>
      </c>
    </row>
    <row r="25" spans="1:1" x14ac:dyDescent="0.3">
      <c r="A25" s="23" t="s">
        <v>269</v>
      </c>
    </row>
    <row r="26" spans="1:1" x14ac:dyDescent="0.3">
      <c r="A26" s="11" t="s">
        <v>270</v>
      </c>
    </row>
    <row r="27" spans="1:1" x14ac:dyDescent="0.3">
      <c r="A27" s="23" t="s">
        <v>271</v>
      </c>
    </row>
    <row r="28" spans="1:1" x14ac:dyDescent="0.3">
      <c r="A28" s="23" t="s">
        <v>272</v>
      </c>
    </row>
    <row r="29" spans="1:1" x14ac:dyDescent="0.3">
      <c r="A29" s="23" t="s">
        <v>273</v>
      </c>
    </row>
    <row r="30" spans="1:1" x14ac:dyDescent="0.3">
      <c r="A30" s="23" t="s">
        <v>274</v>
      </c>
    </row>
    <row r="31" spans="1:1" x14ac:dyDescent="0.3">
      <c r="A31" s="23" t="s">
        <v>275</v>
      </c>
    </row>
    <row r="32" spans="1:1" x14ac:dyDescent="0.3">
      <c r="A32" s="23" t="s">
        <v>276</v>
      </c>
    </row>
    <row r="33" spans="1:1" x14ac:dyDescent="0.3">
      <c r="A33" s="11" t="s">
        <v>375</v>
      </c>
    </row>
    <row r="34" spans="1:1" x14ac:dyDescent="0.3">
      <c r="A34" s="23" t="s">
        <v>277</v>
      </c>
    </row>
    <row r="35" spans="1:1" x14ac:dyDescent="0.3">
      <c r="A35" s="23" t="s">
        <v>278</v>
      </c>
    </row>
    <row r="36" spans="1:1" x14ac:dyDescent="0.3">
      <c r="A36" s="23" t="s">
        <v>279</v>
      </c>
    </row>
    <row r="37" spans="1:1" x14ac:dyDescent="0.3">
      <c r="A37" s="23" t="s">
        <v>401</v>
      </c>
    </row>
    <row r="38" spans="1:1" x14ac:dyDescent="0.3">
      <c r="A38" s="23" t="s">
        <v>280</v>
      </c>
    </row>
    <row r="39" spans="1:1" x14ac:dyDescent="0.3">
      <c r="A39" s="23" t="s">
        <v>281</v>
      </c>
    </row>
    <row r="40" spans="1:1" x14ac:dyDescent="0.3">
      <c r="A40" s="11" t="s">
        <v>376</v>
      </c>
    </row>
    <row r="41" spans="1:1" x14ac:dyDescent="0.3">
      <c r="A41" s="23" t="s">
        <v>282</v>
      </c>
    </row>
    <row r="42" spans="1:1" x14ac:dyDescent="0.3">
      <c r="A42" s="23" t="s">
        <v>283</v>
      </c>
    </row>
    <row r="43" spans="1:1" x14ac:dyDescent="0.3">
      <c r="A43" s="23" t="s">
        <v>284</v>
      </c>
    </row>
    <row r="44" spans="1:1" x14ac:dyDescent="0.3">
      <c r="A44" s="23" t="s">
        <v>285</v>
      </c>
    </row>
    <row r="45" spans="1:1" x14ac:dyDescent="0.3">
      <c r="A45" s="23" t="s">
        <v>286</v>
      </c>
    </row>
    <row r="46" spans="1:1" x14ac:dyDescent="0.3">
      <c r="A46" s="23" t="s">
        <v>287</v>
      </c>
    </row>
    <row r="47" spans="1:1" x14ac:dyDescent="0.3">
      <c r="A47" s="11" t="s">
        <v>288</v>
      </c>
    </row>
    <row r="48" spans="1:1" x14ac:dyDescent="0.3">
      <c r="A48" s="23" t="s">
        <v>289</v>
      </c>
    </row>
    <row r="49" spans="1:6" x14ac:dyDescent="0.3">
      <c r="A49" s="23" t="s">
        <v>290</v>
      </c>
    </row>
    <row r="50" spans="1:6" x14ac:dyDescent="0.3">
      <c r="A50" s="23" t="s">
        <v>291</v>
      </c>
    </row>
    <row r="51" spans="1:6" x14ac:dyDescent="0.3">
      <c r="A51" s="23" t="s">
        <v>292</v>
      </c>
    </row>
    <row r="52" spans="1:6" x14ac:dyDescent="0.3">
      <c r="A52" s="23" t="s">
        <v>293</v>
      </c>
    </row>
    <row r="53" spans="1:6" x14ac:dyDescent="0.3">
      <c r="A53" s="23" t="s">
        <v>294</v>
      </c>
    </row>
    <row r="55" spans="1:6" x14ac:dyDescent="0.3">
      <c r="A55" s="11" t="s">
        <v>58</v>
      </c>
    </row>
    <row r="56" spans="1:6" x14ac:dyDescent="0.3">
      <c r="A56" s="6" t="s">
        <v>295</v>
      </c>
    </row>
    <row r="57" spans="1:6" x14ac:dyDescent="0.3">
      <c r="A57" s="24" t="s">
        <v>296</v>
      </c>
    </row>
    <row r="58" spans="1:6" x14ac:dyDescent="0.3">
      <c r="A58" s="23" t="s">
        <v>297</v>
      </c>
    </row>
    <row r="59" spans="1:6" x14ac:dyDescent="0.3">
      <c r="A59" s="23" t="s">
        <v>298</v>
      </c>
    </row>
    <row r="60" spans="1:6" x14ac:dyDescent="0.3">
      <c r="A60" s="24" t="s">
        <v>299</v>
      </c>
      <c r="F60" s="7"/>
    </row>
    <row r="61" spans="1:6" x14ac:dyDescent="0.3">
      <c r="A61" s="6" t="s">
        <v>300</v>
      </c>
    </row>
    <row r="62" spans="1:6" x14ac:dyDescent="0.3">
      <c r="A62" s="23" t="s">
        <v>301</v>
      </c>
    </row>
    <row r="63" spans="1:6" x14ac:dyDescent="0.3">
      <c r="A63" s="23" t="s">
        <v>302</v>
      </c>
    </row>
    <row r="64" spans="1:6" x14ac:dyDescent="0.3">
      <c r="A64" s="6" t="s">
        <v>317</v>
      </c>
    </row>
    <row r="65" spans="1:1" x14ac:dyDescent="0.3">
      <c r="A65" s="23" t="s">
        <v>318</v>
      </c>
    </row>
    <row r="66" spans="1:1" x14ac:dyDescent="0.3">
      <c r="A66" s="23" t="s">
        <v>319</v>
      </c>
    </row>
    <row r="67" spans="1:1" x14ac:dyDescent="0.3">
      <c r="A67" s="11" t="s">
        <v>59</v>
      </c>
    </row>
    <row r="68" spans="1:1" x14ac:dyDescent="0.3">
      <c r="A68" s="6" t="s">
        <v>303</v>
      </c>
    </row>
    <row r="69" spans="1:1" x14ac:dyDescent="0.3">
      <c r="A69" s="23" t="s">
        <v>304</v>
      </c>
    </row>
    <row r="70" spans="1:1" x14ac:dyDescent="0.3">
      <c r="A70" s="23" t="s">
        <v>305</v>
      </c>
    </row>
    <row r="71" spans="1:1" x14ac:dyDescent="0.3">
      <c r="A71" s="6" t="s">
        <v>306</v>
      </c>
    </row>
    <row r="72" spans="1:1" x14ac:dyDescent="0.3">
      <c r="A72" s="23" t="s">
        <v>307</v>
      </c>
    </row>
    <row r="73" spans="1:1" x14ac:dyDescent="0.3">
      <c r="A73" s="23" t="s">
        <v>308</v>
      </c>
    </row>
    <row r="74" spans="1:1" x14ac:dyDescent="0.3">
      <c r="A74" s="23" t="s">
        <v>309</v>
      </c>
    </row>
    <row r="75" spans="1:1" x14ac:dyDescent="0.3">
      <c r="A75" s="23" t="s">
        <v>310</v>
      </c>
    </row>
  </sheetData>
  <hyperlinks>
    <hyperlink ref="A3" location="'4.1.A'!A1" display="4.1.A. Bank assets" xr:uid="{251498A0-6291-4894-AFE6-9A12004D6FD2}"/>
    <hyperlink ref="A4" location="'4.1.B'!A1" display="4.1.B. Loan-to-deposit ratios" xr:uid="{AB110BDE-3347-4CBB-AFC5-A6E50294894A}"/>
    <hyperlink ref="A5" location="'4.1.C'!A1" display="4.1.C. Financial system assests" xr:uid="{428674F5-A83D-4572-A50D-BF5A1B4CECF3}"/>
    <hyperlink ref="A6" location="'4.1.D'!A1" display="4.1.D. Macroprudential supervision: 2007 vs. 2002 " xr:uid="{433186B5-E350-4D18-B029-B926131543AD}"/>
    <hyperlink ref="A7" location="'4.1.E'!A1" display="4.1.E. Concentration of banking sectors" xr:uid="{35C3B7FF-4935-42DF-B75C-69AE50572B1E}"/>
    <hyperlink ref="A8" location="'4.1.F'!A1" display="4.1.F. Cross-border bank lending to EMDEs " xr:uid="{CD7AA864-0A0C-443E-B2BC-BD328217EE4E}"/>
    <hyperlink ref="A10" location="'4.2.A'!A1" display="4.2.A. Change in bank credit to the private sector during financial crises" xr:uid="{DF517836-F97E-403F-ADFB-3944365E13FF}"/>
    <hyperlink ref="A11" location="'4.2.B'!A1" display="4.2.B. Private debt and bank credit in EMDEs " xr:uid="{2DB485B7-E83D-45A3-A282-2BCA84A59846}"/>
    <hyperlink ref="A12" location="'4.2.C'!A1" display="4.2.C. Change in total private debt in EMDEs " xr:uid="{8D15A96F-7384-4000-BA58-E5E343371DAC}"/>
    <hyperlink ref="A13" location="'4.2.D'!A1" display="4.2.D. Peak-to-trough change in credit during post- crisis credit crunches" xr:uid="{18D723BB-B006-4228-A553-B4A304AE4E23}"/>
    <hyperlink ref="A14" location="'4.2.E'!A1" display="4.2.E. Credit crunches by region" xr:uid="{AE89D040-EE21-40E3-86D2-71258F369B59}"/>
    <hyperlink ref="A15" location="'4.2.F'!A1" display="4.2.F. Bank credit in total private sector debt" xr:uid="{4D1C58E5-485E-42C8-8438-594059E57ACA}"/>
    <hyperlink ref="A17" location="'4.3.A'!A1" display="4.3.A. Gross capital inflows " xr:uid="{86B084FF-25A0-451D-BB5D-DC604F2400BD}"/>
    <hyperlink ref="A18" location="'4.3.B'!A1" display="4.3.B. Gross portfolio inflows and exchange rate volatility" xr:uid="{F8599E2F-F187-4860-ABFE-80A9C527322B}"/>
    <hyperlink ref="A19" location="'4.3.C'!A1" display="4.3.C. Share of EMDEs in a financial crisis following a sudden stop in capital flows" xr:uid="{D91682D9-0334-429C-87C5-37112D232A68}"/>
    <hyperlink ref="A20" location="'4.3.D'!A1" display="4.3.D. Composition of gross capital inflows " xr:uid="{E096A859-58ED-4182-AA53-284A43C339FA}"/>
    <hyperlink ref="A21" location="'4.3.E'!A1" display="4.3.E. Share of portfolio liabilities in total external liabilities " xr:uid="{992ADF5D-AFAC-4299-AA2C-5E1C02CD2CA9}"/>
    <hyperlink ref="A22" location="'4.3.F'!A1" display="4.3.F. Change in cross-border bank lending to EMDEs during episodes of financial distress " xr:uid="{57FDE529-2229-450E-BBC7-A072476E037D}"/>
    <hyperlink ref="A24" location="'4.4.A'!A1" display="4.4.A. Volatility of non-FDI capital inflows " xr:uid="{151FBDE5-C58C-47D6-BFB7-30AE57A6DEDA}"/>
    <hyperlink ref="A25" location="'4.4.B'!A1" display="4.4.B. Average volatility of capital inflows" xr:uid="{DEACAC64-09E6-488E-AF95-2B07407235F5}"/>
    <hyperlink ref="A27" location="'4.5.A'!A1" display="4.5.A. Number of EMDEs in credit booms and credit crunches " xr:uid="{60B06F63-1B5A-4BBD-A44E-804E4DFB4A0C}"/>
    <hyperlink ref="A28" location="'4.5.B'!A1" display="4.5.B. Monetary policy rates in EMDEs " xr:uid="{00B84144-AA07-4CC7-8FD7-31F51F8B4143}"/>
    <hyperlink ref="A29" location="'4.5.C'!A1" display="4.5.C. Global financing conditions " xr:uid="{F2188FB5-52F9-4934-AFC2-315E79F5C9D0}"/>
    <hyperlink ref="A30" location="'4.5.D'!A1" display="4.5.D. Macroprudential policies: use of borrower-targeted instruments " xr:uid="{2D2B2C16-6FE8-4845-A922-CCC96101FA18}"/>
    <hyperlink ref="A31" location="'4.5.E'!A1" display="4.5.E. Macroprudential policies: use of financial institution-targeted instruments " xr:uid="{A66F7730-3A81-4628-A7C0-8D7D5E0FEBAD}"/>
    <hyperlink ref="A32" location="'4.5.F'!A1" display="4.5.F. Domestic credit to the private sector " xr:uid="{F59D7D50-0DF1-440E-A0CE-D9167E44F1A3}"/>
    <hyperlink ref="A34" location="'4.6.A'!A1" display="4.6.A. Foreign ownership of government debt " xr:uid="{671CD67C-54B4-4A7F-B325-4C2549FC7EB3}"/>
    <hyperlink ref="A35" location="'4.6.B'!A1" display="4.6.B. Total credit to non-financial corporations " xr:uid="{0C224DC9-0597-4232-A941-F213B88D8AB0}"/>
    <hyperlink ref="A36" location="'4.6.C'!A1" display="4.6.C. Local currency debt " xr:uid="{13F6289C-4293-4551-98B3-473FC06925CE}"/>
    <hyperlink ref="A37" location="'4.6.D'!A1" display="4.6.D. Claims on private nonfinancial sector " xr:uid="{F9177CB7-2557-4FA5-8BCF-B034770B93C6}"/>
    <hyperlink ref="A38" location="'4.6.E'!A1" display="4.6.E. Reliance on foreign banks by sector " xr:uid="{4C4FF654-4561-479D-B36F-2412A19B60EB}"/>
    <hyperlink ref="A39" location="'4.6.F'!A1" display="4.6.F. Government bonds owned by domestic banks" xr:uid="{651EB480-E9A9-4ED0-AB45-16B2F6AF6ACC}"/>
    <hyperlink ref="A41" location="'4.7.A'!A1" display="4.7.A. Nonperforming loans and loan-to-deposit ratios  " xr:uid="{39ECFC96-2A06-45DF-9FF7-1F11AE83677B}"/>
    <hyperlink ref="A42" location="'4.7.B'!A1" display="4.7.B. Nonperforming loans, by region " xr:uid="{5CB96192-4E9C-4476-A2D1-8B625C48310F}"/>
    <hyperlink ref="A43" location="'4.7.C'!A1" display="4.7.C. Bank claims on government and other public sector non-financial entities " xr:uid="{C3C3B6A8-2D04-4904-9070-4C532AF23192}"/>
    <hyperlink ref="A44" location="'4.7.D'!A1" display="4.7.D. Loan-to-deposit ratios, by region " xr:uid="{95E73774-76B5-40C8-8EB9-9A2340CFBC21}"/>
    <hyperlink ref="A45" location="'4.7.E'!A1" display="4.7.E. Bank profitability " xr:uid="{91EC14F9-2CFC-4B4A-850B-5F2671AF79BB}"/>
    <hyperlink ref="A46" location="'4.7.F'!A1" display="4.7.F. Return on equity, by region " xr:uid="{D73925CC-D702-4E47-95BC-6F0DEBE9571E}"/>
    <hyperlink ref="A48" location="'4.8.A'!A1" display="4.8.A. Cross-border bank lending to EMDEs" xr:uid="{937BD126-EF11-4442-9BF4-E2D399BE337D}"/>
    <hyperlink ref="A49" location="'4.8.B'!A1" display="4.8.B. Changing sources of cross-border bank loans " xr:uid="{CEBF10FA-4F50-43EA-928E-324D1BDC6A9F}"/>
    <hyperlink ref="A50" location="'4.8.C'!A1" display="4.8.C. Pan-regional banks " xr:uid="{F8BC47B1-BD0A-44CF-9D07-A0F6307AA8B0}"/>
    <hyperlink ref="A51" location="'4.8.D'!A1" display="4.8.D. Global assets of 10 largest G-SIBs by bank domicile" xr:uid="{DB4CFDE0-AF1D-48B0-B7AC-009535E9ED1E}"/>
    <hyperlink ref="A52" location="'4.8.E'!A1" display="4.8.E. Debt issuance in domestic and international markets   " xr:uid="{22666C56-A152-4CEA-992D-3688D28DB690}"/>
    <hyperlink ref="A53" location="'4.8.F'!A1" display="4.8.F. Claims on the official sector " xr:uid="{C8BFD66B-463E-4A5C-9884-57D6C407A194}"/>
    <hyperlink ref="A57" location="'4.1.1.A'!A1" display="4.1.1.A. Change in investment during credit booms" xr:uid="{7B029E6E-C77E-48B9-9334-65BC55AAB983}"/>
    <hyperlink ref="A58" location="'4.1.1.B'!A1" display="4.1.1.B. Change in investment during deleveraging episodes" xr:uid="{389C0BD9-B06B-4347-92E6-A54095F0AF13}"/>
    <hyperlink ref="A59" location="'4.1.1.C'!A1" display="4.1.1.C. Change in consumption during credit booms " xr:uid="{7B77BE43-0617-4390-8CEF-C80B9A79A897}"/>
    <hyperlink ref="A60" location="'4.1.1.D'!A1" display="4.1.1.D. Change in consumption during deleveraging episodes " xr:uid="{D6BC48E1-47C0-45E7-BD0E-7CAD0539EB0E}"/>
    <hyperlink ref="A62" location="'4.1.2.A'!A1" display="4.1.2.A. Investment surges during past booms in EMDEs" xr:uid="{1D7D235C-B53B-4F2E-AE69-763575E78086}"/>
    <hyperlink ref="A63" location="'4.1.2.B'!A1" display="4.1.2.B. Investment surges during recent credit booms in EMDEs " xr:uid="{AA79EA9B-9230-49FF-BEE4-01E8EEA32851}"/>
    <hyperlink ref="A65" location="'4.1.3.A'!A1" display="4.1.3.A. GDP during credit booms " xr:uid="{3DACB164-B32B-466D-A6CC-78C776030570}"/>
    <hyperlink ref="A66" location="'4.1.3.B'!A1" display="4.1.3.B. GDP during deleveraging episodes" xr:uid="{920F02EE-CD79-4B50-9594-2598E0FEC35F}"/>
    <hyperlink ref="A69" location="'4.2.1.A'!A1" display="4.2.1.A. Impact of ECB’s NIRP on banks" xr:uid="{AFFEEE68-46A2-4212-881A-32C0066E4BF4}"/>
    <hyperlink ref="A70" location="'4.2.1.B'!A1" display="4.2.1.B 2-year government bond yields" xr:uid="{0499BD05-AE26-4BDC-9E4E-6F4CBB4F9E7A}"/>
    <hyperlink ref="A72" location="'4.2.2.A'!A1" display="4.2.2.A. Change in indexes" xr:uid="{D30B5614-7A5A-4E16-B65B-F801434CB83F}"/>
    <hyperlink ref="A73" location="'4.2.2.B'!A1" display="4.2.2.B. Changes in nominal effective exchange rates" xr:uid="{6DA8D0BE-C0A4-423D-BB96-31664DB0941E}"/>
    <hyperlink ref="A74" location="'4.2.2.C'!A1" display="4.2.2.C. Changes in equity market indexes" xr:uid="{911EC9AA-CBB0-4C42-8076-4B86ADCF509B}"/>
    <hyperlink ref="A75" location="'4.2.2.D'!A1" display="4.2.2.D. Changes in 10-year government bond yields" xr:uid="{7B558FFE-F31F-4354-B28D-6E9CACD28DE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72C4F-5F1A-4178-93E0-A050902CD2CB}">
  <dimension ref="A1:W42"/>
  <sheetViews>
    <sheetView zoomScale="60" zoomScaleNormal="60" workbookViewId="0">
      <selection activeCell="J43" sqref="J43"/>
    </sheetView>
  </sheetViews>
  <sheetFormatPr defaultColWidth="9.109375" defaultRowHeight="17.399999999999999" x14ac:dyDescent="0.3"/>
  <cols>
    <col min="1" max="16384" width="9.109375" style="2"/>
  </cols>
  <sheetData>
    <row r="1" spans="1:23" ht="24.6" x14ac:dyDescent="0.4">
      <c r="A1" s="1" t="s">
        <v>327</v>
      </c>
    </row>
    <row r="3" spans="1:23" x14ac:dyDescent="0.3">
      <c r="U3" s="2" t="s">
        <v>79</v>
      </c>
    </row>
    <row r="4" spans="1:23" x14ac:dyDescent="0.3">
      <c r="U4" s="2">
        <v>1980</v>
      </c>
      <c r="V4" s="2">
        <v>49.3</v>
      </c>
      <c r="W4" s="2">
        <v>0.3</v>
      </c>
    </row>
    <row r="5" spans="1:23" x14ac:dyDescent="0.3">
      <c r="U5" s="2">
        <v>1981</v>
      </c>
      <c r="V5" s="2">
        <v>28.2</v>
      </c>
      <c r="W5" s="2">
        <v>1.5</v>
      </c>
    </row>
    <row r="6" spans="1:23" x14ac:dyDescent="0.3">
      <c r="U6" s="2">
        <v>1982</v>
      </c>
      <c r="V6" s="2">
        <v>32.4</v>
      </c>
      <c r="W6" s="2">
        <v>0.5</v>
      </c>
    </row>
    <row r="7" spans="1:23" x14ac:dyDescent="0.3">
      <c r="U7" s="2">
        <v>1983</v>
      </c>
      <c r="V7" s="2">
        <v>48.6</v>
      </c>
      <c r="W7" s="2">
        <v>-1.3</v>
      </c>
    </row>
    <row r="8" spans="1:23" x14ac:dyDescent="0.3">
      <c r="U8" s="2">
        <v>1984</v>
      </c>
      <c r="V8" s="2">
        <v>48.6</v>
      </c>
      <c r="W8" s="2">
        <v>-0.2</v>
      </c>
    </row>
    <row r="9" spans="1:23" x14ac:dyDescent="0.3">
      <c r="U9" s="2">
        <v>1985</v>
      </c>
      <c r="V9" s="2">
        <v>45.3</v>
      </c>
      <c r="W9" s="2">
        <v>0.7</v>
      </c>
    </row>
    <row r="10" spans="1:23" x14ac:dyDescent="0.3">
      <c r="U10" s="2">
        <v>1986</v>
      </c>
      <c r="V10" s="2">
        <v>39.5</v>
      </c>
      <c r="W10" s="2">
        <v>1.6</v>
      </c>
    </row>
    <row r="11" spans="1:23" x14ac:dyDescent="0.3">
      <c r="U11" s="2">
        <v>1987</v>
      </c>
      <c r="V11" s="2">
        <v>53.2</v>
      </c>
      <c r="W11" s="2">
        <v>-0.4</v>
      </c>
    </row>
    <row r="12" spans="1:23" x14ac:dyDescent="0.3">
      <c r="U12" s="2">
        <v>1988</v>
      </c>
      <c r="V12" s="2">
        <v>48.1</v>
      </c>
      <c r="W12" s="2">
        <v>-1.5</v>
      </c>
    </row>
    <row r="13" spans="1:23" x14ac:dyDescent="0.3">
      <c r="U13" s="2">
        <v>1989</v>
      </c>
      <c r="V13" s="2">
        <v>43.6</v>
      </c>
      <c r="W13" s="2">
        <v>3.3</v>
      </c>
    </row>
    <row r="14" spans="1:23" x14ac:dyDescent="0.3">
      <c r="U14" s="2">
        <v>1990</v>
      </c>
      <c r="V14" s="2">
        <v>53.8</v>
      </c>
      <c r="W14" s="2">
        <v>-3.7</v>
      </c>
    </row>
    <row r="15" spans="1:23" x14ac:dyDescent="0.3">
      <c r="U15" s="2">
        <v>1991</v>
      </c>
      <c r="V15" s="2">
        <v>48.6</v>
      </c>
      <c r="W15" s="2">
        <v>0.6</v>
      </c>
    </row>
    <row r="16" spans="1:23" x14ac:dyDescent="0.3">
      <c r="U16" s="2">
        <v>1992</v>
      </c>
      <c r="V16" s="2">
        <v>35.5</v>
      </c>
      <c r="W16" s="2">
        <v>6.7</v>
      </c>
    </row>
    <row r="17" spans="1:23" x14ac:dyDescent="0.3">
      <c r="U17" s="2">
        <v>1993</v>
      </c>
      <c r="V17" s="2">
        <v>45.2</v>
      </c>
      <c r="W17" s="2">
        <v>7</v>
      </c>
    </row>
    <row r="18" spans="1:23" x14ac:dyDescent="0.3">
      <c r="U18" s="2">
        <v>1994</v>
      </c>
      <c r="V18" s="2">
        <v>45.4</v>
      </c>
      <c r="W18" s="2">
        <v>-6.9</v>
      </c>
    </row>
    <row r="19" spans="1:23" x14ac:dyDescent="0.3">
      <c r="U19" s="2">
        <v>1995</v>
      </c>
      <c r="V19" s="2">
        <v>39.299999999999997</v>
      </c>
      <c r="W19" s="2">
        <v>-4.5</v>
      </c>
    </row>
    <row r="20" spans="1:23" x14ac:dyDescent="0.3">
      <c r="U20" s="2">
        <v>1996</v>
      </c>
      <c r="V20" s="2">
        <v>46.6</v>
      </c>
      <c r="W20" s="2">
        <v>-0.3</v>
      </c>
    </row>
    <row r="21" spans="1:23" x14ac:dyDescent="0.3">
      <c r="U21" s="2">
        <v>1997</v>
      </c>
      <c r="V21" s="2">
        <v>25</v>
      </c>
      <c r="W21" s="2">
        <v>2.9</v>
      </c>
    </row>
    <row r="22" spans="1:23" x14ac:dyDescent="0.3">
      <c r="U22" s="2">
        <v>1998</v>
      </c>
      <c r="V22" s="2">
        <v>28.4</v>
      </c>
      <c r="W22" s="2">
        <v>2</v>
      </c>
    </row>
    <row r="23" spans="1:23" x14ac:dyDescent="0.3">
      <c r="U23" s="2">
        <v>1999</v>
      </c>
      <c r="V23" s="2">
        <v>45.6</v>
      </c>
      <c r="W23" s="2">
        <v>-2.2999999999999998</v>
      </c>
    </row>
    <row r="24" spans="1:23" x14ac:dyDescent="0.3">
      <c r="U24" s="2">
        <v>2000</v>
      </c>
      <c r="V24" s="2">
        <v>41.6</v>
      </c>
      <c r="W24" s="2">
        <v>-1</v>
      </c>
    </row>
    <row r="25" spans="1:23" x14ac:dyDescent="0.3">
      <c r="U25" s="2">
        <v>2001</v>
      </c>
      <c r="V25" s="2">
        <v>43.2</v>
      </c>
      <c r="W25" s="2">
        <v>0.9</v>
      </c>
    </row>
    <row r="26" spans="1:23" x14ac:dyDescent="0.3">
      <c r="U26" s="2">
        <v>2002</v>
      </c>
      <c r="V26" s="2">
        <v>39.6</v>
      </c>
      <c r="W26" s="2">
        <v>1.4</v>
      </c>
    </row>
    <row r="27" spans="1:23" x14ac:dyDescent="0.3">
      <c r="U27" s="2">
        <v>2003</v>
      </c>
      <c r="V27" s="2">
        <v>42.9</v>
      </c>
      <c r="W27" s="2">
        <v>-0.2</v>
      </c>
    </row>
    <row r="28" spans="1:23" x14ac:dyDescent="0.3">
      <c r="U28" s="2">
        <v>2004</v>
      </c>
      <c r="V28" s="2">
        <v>35.5</v>
      </c>
      <c r="W28" s="2">
        <v>0.5</v>
      </c>
    </row>
    <row r="29" spans="1:23" x14ac:dyDescent="0.3">
      <c r="U29" s="2">
        <v>2005</v>
      </c>
      <c r="V29" s="2">
        <v>34.299999999999997</v>
      </c>
      <c r="W29" s="2">
        <v>1.8</v>
      </c>
    </row>
    <row r="30" spans="1:23" x14ac:dyDescent="0.3">
      <c r="U30" s="2">
        <v>2006</v>
      </c>
      <c r="V30" s="2">
        <v>28.2</v>
      </c>
      <c r="W30" s="2">
        <v>3</v>
      </c>
    </row>
    <row r="31" spans="1:23" x14ac:dyDescent="0.3">
      <c r="A31" s="2" t="s">
        <v>60</v>
      </c>
      <c r="U31" s="2">
        <v>2007</v>
      </c>
      <c r="V31" s="2">
        <v>19</v>
      </c>
      <c r="W31" s="2">
        <v>3.8</v>
      </c>
    </row>
    <row r="32" spans="1:23" ht="17.399999999999999" customHeight="1" x14ac:dyDescent="0.3">
      <c r="A32" s="25" t="s">
        <v>385</v>
      </c>
      <c r="B32" s="25"/>
      <c r="C32" s="25"/>
      <c r="D32" s="25"/>
      <c r="E32" s="25"/>
      <c r="F32" s="25"/>
      <c r="G32" s="25"/>
      <c r="H32" s="25"/>
      <c r="I32" s="25"/>
      <c r="J32" s="25"/>
      <c r="K32" s="25"/>
      <c r="L32" s="25"/>
      <c r="M32" s="25"/>
      <c r="N32" s="25"/>
      <c r="O32" s="25"/>
      <c r="P32" s="25"/>
      <c r="Q32" s="25"/>
      <c r="R32" s="25"/>
      <c r="U32" s="2">
        <v>2008</v>
      </c>
      <c r="V32" s="2">
        <v>32.4</v>
      </c>
      <c r="W32" s="2">
        <v>3.4</v>
      </c>
    </row>
    <row r="33" spans="1:23" x14ac:dyDescent="0.3">
      <c r="A33" s="21"/>
      <c r="B33" s="21"/>
      <c r="C33" s="21"/>
      <c r="D33" s="21"/>
      <c r="E33" s="21"/>
      <c r="F33" s="21"/>
      <c r="G33" s="21"/>
      <c r="H33" s="21"/>
      <c r="I33" s="21"/>
      <c r="J33" s="21"/>
      <c r="K33" s="21"/>
      <c r="L33" s="21"/>
      <c r="M33" s="21"/>
      <c r="N33" s="21"/>
      <c r="O33" s="21"/>
      <c r="P33" s="21"/>
      <c r="Q33" s="21"/>
      <c r="R33" s="21"/>
      <c r="U33" s="2">
        <v>2009</v>
      </c>
      <c r="V33" s="2">
        <v>27.7</v>
      </c>
      <c r="W33" s="2">
        <v>2.9</v>
      </c>
    </row>
    <row r="34" spans="1:23" x14ac:dyDescent="0.3">
      <c r="A34" s="12"/>
      <c r="U34" s="2">
        <v>2010</v>
      </c>
      <c r="V34" s="2">
        <v>44.7</v>
      </c>
      <c r="W34" s="2">
        <v>-0.6</v>
      </c>
    </row>
    <row r="35" spans="1:23" x14ac:dyDescent="0.3">
      <c r="A35" s="12" t="s">
        <v>254</v>
      </c>
      <c r="U35" s="2">
        <v>2011</v>
      </c>
      <c r="V35" s="2">
        <v>42</v>
      </c>
      <c r="W35" s="2">
        <v>0.6</v>
      </c>
    </row>
    <row r="36" spans="1:23" x14ac:dyDescent="0.3">
      <c r="U36" s="2">
        <v>2012</v>
      </c>
      <c r="V36" s="2">
        <v>37.700000000000003</v>
      </c>
      <c r="W36" s="2">
        <v>1.1000000000000001</v>
      </c>
    </row>
    <row r="37" spans="1:23" x14ac:dyDescent="0.3">
      <c r="U37" s="2">
        <v>2013</v>
      </c>
      <c r="V37" s="2">
        <v>31.2</v>
      </c>
      <c r="W37" s="2">
        <v>3</v>
      </c>
    </row>
    <row r="38" spans="1:23" x14ac:dyDescent="0.3">
      <c r="U38" s="2">
        <v>2014</v>
      </c>
      <c r="V38" s="2">
        <v>33.299999999999997</v>
      </c>
      <c r="W38" s="2">
        <v>2.2999999999999998</v>
      </c>
    </row>
    <row r="39" spans="1:23" x14ac:dyDescent="0.3">
      <c r="U39" s="2">
        <v>2015</v>
      </c>
      <c r="V39" s="2">
        <v>27.2</v>
      </c>
      <c r="W39" s="2">
        <v>4.3</v>
      </c>
    </row>
    <row r="40" spans="1:23" x14ac:dyDescent="0.3">
      <c r="U40" s="2">
        <v>2016</v>
      </c>
      <c r="V40" s="2">
        <v>44.8</v>
      </c>
      <c r="W40" s="2">
        <v>0.1</v>
      </c>
    </row>
    <row r="41" spans="1:23" x14ac:dyDescent="0.3">
      <c r="U41" s="2">
        <v>2017</v>
      </c>
      <c r="V41" s="2">
        <v>61.7</v>
      </c>
      <c r="W41" s="2">
        <v>-1.5</v>
      </c>
    </row>
    <row r="42" spans="1:23" x14ac:dyDescent="0.3">
      <c r="U42" s="2">
        <v>2018</v>
      </c>
      <c r="V42" s="2">
        <v>61.9</v>
      </c>
      <c r="W42" s="2">
        <v>-0.9</v>
      </c>
    </row>
  </sheetData>
  <mergeCells count="1">
    <mergeCell ref="A32:R32"/>
  </mergeCells>
  <hyperlinks>
    <hyperlink ref="A35" location="'Read Me'!A1" display="Return to Read Me" xr:uid="{2AA62A26-1754-491F-9FA1-ACBEEA07F554}"/>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9F252-2172-493C-9732-4B19DCDD22D3}">
  <dimension ref="A1:W36"/>
  <sheetViews>
    <sheetView zoomScale="60" zoomScaleNormal="60" workbookViewId="0">
      <selection activeCell="E41" sqref="E41"/>
    </sheetView>
  </sheetViews>
  <sheetFormatPr defaultColWidth="9.109375" defaultRowHeight="17.399999999999999" x14ac:dyDescent="0.3"/>
  <cols>
    <col min="1" max="21" width="9.109375" style="2"/>
    <col min="22" max="22" width="10.5546875" style="2" bestFit="1" customWidth="1"/>
    <col min="23" max="23" width="14.88671875" style="2" bestFit="1" customWidth="1"/>
    <col min="24" max="16384" width="9.109375" style="2"/>
  </cols>
  <sheetData>
    <row r="1" spans="1:23" ht="24.6" x14ac:dyDescent="0.4">
      <c r="A1" s="1" t="s">
        <v>384</v>
      </c>
    </row>
    <row r="3" spans="1:23" x14ac:dyDescent="0.3">
      <c r="V3" s="2" t="s">
        <v>67</v>
      </c>
      <c r="W3" s="2" t="s">
        <v>80</v>
      </c>
    </row>
    <row r="4" spans="1:23" x14ac:dyDescent="0.3">
      <c r="U4" s="2" t="s">
        <v>63</v>
      </c>
      <c r="V4" s="2">
        <v>-14.4</v>
      </c>
      <c r="W4" s="2">
        <v>-17.399999999999999</v>
      </c>
    </row>
    <row r="5" spans="1:23" x14ac:dyDescent="0.3">
      <c r="U5" s="2" t="s">
        <v>65</v>
      </c>
      <c r="V5" s="2">
        <v>-14.4</v>
      </c>
      <c r="W5" s="2">
        <v>-17.2</v>
      </c>
    </row>
    <row r="6" spans="1:23" x14ac:dyDescent="0.3">
      <c r="U6" s="2" t="s">
        <v>62</v>
      </c>
      <c r="V6" s="2">
        <v>-14.4</v>
      </c>
      <c r="W6" s="2">
        <v>-13.4</v>
      </c>
    </row>
    <row r="7" spans="1:23" x14ac:dyDescent="0.3">
      <c r="U7" s="2" t="s">
        <v>66</v>
      </c>
      <c r="V7" s="2">
        <v>-14.4</v>
      </c>
      <c r="W7" s="2">
        <v>-12.4</v>
      </c>
    </row>
    <row r="8" spans="1:23" x14ac:dyDescent="0.3">
      <c r="U8" s="2" t="s">
        <v>61</v>
      </c>
      <c r="V8" s="2">
        <v>-14.4</v>
      </c>
      <c r="W8" s="2">
        <v>-9.6</v>
      </c>
    </row>
    <row r="9" spans="1:23" x14ac:dyDescent="0.3">
      <c r="U9" s="2" t="s">
        <v>64</v>
      </c>
      <c r="V9" s="2">
        <v>-14.4</v>
      </c>
      <c r="W9" s="2">
        <v>-8.9</v>
      </c>
    </row>
    <row r="31" spans="1:18" x14ac:dyDescent="0.3">
      <c r="A31" s="2" t="s">
        <v>60</v>
      </c>
    </row>
    <row r="32" spans="1:18" ht="18" customHeight="1" x14ac:dyDescent="0.3">
      <c r="A32" s="25" t="s">
        <v>386</v>
      </c>
      <c r="B32" s="25"/>
      <c r="C32" s="25"/>
      <c r="D32" s="25"/>
      <c r="E32" s="25"/>
      <c r="F32" s="25"/>
      <c r="G32" s="25"/>
      <c r="H32" s="25"/>
      <c r="I32" s="25"/>
      <c r="J32" s="25"/>
      <c r="K32" s="25"/>
      <c r="L32" s="25"/>
      <c r="M32" s="25"/>
      <c r="N32" s="25"/>
      <c r="O32" s="25"/>
      <c r="P32" s="25"/>
      <c r="Q32" s="25"/>
      <c r="R32" s="25"/>
    </row>
    <row r="33" spans="1:18" x14ac:dyDescent="0.3">
      <c r="A33" s="25"/>
      <c r="B33" s="25"/>
      <c r="C33" s="25"/>
      <c r="D33" s="25"/>
      <c r="E33" s="25"/>
      <c r="F33" s="25"/>
      <c r="G33" s="25"/>
      <c r="H33" s="25"/>
      <c r="I33" s="25"/>
      <c r="J33" s="25"/>
      <c r="K33" s="25"/>
      <c r="L33" s="25"/>
      <c r="M33" s="25"/>
      <c r="N33" s="25"/>
      <c r="O33" s="25"/>
      <c r="P33" s="25"/>
      <c r="Q33" s="25"/>
      <c r="R33" s="25"/>
    </row>
    <row r="34" spans="1:18" x14ac:dyDescent="0.3">
      <c r="A34" s="25"/>
      <c r="B34" s="25"/>
      <c r="C34" s="25"/>
      <c r="D34" s="25"/>
      <c r="E34" s="25"/>
      <c r="F34" s="25"/>
      <c r="G34" s="25"/>
      <c r="H34" s="25"/>
      <c r="I34" s="25"/>
      <c r="J34" s="25"/>
      <c r="K34" s="25"/>
      <c r="L34" s="25"/>
      <c r="M34" s="25"/>
      <c r="N34" s="25"/>
      <c r="O34" s="25"/>
      <c r="P34" s="25"/>
      <c r="Q34" s="25"/>
      <c r="R34" s="25"/>
    </row>
    <row r="36" spans="1:18" x14ac:dyDescent="0.3">
      <c r="A36" s="12" t="s">
        <v>254</v>
      </c>
    </row>
  </sheetData>
  <mergeCells count="1">
    <mergeCell ref="A32:R34"/>
  </mergeCells>
  <hyperlinks>
    <hyperlink ref="A36" location="'Read Me'!A1" display="Return to Read Me" xr:uid="{5B42B387-C29B-4584-B137-456B50C5009B}"/>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084F5-990A-4522-9D6C-1025EE6BDA61}">
  <dimension ref="A1:AA36"/>
  <sheetViews>
    <sheetView zoomScale="60" zoomScaleNormal="60" workbookViewId="0">
      <selection activeCell="K38" sqref="K38"/>
    </sheetView>
  </sheetViews>
  <sheetFormatPr defaultColWidth="9.109375" defaultRowHeight="17.399999999999999" x14ac:dyDescent="0.3"/>
  <cols>
    <col min="1" max="16384" width="9.109375" style="2"/>
  </cols>
  <sheetData>
    <row r="1" spans="1:27" ht="24.6" x14ac:dyDescent="0.4">
      <c r="A1" s="1" t="s">
        <v>328</v>
      </c>
    </row>
    <row r="4" spans="1:27" x14ac:dyDescent="0.3">
      <c r="V4" s="2" t="s">
        <v>66</v>
      </c>
      <c r="W4" s="2" t="s">
        <v>65</v>
      </c>
      <c r="X4" s="2" t="s">
        <v>64</v>
      </c>
      <c r="Y4" s="2" t="s">
        <v>63</v>
      </c>
      <c r="Z4" s="2" t="s">
        <v>62</v>
      </c>
      <c r="AA4" s="2" t="s">
        <v>61</v>
      </c>
    </row>
    <row r="5" spans="1:27" x14ac:dyDescent="0.3">
      <c r="U5" s="2" t="s">
        <v>83</v>
      </c>
      <c r="V5" s="2">
        <v>3</v>
      </c>
      <c r="W5" s="2">
        <v>1</v>
      </c>
      <c r="X5" s="2">
        <v>7</v>
      </c>
      <c r="Y5" s="2">
        <v>4</v>
      </c>
      <c r="Z5" s="2">
        <v>1</v>
      </c>
      <c r="AA5" s="2">
        <v>1</v>
      </c>
    </row>
    <row r="6" spans="1:27" x14ac:dyDescent="0.3">
      <c r="U6" s="2" t="s">
        <v>82</v>
      </c>
      <c r="V6" s="2">
        <v>2</v>
      </c>
      <c r="W6" s="2">
        <v>4</v>
      </c>
      <c r="X6" s="2">
        <v>1</v>
      </c>
      <c r="Y6" s="2">
        <v>5</v>
      </c>
      <c r="Z6" s="2">
        <v>1</v>
      </c>
      <c r="AA6" s="2">
        <v>3</v>
      </c>
    </row>
    <row r="7" spans="1:27" x14ac:dyDescent="0.3">
      <c r="U7" s="2" t="s">
        <v>81</v>
      </c>
      <c r="V7" s="2">
        <v>2</v>
      </c>
      <c r="W7" s="2">
        <v>5</v>
      </c>
      <c r="X7" s="2">
        <v>2</v>
      </c>
      <c r="Y7" s="2">
        <v>5</v>
      </c>
      <c r="AA7" s="2">
        <v>3</v>
      </c>
    </row>
    <row r="31" spans="1:18" x14ac:dyDescent="0.3">
      <c r="A31" s="2" t="s">
        <v>60</v>
      </c>
    </row>
    <row r="32" spans="1:18" ht="18" customHeight="1" x14ac:dyDescent="0.3">
      <c r="A32" s="25" t="s">
        <v>387</v>
      </c>
      <c r="B32" s="25"/>
      <c r="C32" s="25"/>
      <c r="D32" s="25"/>
      <c r="E32" s="25"/>
      <c r="F32" s="25"/>
      <c r="G32" s="25"/>
      <c r="H32" s="25"/>
      <c r="I32" s="25"/>
      <c r="J32" s="25"/>
      <c r="K32" s="25"/>
      <c r="L32" s="25"/>
      <c r="M32" s="25"/>
      <c r="N32" s="25"/>
      <c r="O32" s="25"/>
      <c r="P32" s="25"/>
      <c r="Q32" s="25"/>
      <c r="R32" s="25"/>
    </row>
    <row r="33" spans="1:18" x14ac:dyDescent="0.3">
      <c r="A33" s="25"/>
      <c r="B33" s="25"/>
      <c r="C33" s="25"/>
      <c r="D33" s="25"/>
      <c r="E33" s="25"/>
      <c r="F33" s="25"/>
      <c r="G33" s="25"/>
      <c r="H33" s="25"/>
      <c r="I33" s="25"/>
      <c r="J33" s="25"/>
      <c r="K33" s="25"/>
      <c r="L33" s="25"/>
      <c r="M33" s="25"/>
      <c r="N33" s="25"/>
      <c r="O33" s="25"/>
      <c r="P33" s="25"/>
      <c r="Q33" s="25"/>
      <c r="R33" s="25"/>
    </row>
    <row r="34" spans="1:18" x14ac:dyDescent="0.3">
      <c r="A34" s="25"/>
      <c r="B34" s="25"/>
      <c r="C34" s="25"/>
      <c r="D34" s="25"/>
      <c r="E34" s="25"/>
      <c r="F34" s="25"/>
      <c r="G34" s="25"/>
      <c r="H34" s="25"/>
      <c r="I34" s="25"/>
      <c r="J34" s="25"/>
      <c r="K34" s="25"/>
      <c r="L34" s="25"/>
      <c r="M34" s="25"/>
      <c r="N34" s="25"/>
      <c r="O34" s="25"/>
      <c r="P34" s="25"/>
      <c r="Q34" s="25"/>
      <c r="R34" s="25"/>
    </row>
    <row r="36" spans="1:18" x14ac:dyDescent="0.3">
      <c r="A36" s="12" t="s">
        <v>254</v>
      </c>
    </row>
  </sheetData>
  <mergeCells count="1">
    <mergeCell ref="A32:R34"/>
  </mergeCells>
  <hyperlinks>
    <hyperlink ref="A36" location="'Read Me'!A1" display="Return to Read Me" xr:uid="{1D70E7FF-4715-418A-9E09-0DE02470E02C}"/>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2AFE1-31C4-4DE0-A6A6-4D29EB2F711E}">
  <dimension ref="A1:AR36"/>
  <sheetViews>
    <sheetView zoomScale="60" zoomScaleNormal="60" workbookViewId="0">
      <selection activeCell="H45" sqref="H45"/>
    </sheetView>
  </sheetViews>
  <sheetFormatPr defaultColWidth="9.109375" defaultRowHeight="17.399999999999999" x14ac:dyDescent="0.3"/>
  <cols>
    <col min="1" max="16384" width="9.109375" style="2"/>
  </cols>
  <sheetData>
    <row r="1" spans="1:44" ht="24.6" x14ac:dyDescent="0.4">
      <c r="A1" s="1" t="s">
        <v>329</v>
      </c>
    </row>
    <row r="4" spans="1:44" x14ac:dyDescent="0.3">
      <c r="U4" s="2">
        <v>1995</v>
      </c>
      <c r="V4" s="2">
        <v>1996</v>
      </c>
      <c r="W4" s="2">
        <v>1997</v>
      </c>
      <c r="X4" s="2">
        <v>1998</v>
      </c>
      <c r="Y4" s="2">
        <v>1999</v>
      </c>
      <c r="Z4" s="2">
        <v>2000</v>
      </c>
      <c r="AA4" s="2">
        <v>2001</v>
      </c>
      <c r="AB4" s="2">
        <v>2002</v>
      </c>
      <c r="AC4" s="2">
        <v>2003</v>
      </c>
      <c r="AD4" s="2">
        <v>2004</v>
      </c>
      <c r="AE4" s="2">
        <v>2005</v>
      </c>
      <c r="AF4" s="2">
        <v>2006</v>
      </c>
      <c r="AG4" s="2">
        <v>2007</v>
      </c>
      <c r="AH4" s="2">
        <v>2008</v>
      </c>
      <c r="AI4" s="2">
        <v>2009</v>
      </c>
      <c r="AJ4" s="2">
        <v>2010</v>
      </c>
      <c r="AK4" s="2">
        <v>2011</v>
      </c>
      <c r="AL4" s="2">
        <v>2012</v>
      </c>
      <c r="AM4" s="2">
        <v>2013</v>
      </c>
      <c r="AN4" s="2">
        <v>2014</v>
      </c>
      <c r="AO4" s="2">
        <v>2015</v>
      </c>
      <c r="AP4" s="2">
        <v>2016</v>
      </c>
      <c r="AQ4" s="2">
        <v>2017</v>
      </c>
      <c r="AR4" s="2">
        <v>2018</v>
      </c>
    </row>
    <row r="5" spans="1:44" x14ac:dyDescent="0.3">
      <c r="U5" s="2">
        <v>88.2</v>
      </c>
      <c r="V5" s="2">
        <v>86.7</v>
      </c>
      <c r="W5" s="2">
        <v>85.1</v>
      </c>
      <c r="X5" s="2">
        <v>85.7</v>
      </c>
      <c r="Y5" s="2">
        <v>83.7</v>
      </c>
      <c r="Z5" s="2">
        <v>84.1</v>
      </c>
      <c r="AA5" s="2">
        <v>83.3</v>
      </c>
      <c r="AB5" s="2">
        <v>84.4</v>
      </c>
      <c r="AC5" s="2">
        <v>85.4</v>
      </c>
      <c r="AD5" s="2">
        <v>85.1</v>
      </c>
      <c r="AE5" s="2">
        <v>84.3</v>
      </c>
      <c r="AF5" s="2">
        <v>84.1</v>
      </c>
      <c r="AG5" s="2">
        <v>84.5</v>
      </c>
      <c r="AH5" s="2">
        <v>83.5</v>
      </c>
      <c r="AI5" s="2">
        <v>83.3</v>
      </c>
      <c r="AJ5" s="2">
        <v>83.7</v>
      </c>
      <c r="AK5" s="2">
        <v>82.7</v>
      </c>
      <c r="AL5" s="2">
        <v>80.900000000000006</v>
      </c>
      <c r="AM5" s="2">
        <v>78.2</v>
      </c>
      <c r="AN5" s="2">
        <v>76.900000000000006</v>
      </c>
      <c r="AO5" s="2">
        <v>78.2</v>
      </c>
      <c r="AP5" s="2">
        <v>77.8</v>
      </c>
      <c r="AQ5" s="2">
        <v>77.2</v>
      </c>
      <c r="AR5" s="2">
        <v>79.5</v>
      </c>
    </row>
    <row r="31" spans="1:18" x14ac:dyDescent="0.3">
      <c r="A31" s="2" t="s">
        <v>60</v>
      </c>
    </row>
    <row r="32" spans="1:18" ht="17.399999999999999" customHeight="1" x14ac:dyDescent="0.3">
      <c r="A32" s="25" t="s">
        <v>388</v>
      </c>
      <c r="B32" s="25"/>
      <c r="C32" s="25"/>
      <c r="D32" s="25"/>
      <c r="E32" s="25"/>
      <c r="F32" s="25"/>
      <c r="G32" s="25"/>
      <c r="H32" s="25"/>
      <c r="I32" s="25"/>
      <c r="J32" s="25"/>
      <c r="K32" s="25"/>
      <c r="L32" s="25"/>
      <c r="M32" s="25"/>
      <c r="N32" s="25"/>
      <c r="O32" s="25"/>
      <c r="P32" s="25"/>
      <c r="Q32" s="25"/>
      <c r="R32" s="25"/>
    </row>
    <row r="33" spans="1:18" x14ac:dyDescent="0.3">
      <c r="A33" s="25"/>
      <c r="B33" s="25"/>
      <c r="C33" s="25"/>
      <c r="D33" s="25"/>
      <c r="E33" s="25"/>
      <c r="F33" s="25"/>
      <c r="G33" s="25"/>
      <c r="H33" s="25"/>
      <c r="I33" s="25"/>
      <c r="J33" s="25"/>
      <c r="K33" s="25"/>
      <c r="L33" s="25"/>
      <c r="M33" s="25"/>
      <c r="N33" s="25"/>
      <c r="O33" s="25"/>
      <c r="P33" s="25"/>
      <c r="Q33" s="25"/>
      <c r="R33" s="25"/>
    </row>
    <row r="34" spans="1:18" x14ac:dyDescent="0.3">
      <c r="A34" s="21"/>
      <c r="B34" s="21"/>
      <c r="C34" s="21"/>
      <c r="D34" s="21"/>
      <c r="E34" s="21"/>
      <c r="F34" s="21"/>
      <c r="G34" s="21"/>
      <c r="H34" s="21"/>
      <c r="I34" s="21"/>
      <c r="J34" s="21"/>
      <c r="K34" s="21"/>
      <c r="L34" s="21"/>
      <c r="M34" s="21"/>
      <c r="N34" s="21"/>
      <c r="O34" s="21"/>
      <c r="P34" s="21"/>
      <c r="Q34" s="21"/>
      <c r="R34" s="21"/>
    </row>
    <row r="36" spans="1:18" x14ac:dyDescent="0.3">
      <c r="A36" s="12" t="s">
        <v>254</v>
      </c>
    </row>
  </sheetData>
  <mergeCells count="1">
    <mergeCell ref="A32:R33"/>
  </mergeCells>
  <hyperlinks>
    <hyperlink ref="A36" location="'Read Me'!A1" display="Return to Read Me" xr:uid="{5AFBEA11-B1DD-4D41-B86A-9EC25D2B4E47}"/>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1B9E0-9B62-4ECA-8668-08EFC7D8604B}">
  <dimension ref="A1:AE33"/>
  <sheetViews>
    <sheetView zoomScale="60" zoomScaleNormal="60" workbookViewId="0">
      <selection activeCell="A37" sqref="A37"/>
    </sheetView>
  </sheetViews>
  <sheetFormatPr defaultColWidth="9.109375" defaultRowHeight="17.399999999999999" x14ac:dyDescent="0.3"/>
  <cols>
    <col min="1" max="16384" width="9.109375" style="2"/>
  </cols>
  <sheetData>
    <row r="1" spans="1:31" ht="24.6" x14ac:dyDescent="0.4">
      <c r="A1" s="1" t="s">
        <v>330</v>
      </c>
    </row>
    <row r="5" spans="1:31" x14ac:dyDescent="0.3">
      <c r="U5" s="15">
        <v>2008</v>
      </c>
      <c r="V5" s="15">
        <v>2009</v>
      </c>
      <c r="W5" s="15">
        <v>2010</v>
      </c>
      <c r="X5" s="15">
        <v>2011</v>
      </c>
      <c r="Y5" s="15">
        <v>2012</v>
      </c>
      <c r="Z5" s="15">
        <v>2013</v>
      </c>
      <c r="AA5" s="15">
        <v>2014</v>
      </c>
      <c r="AB5" s="15">
        <v>2015</v>
      </c>
      <c r="AC5" s="15">
        <v>2016</v>
      </c>
      <c r="AD5" s="15">
        <v>2017</v>
      </c>
      <c r="AE5" s="15">
        <v>2018</v>
      </c>
    </row>
    <row r="6" spans="1:31" x14ac:dyDescent="0.3">
      <c r="U6" s="14">
        <v>5.4</v>
      </c>
      <c r="V6" s="14">
        <v>4.5999999999999996</v>
      </c>
      <c r="W6" s="14">
        <v>6.9</v>
      </c>
      <c r="X6" s="14">
        <v>5.9</v>
      </c>
      <c r="Y6" s="14">
        <v>5</v>
      </c>
      <c r="Z6" s="14">
        <v>5.5</v>
      </c>
      <c r="AA6" s="14">
        <v>4.7</v>
      </c>
      <c r="AB6" s="14">
        <v>2</v>
      </c>
      <c r="AC6" s="14">
        <v>3.8</v>
      </c>
      <c r="AD6" s="14">
        <v>4.4000000000000004</v>
      </c>
      <c r="AE6" s="14">
        <v>3.7</v>
      </c>
    </row>
    <row r="7" spans="1:31" x14ac:dyDescent="0.3">
      <c r="U7" s="14">
        <v>5.4</v>
      </c>
      <c r="V7" s="14">
        <v>5.4</v>
      </c>
      <c r="W7" s="14">
        <v>5.4</v>
      </c>
      <c r="X7" s="14">
        <v>5.4</v>
      </c>
      <c r="Y7" s="14">
        <v>5.4</v>
      </c>
      <c r="Z7" s="14">
        <v>5.4</v>
      </c>
      <c r="AA7" s="14">
        <v>5.4</v>
      </c>
      <c r="AB7" s="14">
        <v>5.4</v>
      </c>
      <c r="AC7" s="14">
        <v>5.4</v>
      </c>
      <c r="AD7" s="14">
        <v>5.4</v>
      </c>
      <c r="AE7" s="14">
        <v>5.4</v>
      </c>
    </row>
    <row r="8" spans="1:31" x14ac:dyDescent="0.3">
      <c r="H8" s="14"/>
      <c r="I8" s="14"/>
      <c r="J8" s="14"/>
      <c r="K8" s="14"/>
      <c r="L8" s="14"/>
      <c r="M8" s="14"/>
      <c r="N8" s="14"/>
      <c r="O8" s="14"/>
      <c r="P8" s="14"/>
    </row>
    <row r="30" spans="1:1" x14ac:dyDescent="0.3">
      <c r="A30" s="2" t="s">
        <v>85</v>
      </c>
    </row>
    <row r="31" spans="1:1" x14ac:dyDescent="0.3">
      <c r="A31" s="2" t="s">
        <v>84</v>
      </c>
    </row>
    <row r="33" spans="1:1" x14ac:dyDescent="0.3">
      <c r="A33" s="12" t="s">
        <v>254</v>
      </c>
    </row>
  </sheetData>
  <hyperlinks>
    <hyperlink ref="A33" location="'Read Me'!A1" display="Return to Read Me" xr:uid="{3DB3A7FC-8055-4054-A977-77727A11DE4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79D3F-E1CA-4659-9C07-73E53D04A4C2}">
  <dimension ref="A1:AN35"/>
  <sheetViews>
    <sheetView zoomScale="60" zoomScaleNormal="60" workbookViewId="0">
      <selection activeCell="L40" sqref="L40"/>
    </sheetView>
  </sheetViews>
  <sheetFormatPr defaultColWidth="9.109375" defaultRowHeight="17.399999999999999" x14ac:dyDescent="0.3"/>
  <cols>
    <col min="1" max="16384" width="9.109375" style="2"/>
  </cols>
  <sheetData>
    <row r="1" spans="1:40" ht="24.6" x14ac:dyDescent="0.4">
      <c r="A1" s="1" t="s">
        <v>331</v>
      </c>
    </row>
    <row r="4" spans="1:40" x14ac:dyDescent="0.3">
      <c r="V4" s="2">
        <v>2000</v>
      </c>
      <c r="W4" s="2">
        <v>2001</v>
      </c>
      <c r="X4" s="2">
        <v>2002</v>
      </c>
      <c r="Y4" s="2">
        <v>2003</v>
      </c>
      <c r="Z4" s="2">
        <v>2004</v>
      </c>
      <c r="AA4" s="2">
        <v>2005</v>
      </c>
      <c r="AB4" s="2">
        <v>2006</v>
      </c>
      <c r="AC4" s="2">
        <v>2007</v>
      </c>
      <c r="AD4" s="2">
        <v>2008</v>
      </c>
      <c r="AE4" s="2">
        <v>2009</v>
      </c>
      <c r="AF4" s="2">
        <v>2010</v>
      </c>
      <c r="AG4" s="2">
        <v>2011</v>
      </c>
      <c r="AH4" s="2">
        <v>2012</v>
      </c>
      <c r="AI4" s="2">
        <v>2013</v>
      </c>
      <c r="AJ4" s="2">
        <v>2014</v>
      </c>
      <c r="AK4" s="2">
        <v>2015</v>
      </c>
      <c r="AL4" s="2">
        <v>2016</v>
      </c>
      <c r="AM4" s="2">
        <v>2017</v>
      </c>
      <c r="AN4" s="2">
        <v>2018</v>
      </c>
    </row>
    <row r="5" spans="1:40" x14ac:dyDescent="0.3">
      <c r="U5" s="2" t="s">
        <v>88</v>
      </c>
      <c r="V5" s="2">
        <v>0.2</v>
      </c>
      <c r="W5" s="2">
        <v>0.1</v>
      </c>
      <c r="X5" s="2">
        <v>0.1</v>
      </c>
      <c r="Y5" s="2">
        <v>0.3</v>
      </c>
      <c r="Z5" s="2">
        <v>0.4</v>
      </c>
      <c r="AA5" s="2">
        <v>0.6</v>
      </c>
      <c r="AB5" s="2">
        <v>0.7</v>
      </c>
      <c r="AC5" s="2">
        <v>0.7</v>
      </c>
      <c r="AD5" s="2">
        <v>-0.3</v>
      </c>
      <c r="AE5" s="2">
        <v>0.7</v>
      </c>
      <c r="AF5" s="2">
        <v>0.7</v>
      </c>
      <c r="AG5" s="2">
        <v>0.1</v>
      </c>
      <c r="AH5" s="2">
        <v>0.4</v>
      </c>
      <c r="AI5" s="2">
        <v>0.3</v>
      </c>
      <c r="AJ5" s="2">
        <v>0.3</v>
      </c>
      <c r="AK5" s="2">
        <v>0.1</v>
      </c>
      <c r="AL5" s="2">
        <v>0.2</v>
      </c>
      <c r="AM5" s="2">
        <v>0.3</v>
      </c>
      <c r="AN5" s="2">
        <v>0.1</v>
      </c>
    </row>
    <row r="6" spans="1:40" x14ac:dyDescent="0.3">
      <c r="U6" s="2" t="s">
        <v>87</v>
      </c>
      <c r="V6" s="2">
        <v>-0.1</v>
      </c>
      <c r="W6" s="2">
        <v>0</v>
      </c>
      <c r="X6" s="2">
        <v>0</v>
      </c>
      <c r="Y6" s="2">
        <v>0.2</v>
      </c>
      <c r="Z6" s="2">
        <v>0.5</v>
      </c>
      <c r="AA6" s="2">
        <v>0.5</v>
      </c>
      <c r="AB6" s="2">
        <v>0.7</v>
      </c>
      <c r="AC6" s="2">
        <v>0.6</v>
      </c>
      <c r="AD6" s="2">
        <v>-0.1</v>
      </c>
      <c r="AE6" s="2">
        <v>0.4</v>
      </c>
      <c r="AF6" s="2">
        <v>1.1000000000000001</v>
      </c>
      <c r="AG6" s="2">
        <v>0.8</v>
      </c>
      <c r="AH6" s="2">
        <v>1.2</v>
      </c>
      <c r="AI6" s="2">
        <v>0.8</v>
      </c>
      <c r="AJ6" s="2">
        <v>0.8</v>
      </c>
      <c r="AK6" s="2">
        <v>0.2</v>
      </c>
      <c r="AL6" s="2">
        <v>0.5</v>
      </c>
      <c r="AM6" s="2">
        <v>1.2</v>
      </c>
      <c r="AN6" s="2">
        <v>0.5</v>
      </c>
    </row>
    <row r="7" spans="1:40" x14ac:dyDescent="0.3">
      <c r="U7" s="2" t="s">
        <v>86</v>
      </c>
      <c r="V7" s="2">
        <v>10.4</v>
      </c>
      <c r="W7" s="2">
        <v>12</v>
      </c>
      <c r="X7" s="2">
        <v>12</v>
      </c>
      <c r="Y7" s="2">
        <v>9.6</v>
      </c>
      <c r="Z7" s="2">
        <v>9.9</v>
      </c>
      <c r="AA7" s="2">
        <v>8.4</v>
      </c>
      <c r="AB7" s="2">
        <v>7.4</v>
      </c>
      <c r="AC7" s="2">
        <v>8.4</v>
      </c>
      <c r="AD7" s="2">
        <v>25.4</v>
      </c>
      <c r="AE7" s="2">
        <v>13.4</v>
      </c>
      <c r="AF7" s="2">
        <v>11.5</v>
      </c>
      <c r="AG7" s="2">
        <v>13.7</v>
      </c>
      <c r="AH7" s="2">
        <v>7.4</v>
      </c>
      <c r="AI7" s="2">
        <v>9.3000000000000007</v>
      </c>
      <c r="AJ7" s="2">
        <v>10.8</v>
      </c>
      <c r="AK7" s="2">
        <v>11.4</v>
      </c>
      <c r="AL7" s="2">
        <v>11.3</v>
      </c>
      <c r="AM7" s="2">
        <v>7.9</v>
      </c>
      <c r="AN7" s="2">
        <v>9.8000000000000007</v>
      </c>
    </row>
    <row r="31" spans="1:18" x14ac:dyDescent="0.3">
      <c r="A31" s="2" t="s">
        <v>85</v>
      </c>
    </row>
    <row r="32" spans="1:18" ht="17.399999999999999" customHeight="1" x14ac:dyDescent="0.3">
      <c r="A32" s="25" t="s">
        <v>390</v>
      </c>
      <c r="B32" s="25"/>
      <c r="C32" s="25"/>
      <c r="D32" s="25"/>
      <c r="E32" s="25"/>
      <c r="F32" s="25"/>
      <c r="G32" s="25"/>
      <c r="H32" s="25"/>
      <c r="I32" s="25"/>
      <c r="J32" s="25"/>
      <c r="K32" s="25"/>
      <c r="L32" s="25"/>
      <c r="M32" s="25"/>
      <c r="N32" s="25"/>
      <c r="O32" s="25"/>
      <c r="P32" s="25"/>
      <c r="Q32" s="25"/>
      <c r="R32" s="25"/>
    </row>
    <row r="33" spans="1:18" x14ac:dyDescent="0.3">
      <c r="A33" s="21"/>
      <c r="B33" s="21"/>
      <c r="C33" s="21"/>
      <c r="D33" s="21"/>
      <c r="E33" s="21"/>
      <c r="F33" s="21"/>
      <c r="G33" s="21"/>
      <c r="H33" s="21"/>
      <c r="I33" s="21"/>
      <c r="J33" s="21"/>
      <c r="K33" s="21"/>
      <c r="L33" s="21"/>
      <c r="M33" s="21"/>
      <c r="N33" s="21"/>
      <c r="O33" s="21"/>
      <c r="P33" s="21"/>
      <c r="Q33" s="21"/>
      <c r="R33" s="21"/>
    </row>
    <row r="35" spans="1:18" x14ac:dyDescent="0.3">
      <c r="A35" s="12" t="s">
        <v>254</v>
      </c>
    </row>
  </sheetData>
  <mergeCells count="1">
    <mergeCell ref="A32:R32"/>
  </mergeCells>
  <hyperlinks>
    <hyperlink ref="A35" location="'Read Me'!A1" display="Return to Read Me" xr:uid="{D113BF33-25BB-4581-BD1A-F115B786CA1B}"/>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E0E8D-1B12-47EF-9953-B4E76B12B210}">
  <dimension ref="A1:W35"/>
  <sheetViews>
    <sheetView zoomScale="60" zoomScaleNormal="60" workbookViewId="0">
      <selection activeCell="A37" sqref="A37"/>
    </sheetView>
  </sheetViews>
  <sheetFormatPr defaultColWidth="9.109375" defaultRowHeight="17.399999999999999" x14ac:dyDescent="0.3"/>
  <cols>
    <col min="1" max="21" width="9.109375" style="2"/>
    <col min="22" max="22" width="30.88671875" style="2" bestFit="1" customWidth="1"/>
    <col min="23" max="16384" width="9.109375" style="2"/>
  </cols>
  <sheetData>
    <row r="1" spans="1:23" ht="24.6" x14ac:dyDescent="0.4">
      <c r="A1" s="1" t="s">
        <v>332</v>
      </c>
    </row>
    <row r="4" spans="1:23" x14ac:dyDescent="0.3">
      <c r="V4" s="2" t="s">
        <v>91</v>
      </c>
      <c r="W4" s="2">
        <v>47.4</v>
      </c>
    </row>
    <row r="5" spans="1:23" x14ac:dyDescent="0.3">
      <c r="V5" s="2" t="s">
        <v>90</v>
      </c>
      <c r="W5" s="2">
        <v>17.600000000000001</v>
      </c>
    </row>
    <row r="31" spans="1:18" x14ac:dyDescent="0.3">
      <c r="A31" s="2" t="s">
        <v>85</v>
      </c>
    </row>
    <row r="32" spans="1:18" x14ac:dyDescent="0.3">
      <c r="A32" s="25" t="s">
        <v>89</v>
      </c>
      <c r="B32" s="25"/>
      <c r="C32" s="25"/>
      <c r="D32" s="25"/>
      <c r="E32" s="25"/>
      <c r="F32" s="25"/>
      <c r="G32" s="25"/>
      <c r="H32" s="25"/>
      <c r="I32" s="25"/>
      <c r="J32" s="25"/>
      <c r="K32" s="25"/>
      <c r="L32" s="25"/>
      <c r="M32" s="25"/>
      <c r="N32" s="25"/>
      <c r="O32" s="25"/>
      <c r="P32" s="25"/>
      <c r="Q32" s="25"/>
      <c r="R32" s="25"/>
    </row>
    <row r="33" spans="1:18" x14ac:dyDescent="0.3">
      <c r="A33" s="25"/>
      <c r="B33" s="25"/>
      <c r="C33" s="25"/>
      <c r="D33" s="25"/>
      <c r="E33" s="25"/>
      <c r="F33" s="25"/>
      <c r="G33" s="25"/>
      <c r="H33" s="25"/>
      <c r="I33" s="25"/>
      <c r="J33" s="25"/>
      <c r="K33" s="25"/>
      <c r="L33" s="25"/>
      <c r="M33" s="25"/>
      <c r="N33" s="25"/>
      <c r="O33" s="25"/>
      <c r="P33" s="25"/>
      <c r="Q33" s="25"/>
      <c r="R33" s="25"/>
    </row>
    <row r="35" spans="1:18" x14ac:dyDescent="0.3">
      <c r="A35" s="12" t="s">
        <v>254</v>
      </c>
    </row>
  </sheetData>
  <mergeCells count="1">
    <mergeCell ref="A32:R33"/>
  </mergeCells>
  <hyperlinks>
    <hyperlink ref="A35" location="'Read Me'!A1" display="Return to Read Me" xr:uid="{FE141E8F-AD12-44F7-B584-B135F9B5A01E}"/>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91E15-4AA4-4708-9E4D-54E56E4A24AC}">
  <dimension ref="A1:Y33"/>
  <sheetViews>
    <sheetView zoomScale="60" zoomScaleNormal="60" workbookViewId="0">
      <selection activeCell="A37" sqref="A37"/>
    </sheetView>
  </sheetViews>
  <sheetFormatPr defaultColWidth="9.109375" defaultRowHeight="17.399999999999999" x14ac:dyDescent="0.3"/>
  <cols>
    <col min="1" max="20" width="9.109375" style="2"/>
    <col min="21" max="21" width="10.5546875" style="2" bestFit="1" customWidth="1"/>
    <col min="22" max="22" width="9.109375" style="2"/>
    <col min="23" max="23" width="11.44140625" style="2" bestFit="1" customWidth="1"/>
    <col min="24" max="16384" width="9.109375" style="2"/>
  </cols>
  <sheetData>
    <row r="1" spans="1:25" ht="24.6" x14ac:dyDescent="0.4">
      <c r="A1" s="1" t="s">
        <v>333</v>
      </c>
    </row>
    <row r="3" spans="1:25" x14ac:dyDescent="0.3">
      <c r="W3" s="2" t="s">
        <v>97</v>
      </c>
      <c r="X3" s="2" t="s">
        <v>96</v>
      </c>
      <c r="Y3" s="2" t="s">
        <v>95</v>
      </c>
    </row>
    <row r="4" spans="1:25" x14ac:dyDescent="0.3">
      <c r="U4" s="2" t="s">
        <v>67</v>
      </c>
      <c r="V4" s="2" t="s">
        <v>94</v>
      </c>
      <c r="W4" s="2">
        <v>17</v>
      </c>
      <c r="X4" s="2">
        <v>51.5</v>
      </c>
      <c r="Y4" s="2">
        <v>31.5</v>
      </c>
    </row>
    <row r="5" spans="1:25" x14ac:dyDescent="0.3">
      <c r="V5" s="2" t="s">
        <v>93</v>
      </c>
      <c r="W5" s="2">
        <v>23.8</v>
      </c>
      <c r="X5" s="2">
        <v>55.7</v>
      </c>
      <c r="Y5" s="2">
        <v>20.5</v>
      </c>
    </row>
    <row r="6" spans="1:25" x14ac:dyDescent="0.3">
      <c r="U6" s="2" t="s">
        <v>66</v>
      </c>
      <c r="V6" s="2" t="s">
        <v>94</v>
      </c>
      <c r="W6" s="2">
        <v>18</v>
      </c>
      <c r="X6" s="2">
        <v>63.1</v>
      </c>
      <c r="Y6" s="2">
        <v>19</v>
      </c>
    </row>
    <row r="7" spans="1:25" x14ac:dyDescent="0.3">
      <c r="V7" s="2" t="s">
        <v>93</v>
      </c>
      <c r="W7" s="2">
        <v>18.600000000000001</v>
      </c>
      <c r="X7" s="2">
        <v>64.900000000000006</v>
      </c>
      <c r="Y7" s="2">
        <v>16.5</v>
      </c>
    </row>
    <row r="8" spans="1:25" x14ac:dyDescent="0.3">
      <c r="U8" s="2" t="s">
        <v>65</v>
      </c>
      <c r="V8" s="2" t="s">
        <v>94</v>
      </c>
      <c r="W8" s="2">
        <v>12.2</v>
      </c>
      <c r="X8" s="2">
        <v>40.799999999999997</v>
      </c>
      <c r="Y8" s="2">
        <v>47</v>
      </c>
    </row>
    <row r="9" spans="1:25" x14ac:dyDescent="0.3">
      <c r="V9" s="2" t="s">
        <v>93</v>
      </c>
      <c r="W9" s="2">
        <v>22.8</v>
      </c>
      <c r="X9" s="2">
        <v>62.1</v>
      </c>
      <c r="Y9" s="2">
        <v>15.1</v>
      </c>
    </row>
    <row r="10" spans="1:25" x14ac:dyDescent="0.3">
      <c r="U10" s="2" t="s">
        <v>64</v>
      </c>
      <c r="V10" s="2" t="s">
        <v>94</v>
      </c>
      <c r="W10" s="2">
        <v>18.5</v>
      </c>
      <c r="X10" s="2">
        <v>69.3</v>
      </c>
      <c r="Y10" s="2">
        <v>12.2</v>
      </c>
    </row>
    <row r="11" spans="1:25" x14ac:dyDescent="0.3">
      <c r="V11" s="2" t="s">
        <v>93</v>
      </c>
      <c r="W11" s="2">
        <v>32.700000000000003</v>
      </c>
      <c r="X11" s="2">
        <v>54.7</v>
      </c>
      <c r="Y11" s="2">
        <v>12.6</v>
      </c>
    </row>
    <row r="12" spans="1:25" x14ac:dyDescent="0.3">
      <c r="U12" s="2" t="s">
        <v>63</v>
      </c>
      <c r="V12" s="2" t="s">
        <v>94</v>
      </c>
      <c r="W12" s="2">
        <v>6.7</v>
      </c>
      <c r="X12" s="2">
        <v>31.8</v>
      </c>
      <c r="Y12" s="2">
        <v>61.5</v>
      </c>
    </row>
    <row r="13" spans="1:25" x14ac:dyDescent="0.3">
      <c r="V13" s="2" t="s">
        <v>93</v>
      </c>
      <c r="W13" s="2">
        <v>22.4</v>
      </c>
      <c r="X13" s="2">
        <v>37.5</v>
      </c>
      <c r="Y13" s="2">
        <v>40.200000000000003</v>
      </c>
    </row>
    <row r="14" spans="1:25" x14ac:dyDescent="0.3">
      <c r="U14" s="2" t="s">
        <v>62</v>
      </c>
      <c r="V14" s="2" t="s">
        <v>94</v>
      </c>
      <c r="W14" s="2">
        <v>29.3</v>
      </c>
      <c r="X14" s="2">
        <v>33.1</v>
      </c>
      <c r="Y14" s="2">
        <v>37.6</v>
      </c>
    </row>
    <row r="15" spans="1:25" x14ac:dyDescent="0.3">
      <c r="V15" s="2" t="s">
        <v>93</v>
      </c>
      <c r="W15" s="2">
        <v>16.3</v>
      </c>
      <c r="X15" s="2">
        <v>30.1</v>
      </c>
      <c r="Y15" s="2">
        <v>53.7</v>
      </c>
    </row>
    <row r="16" spans="1:25" x14ac:dyDescent="0.3">
      <c r="U16" s="2" t="s">
        <v>61</v>
      </c>
      <c r="V16" s="2" t="s">
        <v>94</v>
      </c>
      <c r="W16" s="2">
        <v>42</v>
      </c>
      <c r="X16" s="2">
        <v>43.6</v>
      </c>
      <c r="Y16" s="2">
        <v>-14.4</v>
      </c>
    </row>
    <row r="17" spans="1:25" x14ac:dyDescent="0.3">
      <c r="V17" s="2" t="s">
        <v>93</v>
      </c>
      <c r="W17" s="2">
        <v>31.3</v>
      </c>
      <c r="X17" s="2">
        <v>49.9</v>
      </c>
      <c r="Y17" s="2">
        <v>18.8</v>
      </c>
    </row>
    <row r="30" spans="1:25" x14ac:dyDescent="0.3">
      <c r="A30" s="2" t="s">
        <v>85</v>
      </c>
    </row>
    <row r="31" spans="1:25" x14ac:dyDescent="0.3">
      <c r="A31" s="2" t="s">
        <v>92</v>
      </c>
    </row>
    <row r="33" spans="1:1" x14ac:dyDescent="0.3">
      <c r="A33" s="12" t="s">
        <v>254</v>
      </c>
    </row>
  </sheetData>
  <hyperlinks>
    <hyperlink ref="A33" location="'Read Me'!A1" display="Return to Read Me" xr:uid="{8E04498D-1EAB-4FF2-9AE6-870C3533741A}"/>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6C3A3-CCE9-4DF0-B346-F82FD6B5527C}">
  <dimension ref="A1:W35"/>
  <sheetViews>
    <sheetView zoomScale="60" zoomScaleNormal="60" workbookViewId="0">
      <selection activeCell="A37" sqref="A37"/>
    </sheetView>
  </sheetViews>
  <sheetFormatPr defaultColWidth="9.109375" defaultRowHeight="17.399999999999999" x14ac:dyDescent="0.3"/>
  <cols>
    <col min="1" max="20" width="9.109375" style="2"/>
    <col min="21" max="21" width="10.5546875" style="2" bestFit="1" customWidth="1"/>
    <col min="22" max="16384" width="9.109375" style="2"/>
  </cols>
  <sheetData>
    <row r="1" spans="1:23" ht="24.6" x14ac:dyDescent="0.4">
      <c r="A1" s="1" t="s">
        <v>334</v>
      </c>
    </row>
    <row r="4" spans="1:23" x14ac:dyDescent="0.3">
      <c r="V4" s="2">
        <v>2008</v>
      </c>
      <c r="W4" s="2">
        <v>2017</v>
      </c>
    </row>
    <row r="5" spans="1:23" x14ac:dyDescent="0.3">
      <c r="U5" s="2" t="s">
        <v>67</v>
      </c>
      <c r="V5" s="2">
        <v>9</v>
      </c>
      <c r="W5" s="2">
        <v>14.8</v>
      </c>
    </row>
    <row r="6" spans="1:23" x14ac:dyDescent="0.3">
      <c r="U6" s="2" t="s">
        <v>66</v>
      </c>
      <c r="V6" s="2">
        <v>23.1</v>
      </c>
      <c r="W6" s="2">
        <v>23.5</v>
      </c>
    </row>
    <row r="7" spans="1:23" x14ac:dyDescent="0.3">
      <c r="U7" s="2" t="s">
        <v>65</v>
      </c>
      <c r="V7" s="2">
        <v>6.3</v>
      </c>
      <c r="W7" s="2">
        <v>10.8</v>
      </c>
    </row>
    <row r="8" spans="1:23" x14ac:dyDescent="0.3">
      <c r="U8" s="2" t="s">
        <v>64</v>
      </c>
      <c r="V8" s="2">
        <v>13.4</v>
      </c>
      <c r="W8" s="2">
        <v>22</v>
      </c>
    </row>
    <row r="9" spans="1:23" x14ac:dyDescent="0.3">
      <c r="U9" s="2" t="s">
        <v>63</v>
      </c>
      <c r="V9" s="2">
        <v>5.4</v>
      </c>
      <c r="W9" s="2">
        <v>13.2</v>
      </c>
    </row>
    <row r="10" spans="1:23" x14ac:dyDescent="0.3">
      <c r="U10" s="2" t="s">
        <v>62</v>
      </c>
      <c r="V10" s="2">
        <v>10.5</v>
      </c>
      <c r="W10" s="2">
        <v>17.3</v>
      </c>
    </row>
    <row r="11" spans="1:23" x14ac:dyDescent="0.3">
      <c r="U11" s="2" t="s">
        <v>61</v>
      </c>
      <c r="V11" s="2">
        <v>4.8</v>
      </c>
      <c r="W11" s="2">
        <v>9.4</v>
      </c>
    </row>
    <row r="32" spans="1:1" x14ac:dyDescent="0.3">
      <c r="A32" s="2" t="s">
        <v>85</v>
      </c>
    </row>
    <row r="33" spans="1:1" x14ac:dyDescent="0.3">
      <c r="A33" s="2" t="s">
        <v>98</v>
      </c>
    </row>
    <row r="35" spans="1:1" x14ac:dyDescent="0.3">
      <c r="A35" s="12" t="s">
        <v>254</v>
      </c>
    </row>
  </sheetData>
  <hyperlinks>
    <hyperlink ref="A35" location="'Read Me'!A1" display="Return to Read Me" xr:uid="{726B2D84-FEA2-47AD-8B61-169EFF8CD8BE}"/>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75C78-FDCF-4E3A-ACF6-05B469DA1680}">
  <dimension ref="A1:AB36"/>
  <sheetViews>
    <sheetView zoomScale="60" zoomScaleNormal="60" workbookViewId="0">
      <selection activeCell="G40" sqref="G40"/>
    </sheetView>
  </sheetViews>
  <sheetFormatPr defaultColWidth="9.109375" defaultRowHeight="17.399999999999999" x14ac:dyDescent="0.3"/>
  <cols>
    <col min="1" max="20" width="9.109375" style="2"/>
    <col min="21" max="21" width="28.33203125" style="2" bestFit="1" customWidth="1"/>
    <col min="22" max="16384" width="9.109375" style="2"/>
  </cols>
  <sheetData>
    <row r="1" spans="1:28" ht="24.6" x14ac:dyDescent="0.4">
      <c r="A1" s="1" t="s">
        <v>335</v>
      </c>
    </row>
    <row r="3" spans="1:28" x14ac:dyDescent="0.3">
      <c r="V3" s="2">
        <v>-3</v>
      </c>
      <c r="W3" s="2">
        <v>-2</v>
      </c>
      <c r="X3" s="2">
        <v>-1</v>
      </c>
      <c r="Y3" s="2">
        <v>0</v>
      </c>
      <c r="Z3" s="2">
        <v>1</v>
      </c>
      <c r="AA3" s="2">
        <v>2</v>
      </c>
      <c r="AB3" s="2">
        <v>3</v>
      </c>
    </row>
    <row r="4" spans="1:28" x14ac:dyDescent="0.3">
      <c r="U4" s="2" t="s">
        <v>90</v>
      </c>
      <c r="V4" s="2">
        <v>1.3</v>
      </c>
      <c r="W4" s="2">
        <v>0.7</v>
      </c>
      <c r="X4" s="2">
        <v>0.7</v>
      </c>
      <c r="Y4" s="2">
        <v>-0.5</v>
      </c>
      <c r="Z4" s="2">
        <v>0.7</v>
      </c>
      <c r="AA4" s="2">
        <v>-3.6</v>
      </c>
      <c r="AB4" s="2">
        <v>-2.2999999999999998</v>
      </c>
    </row>
    <row r="5" spans="1:28" x14ac:dyDescent="0.3">
      <c r="U5" s="2" t="s">
        <v>100</v>
      </c>
      <c r="V5" s="2">
        <v>-0.6</v>
      </c>
      <c r="W5" s="2">
        <v>-0.2</v>
      </c>
      <c r="X5" s="2">
        <v>0</v>
      </c>
      <c r="Y5" s="2">
        <v>-0.4</v>
      </c>
      <c r="Z5" s="2">
        <v>0.2</v>
      </c>
      <c r="AA5" s="2">
        <v>-0.4</v>
      </c>
      <c r="AB5" s="2">
        <v>0.2</v>
      </c>
    </row>
    <row r="6" spans="1:28" x14ac:dyDescent="0.3">
      <c r="U6" s="2" t="s">
        <v>99</v>
      </c>
      <c r="V6" s="2">
        <v>-0.2</v>
      </c>
      <c r="W6" s="2">
        <v>0.1</v>
      </c>
      <c r="X6" s="2">
        <v>-0.2</v>
      </c>
      <c r="Y6" s="2">
        <v>0</v>
      </c>
      <c r="Z6" s="2">
        <v>-0.1</v>
      </c>
      <c r="AA6" s="2">
        <v>-0.6</v>
      </c>
      <c r="AB6" s="2">
        <v>-0.1</v>
      </c>
    </row>
    <row r="7" spans="1:28" x14ac:dyDescent="0.3">
      <c r="Y7" s="2">
        <v>16</v>
      </c>
    </row>
    <row r="8" spans="1:28" x14ac:dyDescent="0.3">
      <c r="Y8" s="2">
        <v>-4</v>
      </c>
    </row>
    <row r="30" spans="1:18" x14ac:dyDescent="0.3">
      <c r="A30" s="2" t="s">
        <v>85</v>
      </c>
    </row>
    <row r="31" spans="1:18" x14ac:dyDescent="0.3">
      <c r="A31" s="25" t="s">
        <v>391</v>
      </c>
      <c r="B31" s="25"/>
      <c r="C31" s="25"/>
      <c r="D31" s="25"/>
      <c r="E31" s="25"/>
      <c r="F31" s="25"/>
      <c r="G31" s="25"/>
      <c r="H31" s="25"/>
      <c r="I31" s="25"/>
      <c r="J31" s="25"/>
      <c r="K31" s="25"/>
      <c r="L31" s="25"/>
      <c r="M31" s="25"/>
      <c r="N31" s="25"/>
      <c r="O31" s="25"/>
      <c r="P31" s="25"/>
      <c r="Q31" s="25"/>
      <c r="R31" s="25"/>
    </row>
    <row r="32" spans="1:18" x14ac:dyDescent="0.3">
      <c r="A32" s="25"/>
      <c r="B32" s="25"/>
      <c r="C32" s="25"/>
      <c r="D32" s="25"/>
      <c r="E32" s="25"/>
      <c r="F32" s="25"/>
      <c r="G32" s="25"/>
      <c r="H32" s="25"/>
      <c r="I32" s="25"/>
      <c r="J32" s="25"/>
      <c r="K32" s="25"/>
      <c r="L32" s="25"/>
      <c r="M32" s="25"/>
      <c r="N32" s="25"/>
      <c r="O32" s="25"/>
      <c r="P32" s="25"/>
      <c r="Q32" s="25"/>
      <c r="R32" s="25"/>
    </row>
    <row r="33" spans="1:18" x14ac:dyDescent="0.3">
      <c r="A33" s="25"/>
      <c r="B33" s="25"/>
      <c r="C33" s="25"/>
      <c r="D33" s="25"/>
      <c r="E33" s="25"/>
      <c r="F33" s="25"/>
      <c r="G33" s="25"/>
      <c r="H33" s="25"/>
      <c r="I33" s="25"/>
      <c r="J33" s="25"/>
      <c r="K33" s="25"/>
      <c r="L33" s="25"/>
      <c r="M33" s="25"/>
      <c r="N33" s="25"/>
      <c r="O33" s="25"/>
      <c r="P33" s="25"/>
      <c r="Q33" s="25"/>
      <c r="R33" s="25"/>
    </row>
    <row r="34" spans="1:18" x14ac:dyDescent="0.3">
      <c r="A34" s="25"/>
      <c r="B34" s="25"/>
      <c r="C34" s="25"/>
      <c r="D34" s="25"/>
      <c r="E34" s="25"/>
      <c r="F34" s="25"/>
      <c r="G34" s="25"/>
      <c r="H34" s="25"/>
      <c r="I34" s="25"/>
      <c r="J34" s="25"/>
      <c r="K34" s="25"/>
      <c r="L34" s="25"/>
      <c r="M34" s="25"/>
      <c r="N34" s="25"/>
      <c r="O34" s="25"/>
      <c r="P34" s="25"/>
      <c r="Q34" s="25"/>
      <c r="R34" s="25"/>
    </row>
    <row r="36" spans="1:18" x14ac:dyDescent="0.3">
      <c r="A36" s="12" t="s">
        <v>254</v>
      </c>
    </row>
  </sheetData>
  <mergeCells count="1">
    <mergeCell ref="A31:R34"/>
  </mergeCells>
  <hyperlinks>
    <hyperlink ref="A36" location="'Read Me'!A1" display="Return to Read Me" xr:uid="{D653501E-6BF5-4424-A166-DB177EB9990F}"/>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788D6-FA58-41B4-B6B1-9D1A6079F283}">
  <dimension ref="A1:W38"/>
  <sheetViews>
    <sheetView zoomScale="60" zoomScaleNormal="60" workbookViewId="0">
      <selection activeCell="K41" sqref="K41"/>
    </sheetView>
  </sheetViews>
  <sheetFormatPr defaultRowHeight="14.4" x14ac:dyDescent="0.3"/>
  <cols>
    <col min="18" max="18" width="10.5546875" bestFit="1" customWidth="1"/>
    <col min="21" max="21" width="10.5546875" bestFit="1" customWidth="1"/>
  </cols>
  <sheetData>
    <row r="1" spans="1:23" ht="24.6" x14ac:dyDescent="0.4">
      <c r="A1" s="1" t="s">
        <v>378</v>
      </c>
    </row>
    <row r="4" spans="1:23" ht="17.399999999999999" x14ac:dyDescent="0.3">
      <c r="U4" s="2"/>
      <c r="V4" s="2">
        <v>2002</v>
      </c>
      <c r="W4" s="2">
        <v>2007</v>
      </c>
    </row>
    <row r="5" spans="1:23" ht="17.399999999999999" x14ac:dyDescent="0.3">
      <c r="U5" s="2" t="s">
        <v>67</v>
      </c>
      <c r="V5" s="2">
        <v>26</v>
      </c>
      <c r="W5" s="2">
        <v>30.9</v>
      </c>
    </row>
    <row r="6" spans="1:23" ht="17.399999999999999" x14ac:dyDescent="0.3">
      <c r="U6" s="2" t="s">
        <v>66</v>
      </c>
      <c r="V6" s="2">
        <v>33.799999999999997</v>
      </c>
      <c r="W6" s="2">
        <v>33.5</v>
      </c>
    </row>
    <row r="7" spans="1:23" ht="17.399999999999999" x14ac:dyDescent="0.3">
      <c r="U7" s="2" t="s">
        <v>65</v>
      </c>
      <c r="V7" s="2">
        <v>19</v>
      </c>
      <c r="W7" s="2">
        <v>33.1</v>
      </c>
    </row>
    <row r="8" spans="1:23" ht="17.399999999999999" x14ac:dyDescent="0.3">
      <c r="U8" s="2" t="s">
        <v>64</v>
      </c>
      <c r="V8" s="2">
        <v>42.2</v>
      </c>
      <c r="W8" s="2">
        <v>41.5</v>
      </c>
    </row>
    <row r="9" spans="1:23" ht="17.399999999999999" x14ac:dyDescent="0.3">
      <c r="U9" s="2" t="s">
        <v>63</v>
      </c>
      <c r="V9" s="2">
        <v>44.2</v>
      </c>
      <c r="W9" s="2">
        <v>44.3</v>
      </c>
    </row>
    <row r="10" spans="1:23" ht="17.399999999999999" x14ac:dyDescent="0.3">
      <c r="U10" s="2" t="s">
        <v>62</v>
      </c>
      <c r="V10" s="2">
        <v>30.5</v>
      </c>
      <c r="W10" s="2">
        <v>39</v>
      </c>
    </row>
    <row r="11" spans="1:23" ht="17.399999999999999" x14ac:dyDescent="0.3">
      <c r="U11" s="2" t="s">
        <v>61</v>
      </c>
      <c r="V11" s="2">
        <v>12.9</v>
      </c>
      <c r="W11" s="2">
        <v>16.899999999999999</v>
      </c>
    </row>
    <row r="34" spans="1:1" ht="17.399999999999999" x14ac:dyDescent="0.3">
      <c r="A34" s="2" t="s">
        <v>60</v>
      </c>
    </row>
    <row r="35" spans="1:1" ht="17.399999999999999" x14ac:dyDescent="0.3">
      <c r="A35" s="2" t="s">
        <v>394</v>
      </c>
    </row>
    <row r="37" spans="1:1" x14ac:dyDescent="0.3">
      <c r="A37" s="12" t="s">
        <v>254</v>
      </c>
    </row>
    <row r="38" spans="1:1" x14ac:dyDescent="0.3">
      <c r="A38" s="12"/>
    </row>
  </sheetData>
  <hyperlinks>
    <hyperlink ref="A37" location="'Read Me'!A1" display="Return to Read Me" xr:uid="{7E0EDA24-4CAE-4200-A706-CAD4B7FBDA02}"/>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22567-3BCD-42EE-BF09-9C1C7C02517D}">
  <dimension ref="A1:W100"/>
  <sheetViews>
    <sheetView zoomScale="60" zoomScaleNormal="60" workbookViewId="0">
      <selection activeCell="L40" sqref="L40"/>
    </sheetView>
  </sheetViews>
  <sheetFormatPr defaultColWidth="9.109375" defaultRowHeight="17.399999999999999" x14ac:dyDescent="0.3"/>
  <cols>
    <col min="1" max="16384" width="9.109375" style="2"/>
  </cols>
  <sheetData>
    <row r="1" spans="1:23" ht="24.6" x14ac:dyDescent="0.4">
      <c r="A1" s="1" t="s">
        <v>336</v>
      </c>
    </row>
    <row r="4" spans="1:23" x14ac:dyDescent="0.3">
      <c r="U4" s="2" t="s">
        <v>196</v>
      </c>
      <c r="V4" s="2" t="s">
        <v>195</v>
      </c>
      <c r="W4" s="2" t="s">
        <v>194</v>
      </c>
    </row>
    <row r="5" spans="1:23" x14ac:dyDescent="0.3">
      <c r="U5" s="2" t="s">
        <v>193</v>
      </c>
      <c r="V5" s="2">
        <v>0.3</v>
      </c>
      <c r="W5" s="2">
        <v>15.4</v>
      </c>
    </row>
    <row r="6" spans="1:23" x14ac:dyDescent="0.3">
      <c r="U6" s="2" t="s">
        <v>192</v>
      </c>
      <c r="V6" s="2">
        <v>0.3</v>
      </c>
      <c r="W6" s="2">
        <v>16.399999999999999</v>
      </c>
    </row>
    <row r="7" spans="1:23" x14ac:dyDescent="0.3">
      <c r="U7" s="2" t="s">
        <v>191</v>
      </c>
      <c r="V7" s="2">
        <v>0.2</v>
      </c>
      <c r="W7" s="2">
        <v>16.8</v>
      </c>
    </row>
    <row r="8" spans="1:23" x14ac:dyDescent="0.3">
      <c r="U8" s="2" t="s">
        <v>190</v>
      </c>
      <c r="V8" s="2">
        <v>0.3</v>
      </c>
      <c r="W8" s="2">
        <v>17.2</v>
      </c>
    </row>
    <row r="9" spans="1:23" x14ac:dyDescent="0.3">
      <c r="U9" s="2" t="s">
        <v>189</v>
      </c>
      <c r="V9" s="2">
        <v>0.3</v>
      </c>
      <c r="W9" s="2">
        <v>19.899999999999999</v>
      </c>
    </row>
    <row r="10" spans="1:23" x14ac:dyDescent="0.3">
      <c r="U10" s="2" t="s">
        <v>188</v>
      </c>
      <c r="V10" s="2">
        <v>0.3</v>
      </c>
      <c r="W10" s="2">
        <v>19.899999999999999</v>
      </c>
    </row>
    <row r="11" spans="1:23" x14ac:dyDescent="0.3">
      <c r="U11" s="2" t="s">
        <v>187</v>
      </c>
      <c r="V11" s="2">
        <v>0.3</v>
      </c>
      <c r="W11" s="2">
        <v>22.4</v>
      </c>
    </row>
    <row r="12" spans="1:23" x14ac:dyDescent="0.3">
      <c r="U12" s="2" t="s">
        <v>186</v>
      </c>
      <c r="V12" s="2">
        <v>0.2</v>
      </c>
      <c r="W12" s="2">
        <v>27.1</v>
      </c>
    </row>
    <row r="13" spans="1:23" x14ac:dyDescent="0.3">
      <c r="U13" s="2" t="s">
        <v>185</v>
      </c>
      <c r="V13" s="2">
        <v>0.3</v>
      </c>
      <c r="W13" s="2">
        <v>21.3</v>
      </c>
    </row>
    <row r="14" spans="1:23" x14ac:dyDescent="0.3">
      <c r="U14" s="2" t="s">
        <v>184</v>
      </c>
      <c r="V14" s="2">
        <v>0.3</v>
      </c>
      <c r="W14" s="2">
        <v>21.5</v>
      </c>
    </row>
    <row r="15" spans="1:23" x14ac:dyDescent="0.3">
      <c r="U15" s="2" t="s">
        <v>183</v>
      </c>
      <c r="V15" s="2">
        <v>0.3</v>
      </c>
      <c r="W15" s="2">
        <v>29.8</v>
      </c>
    </row>
    <row r="16" spans="1:23" x14ac:dyDescent="0.3">
      <c r="U16" s="2" t="s">
        <v>182</v>
      </c>
      <c r="V16" s="2">
        <v>0.6</v>
      </c>
      <c r="W16" s="2">
        <v>29.5</v>
      </c>
    </row>
    <row r="17" spans="1:23" x14ac:dyDescent="0.3">
      <c r="U17" s="2" t="s">
        <v>181</v>
      </c>
      <c r="V17" s="2">
        <v>0.5</v>
      </c>
      <c r="W17" s="2">
        <v>27.3</v>
      </c>
    </row>
    <row r="18" spans="1:23" x14ac:dyDescent="0.3">
      <c r="U18" s="2" t="s">
        <v>180</v>
      </c>
      <c r="V18" s="2">
        <v>0.4</v>
      </c>
      <c r="W18" s="2">
        <v>24.4</v>
      </c>
    </row>
    <row r="19" spans="1:23" x14ac:dyDescent="0.3">
      <c r="U19" s="2" t="s">
        <v>179</v>
      </c>
      <c r="V19" s="2">
        <v>0.3</v>
      </c>
      <c r="W19" s="2">
        <v>23.3</v>
      </c>
    </row>
    <row r="20" spans="1:23" x14ac:dyDescent="0.3">
      <c r="U20" s="2" t="s">
        <v>178</v>
      </c>
      <c r="V20" s="2">
        <v>0.2</v>
      </c>
      <c r="W20" s="2">
        <v>22.7</v>
      </c>
    </row>
    <row r="21" spans="1:23" x14ac:dyDescent="0.3">
      <c r="U21" s="2" t="s">
        <v>177</v>
      </c>
      <c r="V21" s="2">
        <v>0.2</v>
      </c>
      <c r="W21" s="2">
        <v>23.2</v>
      </c>
    </row>
    <row r="22" spans="1:23" x14ac:dyDescent="0.3">
      <c r="U22" s="2" t="s">
        <v>176</v>
      </c>
      <c r="V22" s="2">
        <v>0.2</v>
      </c>
      <c r="W22" s="2">
        <v>24.9</v>
      </c>
    </row>
    <row r="23" spans="1:23" x14ac:dyDescent="0.3">
      <c r="U23" s="2" t="s">
        <v>175</v>
      </c>
      <c r="V23" s="2">
        <v>0.2</v>
      </c>
      <c r="W23" s="2">
        <v>19.2</v>
      </c>
    </row>
    <row r="24" spans="1:23" x14ac:dyDescent="0.3">
      <c r="U24" s="2" t="s">
        <v>174</v>
      </c>
      <c r="V24" s="2">
        <v>0.2</v>
      </c>
      <c r="W24" s="2">
        <v>26</v>
      </c>
    </row>
    <row r="25" spans="1:23" x14ac:dyDescent="0.3">
      <c r="U25" s="2" t="s">
        <v>173</v>
      </c>
      <c r="V25" s="2">
        <v>0.2</v>
      </c>
      <c r="W25" s="2">
        <v>25.7</v>
      </c>
    </row>
    <row r="26" spans="1:23" x14ac:dyDescent="0.3">
      <c r="U26" s="2" t="s">
        <v>172</v>
      </c>
      <c r="V26" s="2">
        <v>0.1</v>
      </c>
      <c r="W26" s="2">
        <v>23.9</v>
      </c>
    </row>
    <row r="27" spans="1:23" x14ac:dyDescent="0.3">
      <c r="U27" s="2" t="s">
        <v>171</v>
      </c>
      <c r="V27" s="2">
        <v>0.1</v>
      </c>
      <c r="W27" s="2">
        <v>25.4</v>
      </c>
    </row>
    <row r="28" spans="1:23" x14ac:dyDescent="0.3">
      <c r="U28" s="2" t="s">
        <v>170</v>
      </c>
      <c r="V28" s="2">
        <v>0.1</v>
      </c>
      <c r="W28" s="2">
        <v>27.9</v>
      </c>
    </row>
    <row r="29" spans="1:23" x14ac:dyDescent="0.3">
      <c r="U29" s="2" t="s">
        <v>169</v>
      </c>
      <c r="V29" s="2">
        <v>0.1</v>
      </c>
      <c r="W29" s="2">
        <v>21.4</v>
      </c>
    </row>
    <row r="30" spans="1:23" x14ac:dyDescent="0.3">
      <c r="U30" s="2" t="s">
        <v>168</v>
      </c>
      <c r="V30" s="2">
        <v>0.1</v>
      </c>
      <c r="W30" s="2">
        <v>21.6</v>
      </c>
    </row>
    <row r="31" spans="1:23" x14ac:dyDescent="0.3">
      <c r="A31" s="2" t="s">
        <v>167</v>
      </c>
      <c r="U31" s="2" t="s">
        <v>166</v>
      </c>
      <c r="V31" s="2">
        <v>0.1</v>
      </c>
      <c r="W31" s="2">
        <v>35.1</v>
      </c>
    </row>
    <row r="32" spans="1:23" ht="22.2" customHeight="1" x14ac:dyDescent="0.3">
      <c r="A32" s="25" t="s">
        <v>392</v>
      </c>
      <c r="B32" s="25"/>
      <c r="C32" s="25"/>
      <c r="D32" s="25"/>
      <c r="E32" s="25"/>
      <c r="F32" s="25"/>
      <c r="G32" s="25"/>
      <c r="H32" s="25"/>
      <c r="I32" s="25"/>
      <c r="J32" s="25"/>
      <c r="K32" s="25"/>
      <c r="L32" s="25"/>
      <c r="M32" s="25"/>
      <c r="N32" s="25"/>
      <c r="O32" s="25"/>
      <c r="P32" s="25"/>
      <c r="Q32" s="25"/>
      <c r="R32" s="25"/>
      <c r="U32" s="2" t="s">
        <v>165</v>
      </c>
      <c r="V32" s="2">
        <v>0.1</v>
      </c>
      <c r="W32" s="2">
        <v>30.7</v>
      </c>
    </row>
    <row r="33" spans="1:23" ht="22.2" customHeight="1" x14ac:dyDescent="0.3">
      <c r="A33" s="25"/>
      <c r="B33" s="25"/>
      <c r="C33" s="25"/>
      <c r="D33" s="25"/>
      <c r="E33" s="25"/>
      <c r="F33" s="25"/>
      <c r="G33" s="25"/>
      <c r="H33" s="25"/>
      <c r="I33" s="25"/>
      <c r="J33" s="25"/>
      <c r="K33" s="25"/>
      <c r="L33" s="25"/>
      <c r="M33" s="25"/>
      <c r="N33" s="25"/>
      <c r="O33" s="25"/>
      <c r="P33" s="25"/>
      <c r="Q33" s="25"/>
      <c r="R33" s="25"/>
      <c r="U33" s="2" t="s">
        <v>164</v>
      </c>
      <c r="V33" s="2">
        <v>0.1</v>
      </c>
      <c r="W33" s="2">
        <v>30</v>
      </c>
    </row>
    <row r="34" spans="1:23" ht="22.2" customHeight="1" x14ac:dyDescent="0.3">
      <c r="A34" s="25"/>
      <c r="B34" s="25"/>
      <c r="C34" s="25"/>
      <c r="D34" s="25"/>
      <c r="E34" s="25"/>
      <c r="F34" s="25"/>
      <c r="G34" s="25"/>
      <c r="H34" s="25"/>
      <c r="I34" s="25"/>
      <c r="J34" s="25"/>
      <c r="K34" s="25"/>
      <c r="L34" s="25"/>
      <c r="M34" s="25"/>
      <c r="N34" s="25"/>
      <c r="O34" s="25"/>
      <c r="P34" s="25"/>
      <c r="Q34" s="25"/>
      <c r="R34" s="25"/>
      <c r="U34" s="2" t="s">
        <v>163</v>
      </c>
      <c r="V34" s="2">
        <v>0.1</v>
      </c>
      <c r="W34" s="2">
        <v>21.5</v>
      </c>
    </row>
    <row r="35" spans="1:23" ht="22.2" customHeight="1" x14ac:dyDescent="0.3">
      <c r="A35" s="25"/>
      <c r="B35" s="25"/>
      <c r="C35" s="25"/>
      <c r="D35" s="25"/>
      <c r="E35" s="25"/>
      <c r="F35" s="25"/>
      <c r="G35" s="25"/>
      <c r="H35" s="25"/>
      <c r="I35" s="25"/>
      <c r="J35" s="25"/>
      <c r="K35" s="25"/>
      <c r="L35" s="25"/>
      <c r="M35" s="25"/>
      <c r="N35" s="25"/>
      <c r="O35" s="25"/>
      <c r="P35" s="25"/>
      <c r="Q35" s="25"/>
      <c r="R35" s="25"/>
      <c r="U35" s="2" t="s">
        <v>162</v>
      </c>
      <c r="V35" s="2">
        <v>0.1</v>
      </c>
      <c r="W35" s="2">
        <v>19.3</v>
      </c>
    </row>
    <row r="36" spans="1:23" x14ac:dyDescent="0.3">
      <c r="U36" s="2" t="s">
        <v>161</v>
      </c>
      <c r="V36" s="2">
        <v>0.1</v>
      </c>
      <c r="W36" s="2">
        <v>17.399999999999999</v>
      </c>
    </row>
    <row r="37" spans="1:23" x14ac:dyDescent="0.3">
      <c r="A37" s="12" t="s">
        <v>254</v>
      </c>
      <c r="U37" s="2" t="s">
        <v>160</v>
      </c>
      <c r="V37" s="2">
        <v>0.1</v>
      </c>
      <c r="W37" s="2">
        <v>16.7</v>
      </c>
    </row>
    <row r="38" spans="1:23" x14ac:dyDescent="0.3">
      <c r="U38" s="2" t="s">
        <v>159</v>
      </c>
      <c r="V38" s="2">
        <v>0.1</v>
      </c>
      <c r="W38" s="2">
        <v>16.2</v>
      </c>
    </row>
    <row r="39" spans="1:23" x14ac:dyDescent="0.3">
      <c r="U39" s="2" t="s">
        <v>158</v>
      </c>
      <c r="V39" s="2">
        <v>0.1</v>
      </c>
      <c r="W39" s="2">
        <v>15.4</v>
      </c>
    </row>
    <row r="40" spans="1:23" x14ac:dyDescent="0.3">
      <c r="U40" s="2" t="s">
        <v>157</v>
      </c>
      <c r="V40" s="2">
        <v>0.1</v>
      </c>
      <c r="W40" s="2">
        <v>13.7</v>
      </c>
    </row>
    <row r="41" spans="1:23" x14ac:dyDescent="0.3">
      <c r="U41" s="2" t="s">
        <v>156</v>
      </c>
      <c r="V41" s="2">
        <v>0.2</v>
      </c>
      <c r="W41" s="2">
        <v>12.8</v>
      </c>
    </row>
    <row r="42" spans="1:23" x14ac:dyDescent="0.3">
      <c r="U42" s="2" t="s">
        <v>155</v>
      </c>
      <c r="V42" s="2">
        <v>0.1</v>
      </c>
      <c r="W42" s="2">
        <v>13.4</v>
      </c>
    </row>
    <row r="43" spans="1:23" x14ac:dyDescent="0.3">
      <c r="U43" s="2" t="s">
        <v>154</v>
      </c>
      <c r="V43" s="2">
        <v>0.2</v>
      </c>
      <c r="W43" s="2">
        <v>12.3</v>
      </c>
    </row>
    <row r="44" spans="1:23" x14ac:dyDescent="0.3">
      <c r="U44" s="2" t="s">
        <v>153</v>
      </c>
      <c r="V44" s="2">
        <v>0.2</v>
      </c>
      <c r="W44" s="2">
        <v>12.8</v>
      </c>
    </row>
    <row r="45" spans="1:23" x14ac:dyDescent="0.3">
      <c r="U45" s="2" t="s">
        <v>152</v>
      </c>
      <c r="V45" s="2">
        <v>0.2</v>
      </c>
      <c r="W45" s="2">
        <v>12</v>
      </c>
    </row>
    <row r="46" spans="1:23" x14ac:dyDescent="0.3">
      <c r="U46" s="2" t="s">
        <v>151</v>
      </c>
      <c r="V46" s="2">
        <v>0.2</v>
      </c>
      <c r="W46" s="2">
        <v>14.5</v>
      </c>
    </row>
    <row r="47" spans="1:23" x14ac:dyDescent="0.3">
      <c r="U47" s="2" t="s">
        <v>150</v>
      </c>
      <c r="V47" s="2">
        <v>0.3</v>
      </c>
      <c r="W47" s="2">
        <v>13.6</v>
      </c>
    </row>
    <row r="48" spans="1:23" x14ac:dyDescent="0.3">
      <c r="U48" s="2" t="s">
        <v>149</v>
      </c>
      <c r="V48" s="2">
        <v>0.2</v>
      </c>
      <c r="W48" s="2">
        <v>11</v>
      </c>
    </row>
    <row r="49" spans="21:23" x14ac:dyDescent="0.3">
      <c r="U49" s="2" t="s">
        <v>148</v>
      </c>
      <c r="V49" s="2">
        <v>0.5</v>
      </c>
      <c r="W49" s="2">
        <v>12.6</v>
      </c>
    </row>
    <row r="50" spans="21:23" x14ac:dyDescent="0.3">
      <c r="U50" s="2" t="s">
        <v>147</v>
      </c>
      <c r="V50" s="2">
        <v>0.4</v>
      </c>
      <c r="W50" s="2">
        <v>13.7</v>
      </c>
    </row>
    <row r="51" spans="21:23" x14ac:dyDescent="0.3">
      <c r="U51" s="2" t="s">
        <v>146</v>
      </c>
      <c r="V51" s="2">
        <v>0.5</v>
      </c>
      <c r="W51" s="2">
        <v>21.6</v>
      </c>
    </row>
    <row r="52" spans="21:23" x14ac:dyDescent="0.3">
      <c r="U52" s="2" t="s">
        <v>145</v>
      </c>
      <c r="V52" s="2">
        <v>0.7</v>
      </c>
      <c r="W52" s="2">
        <v>22</v>
      </c>
    </row>
    <row r="53" spans="21:23" x14ac:dyDescent="0.3">
      <c r="U53" s="2" t="s">
        <v>144</v>
      </c>
      <c r="V53" s="2">
        <v>0.5</v>
      </c>
      <c r="W53" s="2">
        <v>26.1</v>
      </c>
    </row>
    <row r="54" spans="21:23" x14ac:dyDescent="0.3">
      <c r="U54" s="2" t="s">
        <v>143</v>
      </c>
      <c r="V54" s="2">
        <v>0.5</v>
      </c>
      <c r="W54" s="2">
        <v>20.7</v>
      </c>
    </row>
    <row r="55" spans="21:23" x14ac:dyDescent="0.3">
      <c r="U55" s="2" t="s">
        <v>142</v>
      </c>
      <c r="V55" s="2">
        <v>0.4</v>
      </c>
      <c r="W55" s="2">
        <v>25.1</v>
      </c>
    </row>
    <row r="56" spans="21:23" x14ac:dyDescent="0.3">
      <c r="U56" s="2" t="s">
        <v>141</v>
      </c>
      <c r="V56" s="2">
        <v>0.4</v>
      </c>
      <c r="W56" s="2">
        <v>58.6</v>
      </c>
    </row>
    <row r="57" spans="21:23" x14ac:dyDescent="0.3">
      <c r="U57" s="2" t="s">
        <v>140</v>
      </c>
      <c r="V57" s="2">
        <v>1.2</v>
      </c>
      <c r="W57" s="2">
        <v>45</v>
      </c>
    </row>
    <row r="58" spans="21:23" x14ac:dyDescent="0.3">
      <c r="U58" s="2" t="s">
        <v>139</v>
      </c>
      <c r="V58" s="2">
        <v>1</v>
      </c>
      <c r="W58" s="2">
        <v>33</v>
      </c>
    </row>
    <row r="59" spans="21:23" x14ac:dyDescent="0.3">
      <c r="U59" s="2" t="s">
        <v>138</v>
      </c>
      <c r="V59" s="2">
        <v>0.8</v>
      </c>
      <c r="W59" s="2">
        <v>25.5</v>
      </c>
    </row>
    <row r="60" spans="21:23" x14ac:dyDescent="0.3">
      <c r="U60" s="2" t="s">
        <v>137</v>
      </c>
      <c r="V60" s="2">
        <v>0.8</v>
      </c>
      <c r="W60" s="2">
        <v>23.1</v>
      </c>
    </row>
    <row r="61" spans="21:23" x14ac:dyDescent="0.3">
      <c r="U61" s="2" t="s">
        <v>136</v>
      </c>
      <c r="V61" s="2">
        <v>0.7</v>
      </c>
      <c r="W61" s="2">
        <v>20.100000000000001</v>
      </c>
    </row>
    <row r="62" spans="21:23" x14ac:dyDescent="0.3">
      <c r="U62" s="2" t="s">
        <v>135</v>
      </c>
      <c r="V62" s="2">
        <v>0.5</v>
      </c>
      <c r="W62" s="2">
        <v>26.4</v>
      </c>
    </row>
    <row r="63" spans="21:23" x14ac:dyDescent="0.3">
      <c r="U63" s="2" t="s">
        <v>134</v>
      </c>
      <c r="V63" s="2">
        <v>0.4</v>
      </c>
      <c r="W63" s="2">
        <v>24.3</v>
      </c>
    </row>
    <row r="64" spans="21:23" x14ac:dyDescent="0.3">
      <c r="U64" s="2" t="s">
        <v>133</v>
      </c>
      <c r="V64" s="2">
        <v>0.3</v>
      </c>
      <c r="W64" s="2">
        <v>19.3</v>
      </c>
    </row>
    <row r="65" spans="21:23" x14ac:dyDescent="0.3">
      <c r="U65" s="2" t="s">
        <v>132</v>
      </c>
      <c r="V65" s="2">
        <v>0.3</v>
      </c>
      <c r="W65" s="2">
        <v>18.600000000000001</v>
      </c>
    </row>
    <row r="66" spans="21:23" x14ac:dyDescent="0.3">
      <c r="U66" s="2" t="s">
        <v>131</v>
      </c>
      <c r="V66" s="2">
        <v>0.2</v>
      </c>
      <c r="W66" s="2">
        <v>17.5</v>
      </c>
    </row>
    <row r="67" spans="21:23" x14ac:dyDescent="0.3">
      <c r="U67" s="2" t="s">
        <v>130</v>
      </c>
      <c r="V67" s="2">
        <v>0.2</v>
      </c>
      <c r="W67" s="2">
        <v>30.6</v>
      </c>
    </row>
    <row r="68" spans="21:23" x14ac:dyDescent="0.3">
      <c r="U68" s="2" t="s">
        <v>129</v>
      </c>
      <c r="V68" s="2">
        <v>0.2</v>
      </c>
      <c r="W68" s="2">
        <v>29.9</v>
      </c>
    </row>
    <row r="69" spans="21:23" x14ac:dyDescent="0.3">
      <c r="U69" s="2" t="s">
        <v>128</v>
      </c>
      <c r="V69" s="2">
        <v>0.2</v>
      </c>
      <c r="W69" s="2">
        <v>18.2</v>
      </c>
    </row>
    <row r="70" spans="21:23" x14ac:dyDescent="0.3">
      <c r="U70" s="2" t="s">
        <v>127</v>
      </c>
      <c r="V70" s="2">
        <v>0.2</v>
      </c>
      <c r="W70" s="2">
        <v>20</v>
      </c>
    </row>
    <row r="71" spans="21:23" x14ac:dyDescent="0.3">
      <c r="U71" s="2" t="s">
        <v>126</v>
      </c>
      <c r="V71" s="2">
        <v>0.2</v>
      </c>
      <c r="W71" s="2">
        <v>16.2</v>
      </c>
    </row>
    <row r="72" spans="21:23" x14ac:dyDescent="0.3">
      <c r="U72" s="2" t="s">
        <v>125</v>
      </c>
      <c r="V72" s="2">
        <v>0.1</v>
      </c>
      <c r="W72" s="2">
        <v>16.8</v>
      </c>
    </row>
    <row r="73" spans="21:23" x14ac:dyDescent="0.3">
      <c r="U73" s="2" t="s">
        <v>124</v>
      </c>
      <c r="V73" s="2">
        <v>0.1</v>
      </c>
      <c r="W73" s="2">
        <v>13.5</v>
      </c>
    </row>
    <row r="74" spans="21:23" x14ac:dyDescent="0.3">
      <c r="U74" s="2" t="s">
        <v>123</v>
      </c>
      <c r="V74" s="2">
        <v>0.1</v>
      </c>
      <c r="W74" s="2">
        <v>14.8</v>
      </c>
    </row>
    <row r="75" spans="21:23" x14ac:dyDescent="0.3">
      <c r="U75" s="2" t="s">
        <v>122</v>
      </c>
      <c r="V75" s="2">
        <v>0.2</v>
      </c>
      <c r="W75" s="2">
        <v>14.3</v>
      </c>
    </row>
    <row r="76" spans="21:23" x14ac:dyDescent="0.3">
      <c r="U76" s="2" t="s">
        <v>121</v>
      </c>
      <c r="V76" s="2">
        <v>0.2</v>
      </c>
      <c r="W76" s="2">
        <v>14.2</v>
      </c>
    </row>
    <row r="77" spans="21:23" x14ac:dyDescent="0.3">
      <c r="U77" s="2" t="s">
        <v>120</v>
      </c>
      <c r="V77" s="2">
        <v>0.2</v>
      </c>
      <c r="W77" s="2">
        <v>14.8</v>
      </c>
    </row>
    <row r="78" spans="21:23" x14ac:dyDescent="0.3">
      <c r="U78" s="2" t="s">
        <v>119</v>
      </c>
      <c r="V78" s="2">
        <v>0.2</v>
      </c>
      <c r="W78" s="2">
        <v>12.7</v>
      </c>
    </row>
    <row r="79" spans="21:23" x14ac:dyDescent="0.3">
      <c r="U79" s="2" t="s">
        <v>118</v>
      </c>
      <c r="V79" s="2">
        <v>0.2</v>
      </c>
      <c r="W79" s="2">
        <v>13.1</v>
      </c>
    </row>
    <row r="80" spans="21:23" x14ac:dyDescent="0.3">
      <c r="U80" s="2" t="s">
        <v>117</v>
      </c>
      <c r="V80" s="2">
        <v>0.2</v>
      </c>
      <c r="W80" s="2">
        <v>16.100000000000001</v>
      </c>
    </row>
    <row r="81" spans="21:23" x14ac:dyDescent="0.3">
      <c r="U81" s="2" t="s">
        <v>116</v>
      </c>
      <c r="V81" s="2">
        <v>0.2</v>
      </c>
      <c r="W81" s="2">
        <v>16.600000000000001</v>
      </c>
    </row>
    <row r="82" spans="21:23" x14ac:dyDescent="0.3">
      <c r="U82" s="2" t="s">
        <v>115</v>
      </c>
      <c r="V82" s="2">
        <v>0.1</v>
      </c>
      <c r="W82" s="2">
        <v>13.7</v>
      </c>
    </row>
    <row r="83" spans="21:23" x14ac:dyDescent="0.3">
      <c r="U83" s="2" t="s">
        <v>114</v>
      </c>
      <c r="V83" s="2">
        <v>0.1</v>
      </c>
      <c r="W83" s="2">
        <v>19.3</v>
      </c>
    </row>
    <row r="84" spans="21:23" x14ac:dyDescent="0.3">
      <c r="U84" s="2" t="s">
        <v>113</v>
      </c>
      <c r="V84" s="2">
        <v>0.1</v>
      </c>
      <c r="W84" s="2">
        <v>17</v>
      </c>
    </row>
    <row r="85" spans="21:23" x14ac:dyDescent="0.3">
      <c r="U85" s="2" t="s">
        <v>112</v>
      </c>
      <c r="V85" s="2">
        <v>0.1</v>
      </c>
      <c r="W85" s="2">
        <v>20.5</v>
      </c>
    </row>
    <row r="86" spans="21:23" x14ac:dyDescent="0.3">
      <c r="U86" s="2" t="s">
        <v>111</v>
      </c>
      <c r="V86" s="2">
        <v>0.1</v>
      </c>
      <c r="W86" s="2">
        <v>15.7</v>
      </c>
    </row>
    <row r="87" spans="21:23" x14ac:dyDescent="0.3">
      <c r="U87" s="2" t="s">
        <v>110</v>
      </c>
      <c r="V87" s="2">
        <v>0.1</v>
      </c>
      <c r="W87" s="2">
        <v>13.2</v>
      </c>
    </row>
    <row r="88" spans="21:23" x14ac:dyDescent="0.3">
      <c r="U88" s="2" t="s">
        <v>109</v>
      </c>
      <c r="V88" s="2">
        <v>0.1</v>
      </c>
      <c r="W88" s="2">
        <v>14.1</v>
      </c>
    </row>
    <row r="89" spans="21:23" x14ac:dyDescent="0.3">
      <c r="U89" s="2" t="s">
        <v>108</v>
      </c>
      <c r="V89" s="2">
        <v>0.1</v>
      </c>
      <c r="W89" s="2">
        <v>11.7</v>
      </c>
    </row>
    <row r="90" spans="21:23" x14ac:dyDescent="0.3">
      <c r="U90" s="2" t="s">
        <v>107</v>
      </c>
      <c r="V90" s="2">
        <v>0.1</v>
      </c>
      <c r="W90" s="2">
        <v>11.4</v>
      </c>
    </row>
    <row r="91" spans="21:23" x14ac:dyDescent="0.3">
      <c r="U91" s="2" t="s">
        <v>106</v>
      </c>
      <c r="V91" s="2">
        <v>0.1</v>
      </c>
      <c r="W91" s="2">
        <v>10.9</v>
      </c>
    </row>
    <row r="92" spans="21:23" x14ac:dyDescent="0.3">
      <c r="U92" s="2" t="s">
        <v>105</v>
      </c>
      <c r="V92" s="2">
        <v>0.1</v>
      </c>
      <c r="W92" s="2">
        <v>10.3</v>
      </c>
    </row>
    <row r="93" spans="21:23" x14ac:dyDescent="0.3">
      <c r="U93" s="2" t="s">
        <v>104</v>
      </c>
      <c r="V93" s="2">
        <v>0.1</v>
      </c>
      <c r="W93" s="2">
        <v>17.399999999999999</v>
      </c>
    </row>
    <row r="94" spans="21:23" x14ac:dyDescent="0.3">
      <c r="U94" s="2" t="s">
        <v>103</v>
      </c>
      <c r="V94" s="2">
        <v>0.1</v>
      </c>
      <c r="W94" s="2">
        <v>15.3</v>
      </c>
    </row>
    <row r="95" spans="21:23" x14ac:dyDescent="0.3">
      <c r="U95" s="2" t="s">
        <v>102</v>
      </c>
      <c r="V95" s="2">
        <v>0.2</v>
      </c>
      <c r="W95" s="2">
        <v>12.9</v>
      </c>
    </row>
    <row r="96" spans="21:23" x14ac:dyDescent="0.3">
      <c r="U96" s="2" t="s">
        <v>101</v>
      </c>
      <c r="V96" s="2">
        <v>0.2</v>
      </c>
      <c r="W96" s="2">
        <v>21.1</v>
      </c>
    </row>
    <row r="98" spans="4:4" x14ac:dyDescent="0.3">
      <c r="D98" s="2">
        <v>16.47</v>
      </c>
    </row>
    <row r="99" spans="4:4" x14ac:dyDescent="0.3">
      <c r="D99" s="2">
        <v>15.183015873015872</v>
      </c>
    </row>
    <row r="100" spans="4:4" x14ac:dyDescent="0.3">
      <c r="D100" s="2">
        <v>15.960156250000001</v>
      </c>
    </row>
  </sheetData>
  <mergeCells count="1">
    <mergeCell ref="A32:R35"/>
  </mergeCells>
  <hyperlinks>
    <hyperlink ref="A37" location="'Read Me'!A1" display="Return to Read Me" xr:uid="{CDAF07AC-E339-4F9F-8EAB-DF76A5025FC8}"/>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66749-4E80-4C77-9729-A38F468092C7}">
  <dimension ref="A1:Y36"/>
  <sheetViews>
    <sheetView zoomScale="60" zoomScaleNormal="60" workbookViewId="0">
      <selection activeCell="J42" sqref="J42"/>
    </sheetView>
  </sheetViews>
  <sheetFormatPr defaultColWidth="9.109375" defaultRowHeight="17.399999999999999" x14ac:dyDescent="0.3"/>
  <cols>
    <col min="1" max="21" width="9.109375" style="2"/>
    <col min="22" max="22" width="11.44140625" style="2" bestFit="1" customWidth="1"/>
    <col min="23" max="23" width="11.5546875" style="2" bestFit="1" customWidth="1"/>
    <col min="24" max="25" width="14.88671875" style="2" bestFit="1" customWidth="1"/>
    <col min="26" max="16384" width="9.109375" style="2"/>
  </cols>
  <sheetData>
    <row r="1" spans="1:25" ht="24.6" x14ac:dyDescent="0.4">
      <c r="A1" s="1" t="s">
        <v>337</v>
      </c>
    </row>
    <row r="3" spans="1:25" x14ac:dyDescent="0.3">
      <c r="W3" s="2" t="s">
        <v>201</v>
      </c>
      <c r="X3" s="2" t="s">
        <v>200</v>
      </c>
      <c r="Y3" s="2" t="s">
        <v>199</v>
      </c>
    </row>
    <row r="4" spans="1:25" x14ac:dyDescent="0.3">
      <c r="U4" s="2" t="s">
        <v>198</v>
      </c>
      <c r="V4" s="2" t="s">
        <v>97</v>
      </c>
      <c r="W4" s="5">
        <v>9.2279666666666663E-2</v>
      </c>
      <c r="X4" s="5">
        <v>9.6676416666666667E-2</v>
      </c>
      <c r="Y4" s="5">
        <v>8.8437981249999992E-2</v>
      </c>
    </row>
    <row r="5" spans="1:25" x14ac:dyDescent="0.3">
      <c r="V5" s="2" t="s">
        <v>96</v>
      </c>
      <c r="W5" s="5">
        <v>3.9614741666666661E-2</v>
      </c>
      <c r="X5" s="5">
        <v>5.7099183333333331E-2</v>
      </c>
      <c r="Y5" s="5">
        <v>4.918298125E-2</v>
      </c>
    </row>
    <row r="6" spans="1:25" x14ac:dyDescent="0.3">
      <c r="V6" s="2" t="s">
        <v>95</v>
      </c>
      <c r="W6" s="5">
        <v>0.15540294999999998</v>
      </c>
      <c r="X6" s="5">
        <v>0.28472139999999996</v>
      </c>
      <c r="Y6" s="5">
        <v>9.9145587500000007E-2</v>
      </c>
    </row>
    <row r="7" spans="1:25" x14ac:dyDescent="0.3">
      <c r="U7" s="2" t="s">
        <v>197</v>
      </c>
      <c r="V7" s="2" t="s">
        <v>97</v>
      </c>
      <c r="W7" s="5">
        <v>6.8499925000000003E-2</v>
      </c>
      <c r="X7" s="5">
        <v>7.1365541666666657E-2</v>
      </c>
      <c r="Y7" s="5">
        <v>6.7265624999999996E-2</v>
      </c>
    </row>
    <row r="8" spans="1:25" x14ac:dyDescent="0.3">
      <c r="V8" s="2" t="s">
        <v>96</v>
      </c>
      <c r="W8" s="5">
        <v>5.609194583333333E-2</v>
      </c>
      <c r="X8" s="5">
        <v>2.0636775E-2</v>
      </c>
      <c r="Y8" s="5">
        <v>2.6314549999999999E-2</v>
      </c>
    </row>
    <row r="9" spans="1:25" x14ac:dyDescent="0.3">
      <c r="V9" s="2" t="s">
        <v>95</v>
      </c>
      <c r="W9" s="5">
        <v>0.1809536625</v>
      </c>
      <c r="X9" s="5">
        <v>0.35778534999999995</v>
      </c>
      <c r="Y9" s="5">
        <v>0.10244288437499999</v>
      </c>
    </row>
    <row r="31" spans="1:18" x14ac:dyDescent="0.3">
      <c r="A31" s="2" t="s">
        <v>167</v>
      </c>
    </row>
    <row r="32" spans="1:18" x14ac:dyDescent="0.3">
      <c r="A32" s="25" t="s">
        <v>393</v>
      </c>
      <c r="B32" s="25"/>
      <c r="C32" s="25"/>
      <c r="D32" s="25"/>
      <c r="E32" s="25"/>
      <c r="F32" s="25"/>
      <c r="G32" s="25"/>
      <c r="H32" s="25"/>
      <c r="I32" s="25"/>
      <c r="J32" s="25"/>
      <c r="K32" s="25"/>
      <c r="L32" s="25"/>
      <c r="M32" s="25"/>
      <c r="N32" s="25"/>
      <c r="O32" s="25"/>
      <c r="P32" s="25"/>
      <c r="Q32" s="25"/>
      <c r="R32" s="25"/>
    </row>
    <row r="33" spans="1:18" x14ac:dyDescent="0.3">
      <c r="A33" s="25"/>
      <c r="B33" s="25"/>
      <c r="C33" s="25"/>
      <c r="D33" s="25"/>
      <c r="E33" s="25"/>
      <c r="F33" s="25"/>
      <c r="G33" s="25"/>
      <c r="H33" s="25"/>
      <c r="I33" s="25"/>
      <c r="J33" s="25"/>
      <c r="K33" s="25"/>
      <c r="L33" s="25"/>
      <c r="M33" s="25"/>
      <c r="N33" s="25"/>
      <c r="O33" s="25"/>
      <c r="P33" s="25"/>
      <c r="Q33" s="25"/>
      <c r="R33" s="25"/>
    </row>
    <row r="34" spans="1:18" ht="25.5" customHeight="1" x14ac:dyDescent="0.3">
      <c r="A34" s="25"/>
      <c r="B34" s="25"/>
      <c r="C34" s="25"/>
      <c r="D34" s="25"/>
      <c r="E34" s="25"/>
      <c r="F34" s="25"/>
      <c r="G34" s="25"/>
      <c r="H34" s="25"/>
      <c r="I34" s="25"/>
      <c r="J34" s="25"/>
      <c r="K34" s="25"/>
      <c r="L34" s="25"/>
      <c r="M34" s="25"/>
      <c r="N34" s="25"/>
      <c r="O34" s="25"/>
      <c r="P34" s="25"/>
      <c r="Q34" s="25"/>
      <c r="R34" s="25"/>
    </row>
    <row r="36" spans="1:18" x14ac:dyDescent="0.3">
      <c r="A36" s="12" t="s">
        <v>254</v>
      </c>
    </row>
  </sheetData>
  <mergeCells count="1">
    <mergeCell ref="A32:R34"/>
  </mergeCells>
  <hyperlinks>
    <hyperlink ref="A36" location="'Read Me'!A1" display="Return to Read Me" xr:uid="{262466E2-943A-4131-8BCD-DB7EBC52087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9446-D799-4A44-A24B-B166BD6B7C84}">
  <dimension ref="A1:W36"/>
  <sheetViews>
    <sheetView zoomScale="60" zoomScaleNormal="60" workbookViewId="0">
      <selection activeCell="J44" sqref="J44"/>
    </sheetView>
  </sheetViews>
  <sheetFormatPr defaultColWidth="9.109375" defaultRowHeight="17.399999999999999" x14ac:dyDescent="0.3"/>
  <cols>
    <col min="1" max="20" width="9.109375" style="2"/>
    <col min="21" max="21" width="20.5546875" style="2" bestFit="1" customWidth="1"/>
    <col min="22" max="22" width="11.5546875" style="2" bestFit="1" customWidth="1"/>
    <col min="23" max="16384" width="9.109375" style="2"/>
  </cols>
  <sheetData>
    <row r="1" spans="1:23" ht="24.6" x14ac:dyDescent="0.4">
      <c r="A1" s="1" t="s">
        <v>338</v>
      </c>
    </row>
    <row r="2" spans="1:23" x14ac:dyDescent="0.3">
      <c r="U2" s="2" t="s">
        <v>205</v>
      </c>
      <c r="V2" s="2" t="s">
        <v>201</v>
      </c>
      <c r="W2" s="2">
        <v>20</v>
      </c>
    </row>
    <row r="3" spans="1:23" x14ac:dyDescent="0.3">
      <c r="V3" s="2" t="s">
        <v>203</v>
      </c>
      <c r="W3" s="2">
        <v>18</v>
      </c>
    </row>
    <row r="4" spans="1:23" x14ac:dyDescent="0.3">
      <c r="V4" s="2" t="s">
        <v>202</v>
      </c>
      <c r="W4" s="2">
        <v>21</v>
      </c>
    </row>
    <row r="5" spans="1:23" x14ac:dyDescent="0.3">
      <c r="U5" s="2" t="s">
        <v>204</v>
      </c>
      <c r="V5" s="2" t="s">
        <v>201</v>
      </c>
      <c r="W5" s="2">
        <v>20</v>
      </c>
    </row>
    <row r="6" spans="1:23" x14ac:dyDescent="0.3">
      <c r="V6" s="2" t="s">
        <v>203</v>
      </c>
      <c r="W6" s="2">
        <v>7</v>
      </c>
    </row>
    <row r="7" spans="1:23" x14ac:dyDescent="0.3">
      <c r="V7" s="2" t="s">
        <v>202</v>
      </c>
      <c r="W7" s="2">
        <v>15</v>
      </c>
    </row>
    <row r="30" spans="1:18" x14ac:dyDescent="0.3">
      <c r="A30" s="2" t="s">
        <v>60</v>
      </c>
    </row>
    <row r="31" spans="1:18" ht="18" customHeight="1" x14ac:dyDescent="0.3">
      <c r="A31" s="25" t="s">
        <v>396</v>
      </c>
      <c r="B31" s="25"/>
      <c r="C31" s="25"/>
      <c r="D31" s="25"/>
      <c r="E31" s="25"/>
      <c r="F31" s="25"/>
      <c r="G31" s="25"/>
      <c r="H31" s="25"/>
      <c r="I31" s="25"/>
      <c r="J31" s="25"/>
      <c r="K31" s="25"/>
      <c r="L31" s="25"/>
      <c r="M31" s="25"/>
      <c r="N31" s="25"/>
      <c r="O31" s="25"/>
      <c r="P31" s="25"/>
      <c r="Q31" s="25"/>
      <c r="R31" s="25"/>
    </row>
    <row r="32" spans="1:18" x14ac:dyDescent="0.3">
      <c r="A32" s="25"/>
      <c r="B32" s="25"/>
      <c r="C32" s="25"/>
      <c r="D32" s="25"/>
      <c r="E32" s="25"/>
      <c r="F32" s="25"/>
      <c r="G32" s="25"/>
      <c r="H32" s="25"/>
      <c r="I32" s="25"/>
      <c r="J32" s="25"/>
      <c r="K32" s="25"/>
      <c r="L32" s="25"/>
      <c r="M32" s="25"/>
      <c r="N32" s="25"/>
      <c r="O32" s="25"/>
      <c r="P32" s="25"/>
      <c r="Q32" s="25"/>
      <c r="R32" s="25"/>
    </row>
    <row r="33" spans="1:18" x14ac:dyDescent="0.3">
      <c r="A33" s="25"/>
      <c r="B33" s="25"/>
      <c r="C33" s="25"/>
      <c r="D33" s="25"/>
      <c r="E33" s="25"/>
      <c r="F33" s="25"/>
      <c r="G33" s="25"/>
      <c r="H33" s="25"/>
      <c r="I33" s="25"/>
      <c r="J33" s="25"/>
      <c r="K33" s="25"/>
      <c r="L33" s="25"/>
      <c r="M33" s="25"/>
      <c r="N33" s="25"/>
      <c r="O33" s="25"/>
      <c r="P33" s="25"/>
      <c r="Q33" s="25"/>
      <c r="R33" s="25"/>
    </row>
    <row r="34" spans="1:18" x14ac:dyDescent="0.3">
      <c r="A34" s="25"/>
      <c r="B34" s="25"/>
      <c r="C34" s="25"/>
      <c r="D34" s="25"/>
      <c r="E34" s="25"/>
      <c r="F34" s="25"/>
      <c r="G34" s="25"/>
      <c r="H34" s="25"/>
      <c r="I34" s="25"/>
      <c r="J34" s="25"/>
      <c r="K34" s="25"/>
      <c r="L34" s="25"/>
      <c r="M34" s="25"/>
      <c r="N34" s="25"/>
      <c r="O34" s="25"/>
      <c r="P34" s="25"/>
      <c r="Q34" s="25"/>
      <c r="R34" s="25"/>
    </row>
    <row r="35" spans="1:18" x14ac:dyDescent="0.3">
      <c r="A35" s="9"/>
      <c r="B35" s="9"/>
      <c r="C35" s="9"/>
      <c r="D35" s="9"/>
      <c r="E35" s="9"/>
      <c r="F35" s="9"/>
      <c r="G35" s="9"/>
      <c r="H35" s="9"/>
      <c r="I35" s="9"/>
      <c r="J35" s="9"/>
      <c r="K35" s="9"/>
      <c r="L35" s="9"/>
      <c r="M35" s="9"/>
      <c r="N35" s="9"/>
      <c r="O35" s="9"/>
      <c r="P35" s="9"/>
      <c r="Q35" s="9"/>
      <c r="R35" s="9"/>
    </row>
    <row r="36" spans="1:18" x14ac:dyDescent="0.3">
      <c r="A36" s="12" t="s">
        <v>254</v>
      </c>
      <c r="B36" s="9"/>
      <c r="C36" s="9"/>
      <c r="D36" s="9"/>
      <c r="E36" s="9"/>
      <c r="F36" s="9"/>
      <c r="G36" s="9"/>
      <c r="H36" s="9"/>
      <c r="I36" s="9"/>
      <c r="J36" s="9"/>
      <c r="K36" s="9"/>
      <c r="L36" s="9"/>
      <c r="M36" s="9"/>
      <c r="N36" s="9"/>
      <c r="O36" s="9"/>
      <c r="P36" s="9"/>
      <c r="Q36" s="9"/>
      <c r="R36" s="9"/>
    </row>
  </sheetData>
  <mergeCells count="1">
    <mergeCell ref="A31:R34"/>
  </mergeCells>
  <hyperlinks>
    <hyperlink ref="A36" location="'Read Me'!A1" display="Return to Read Me" xr:uid="{52C3C06C-A4A8-48BD-8124-66BB230B6276}"/>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102DE-FAD9-4323-AD31-6BDADECB75DB}">
  <dimension ref="A1:Y203"/>
  <sheetViews>
    <sheetView zoomScale="60" zoomScaleNormal="60" workbookViewId="0">
      <selection activeCell="A34" sqref="A34"/>
    </sheetView>
  </sheetViews>
  <sheetFormatPr defaultColWidth="9.109375" defaultRowHeight="17.399999999999999" x14ac:dyDescent="0.3"/>
  <cols>
    <col min="1" max="21" width="9.109375" style="2"/>
    <col min="22" max="22" width="35.33203125" style="2" bestFit="1" customWidth="1"/>
    <col min="23" max="23" width="39.6640625" style="2" bestFit="1" customWidth="1"/>
    <col min="24" max="24" width="39.88671875" style="2" bestFit="1" customWidth="1"/>
    <col min="25" max="25" width="30.33203125" style="2" bestFit="1" customWidth="1"/>
    <col min="26" max="16384" width="9.109375" style="2"/>
  </cols>
  <sheetData>
    <row r="1" spans="1:25" ht="24.6" x14ac:dyDescent="0.4">
      <c r="A1" s="1" t="s">
        <v>339</v>
      </c>
    </row>
    <row r="5" spans="1:25" x14ac:dyDescent="0.3">
      <c r="V5" s="2" t="s">
        <v>209</v>
      </c>
      <c r="W5" s="2" t="s">
        <v>208</v>
      </c>
      <c r="X5" s="2" t="s">
        <v>207</v>
      </c>
      <c r="Y5" s="2" t="s">
        <v>206</v>
      </c>
    </row>
    <row r="6" spans="1:25" x14ac:dyDescent="0.3">
      <c r="U6" s="26">
        <v>2003</v>
      </c>
      <c r="V6" s="2">
        <v>16.7</v>
      </c>
      <c r="W6" s="2">
        <v>3</v>
      </c>
      <c r="X6" s="2">
        <v>-3</v>
      </c>
      <c r="Y6" s="2">
        <v>6.7</v>
      </c>
    </row>
    <row r="7" spans="1:25" x14ac:dyDescent="0.3">
      <c r="U7" s="26"/>
      <c r="V7" s="2">
        <v>16.5</v>
      </c>
      <c r="W7" s="2">
        <v>2</v>
      </c>
      <c r="X7" s="2">
        <v>-2</v>
      </c>
      <c r="Y7" s="2">
        <v>6</v>
      </c>
    </row>
    <row r="8" spans="1:25" x14ac:dyDescent="0.3">
      <c r="U8" s="26"/>
      <c r="V8" s="2">
        <v>16.3</v>
      </c>
      <c r="W8" s="2">
        <v>0</v>
      </c>
      <c r="X8" s="2">
        <v>-3</v>
      </c>
      <c r="Y8" s="2">
        <v>5.6</v>
      </c>
    </row>
    <row r="9" spans="1:25" x14ac:dyDescent="0.3">
      <c r="U9" s="26"/>
      <c r="V9" s="2">
        <v>15.8</v>
      </c>
      <c r="W9" s="2">
        <v>1</v>
      </c>
      <c r="X9" s="2">
        <v>-3</v>
      </c>
      <c r="Y9" s="2">
        <v>5</v>
      </c>
    </row>
    <row r="10" spans="1:25" x14ac:dyDescent="0.3">
      <c r="U10" s="26"/>
      <c r="V10" s="2">
        <v>15.6</v>
      </c>
      <c r="W10" s="2">
        <v>0</v>
      </c>
      <c r="X10" s="2">
        <v>-3</v>
      </c>
      <c r="Y10" s="2">
        <v>5.0999999999999996</v>
      </c>
    </row>
    <row r="11" spans="1:25" x14ac:dyDescent="0.3">
      <c r="U11" s="26"/>
      <c r="V11" s="2">
        <v>14.8</v>
      </c>
      <c r="W11" s="2">
        <v>1</v>
      </c>
      <c r="X11" s="2">
        <v>-7</v>
      </c>
      <c r="Y11" s="2">
        <v>4.5999999999999996</v>
      </c>
    </row>
    <row r="12" spans="1:25" x14ac:dyDescent="0.3">
      <c r="U12" s="26"/>
      <c r="V12" s="2">
        <v>14.2</v>
      </c>
      <c r="W12" s="2">
        <v>0</v>
      </c>
      <c r="X12" s="2">
        <v>-4</v>
      </c>
      <c r="Y12" s="2">
        <v>4.5</v>
      </c>
    </row>
    <row r="13" spans="1:25" x14ac:dyDescent="0.3">
      <c r="U13" s="26"/>
      <c r="V13" s="2">
        <v>13.4</v>
      </c>
      <c r="W13" s="2">
        <v>1</v>
      </c>
      <c r="X13" s="2">
        <v>-3</v>
      </c>
      <c r="Y13" s="2">
        <v>4.3</v>
      </c>
    </row>
    <row r="14" spans="1:25" x14ac:dyDescent="0.3">
      <c r="U14" s="26"/>
      <c r="V14" s="2">
        <v>12.5</v>
      </c>
      <c r="W14" s="2">
        <v>0</v>
      </c>
      <c r="X14" s="2">
        <v>-4</v>
      </c>
      <c r="Y14" s="2">
        <v>3.8</v>
      </c>
    </row>
    <row r="15" spans="1:25" x14ac:dyDescent="0.3">
      <c r="U15" s="26"/>
      <c r="V15" s="2">
        <v>12</v>
      </c>
      <c r="W15" s="2">
        <v>1</v>
      </c>
      <c r="X15" s="2">
        <v>-3</v>
      </c>
      <c r="Y15" s="2">
        <v>3.9</v>
      </c>
    </row>
    <row r="16" spans="1:25" x14ac:dyDescent="0.3">
      <c r="U16" s="26"/>
      <c r="V16" s="2">
        <v>11.9</v>
      </c>
      <c r="W16" s="2">
        <v>2</v>
      </c>
      <c r="X16" s="2">
        <v>-2</v>
      </c>
      <c r="Y16" s="2">
        <v>4.8</v>
      </c>
    </row>
    <row r="17" spans="1:25" x14ac:dyDescent="0.3">
      <c r="U17" s="26"/>
      <c r="V17" s="2">
        <v>11.6</v>
      </c>
      <c r="W17" s="2">
        <v>0</v>
      </c>
      <c r="X17" s="2">
        <v>-4</v>
      </c>
      <c r="Y17" s="2">
        <v>5</v>
      </c>
    </row>
    <row r="18" spans="1:25" x14ac:dyDescent="0.3">
      <c r="U18" s="26">
        <v>2004</v>
      </c>
      <c r="V18" s="2">
        <v>11.2</v>
      </c>
      <c r="W18" s="2">
        <v>0</v>
      </c>
      <c r="X18" s="2">
        <v>-3</v>
      </c>
      <c r="Y18" s="2">
        <v>5</v>
      </c>
    </row>
    <row r="19" spans="1:25" x14ac:dyDescent="0.3">
      <c r="U19" s="26"/>
      <c r="V19" s="2">
        <v>11.2</v>
      </c>
      <c r="W19" s="2">
        <v>1</v>
      </c>
      <c r="X19" s="2">
        <v>-2</v>
      </c>
      <c r="Y19" s="2">
        <v>5.4</v>
      </c>
    </row>
    <row r="20" spans="1:25" x14ac:dyDescent="0.3">
      <c r="U20" s="26"/>
      <c r="V20" s="2">
        <v>10.7</v>
      </c>
      <c r="W20" s="2">
        <v>0</v>
      </c>
      <c r="X20" s="2">
        <v>-6</v>
      </c>
      <c r="Y20" s="2">
        <v>5.5</v>
      </c>
    </row>
    <row r="21" spans="1:25" x14ac:dyDescent="0.3">
      <c r="U21" s="26"/>
      <c r="V21" s="2">
        <v>10.6</v>
      </c>
      <c r="W21" s="2">
        <v>1</v>
      </c>
      <c r="X21" s="2">
        <v>-3</v>
      </c>
      <c r="Y21" s="2">
        <v>5.8</v>
      </c>
    </row>
    <row r="22" spans="1:25" x14ac:dyDescent="0.3">
      <c r="U22" s="26"/>
      <c r="V22" s="2">
        <v>10.6</v>
      </c>
      <c r="W22" s="2">
        <v>1</v>
      </c>
      <c r="X22" s="2">
        <v>-1</v>
      </c>
      <c r="Y22" s="2">
        <v>5.6</v>
      </c>
    </row>
    <row r="23" spans="1:25" x14ac:dyDescent="0.3">
      <c r="U23" s="26"/>
      <c r="V23" s="2">
        <v>10.5</v>
      </c>
      <c r="W23" s="2">
        <v>1</v>
      </c>
      <c r="X23" s="2">
        <v>-1</v>
      </c>
      <c r="Y23" s="2">
        <v>5.0999999999999996</v>
      </c>
    </row>
    <row r="24" spans="1:25" x14ac:dyDescent="0.3">
      <c r="U24" s="26"/>
      <c r="V24" s="2">
        <v>10.5</v>
      </c>
      <c r="W24" s="2">
        <v>2</v>
      </c>
      <c r="X24" s="2">
        <v>0</v>
      </c>
      <c r="Y24" s="2">
        <v>4.8</v>
      </c>
    </row>
    <row r="25" spans="1:25" x14ac:dyDescent="0.3">
      <c r="U25" s="26"/>
      <c r="V25" s="2">
        <v>10.6</v>
      </c>
      <c r="W25" s="2">
        <v>4</v>
      </c>
      <c r="X25" s="2">
        <v>-2</v>
      </c>
      <c r="Y25" s="2">
        <v>4.3</v>
      </c>
    </row>
    <row r="26" spans="1:25" x14ac:dyDescent="0.3">
      <c r="U26" s="26"/>
      <c r="V26" s="2">
        <v>10.6</v>
      </c>
      <c r="W26" s="2">
        <v>3</v>
      </c>
      <c r="X26" s="2">
        <v>-1</v>
      </c>
      <c r="Y26" s="2">
        <v>4.3</v>
      </c>
    </row>
    <row r="27" spans="1:25" x14ac:dyDescent="0.3">
      <c r="U27" s="26"/>
      <c r="V27" s="2">
        <v>10.7</v>
      </c>
      <c r="W27" s="2">
        <v>4</v>
      </c>
      <c r="X27" s="2">
        <v>-1</v>
      </c>
      <c r="Y27" s="2">
        <v>4.2</v>
      </c>
    </row>
    <row r="28" spans="1:25" x14ac:dyDescent="0.3">
      <c r="U28" s="26"/>
      <c r="V28" s="2">
        <v>10.9</v>
      </c>
      <c r="W28" s="2">
        <v>3</v>
      </c>
      <c r="X28" s="2">
        <v>-1</v>
      </c>
      <c r="Y28" s="2">
        <v>4.2</v>
      </c>
    </row>
    <row r="29" spans="1:25" x14ac:dyDescent="0.3">
      <c r="U29" s="26"/>
      <c r="V29" s="2">
        <v>10.9</v>
      </c>
      <c r="W29" s="2">
        <v>3</v>
      </c>
      <c r="X29" s="2">
        <v>-3</v>
      </c>
      <c r="Y29" s="2">
        <v>4.3</v>
      </c>
    </row>
    <row r="30" spans="1:25" x14ac:dyDescent="0.3">
      <c r="A30" s="2" t="s">
        <v>60</v>
      </c>
      <c r="U30" s="27">
        <v>2005</v>
      </c>
      <c r="V30" s="2">
        <v>10.9</v>
      </c>
      <c r="W30" s="2">
        <v>3</v>
      </c>
      <c r="X30" s="2">
        <v>-2</v>
      </c>
      <c r="Y30" s="2">
        <v>4.2</v>
      </c>
    </row>
    <row r="31" spans="1:25" ht="18" customHeight="1" x14ac:dyDescent="0.3">
      <c r="A31" s="25" t="s">
        <v>397</v>
      </c>
      <c r="B31" s="25"/>
      <c r="C31" s="25"/>
      <c r="D31" s="25"/>
      <c r="E31" s="25"/>
      <c r="F31" s="25"/>
      <c r="G31" s="25"/>
      <c r="H31" s="25"/>
      <c r="I31" s="25"/>
      <c r="J31" s="25"/>
      <c r="K31" s="25"/>
      <c r="L31" s="25"/>
      <c r="M31" s="25"/>
      <c r="N31" s="25"/>
      <c r="O31" s="25"/>
      <c r="P31" s="25"/>
      <c r="Q31" s="25"/>
      <c r="R31" s="25"/>
      <c r="U31" s="27"/>
      <c r="V31" s="2">
        <v>11</v>
      </c>
      <c r="W31" s="2">
        <v>3</v>
      </c>
      <c r="X31" s="2">
        <v>-2</v>
      </c>
      <c r="Y31" s="2">
        <v>4.5</v>
      </c>
    </row>
    <row r="32" spans="1:25" x14ac:dyDescent="0.3">
      <c r="A32" s="25"/>
      <c r="B32" s="25"/>
      <c r="C32" s="25"/>
      <c r="D32" s="25"/>
      <c r="E32" s="25"/>
      <c r="F32" s="25"/>
      <c r="G32" s="25"/>
      <c r="H32" s="25"/>
      <c r="I32" s="25"/>
      <c r="J32" s="25"/>
      <c r="K32" s="25"/>
      <c r="L32" s="25"/>
      <c r="M32" s="25"/>
      <c r="N32" s="25"/>
      <c r="O32" s="25"/>
      <c r="P32" s="25"/>
      <c r="Q32" s="25"/>
      <c r="R32" s="25"/>
      <c r="U32" s="27"/>
      <c r="V32" s="2">
        <v>11</v>
      </c>
      <c r="W32" s="2">
        <v>3</v>
      </c>
      <c r="X32" s="2">
        <v>-3</v>
      </c>
      <c r="Y32" s="2">
        <v>4.4000000000000004</v>
      </c>
    </row>
    <row r="33" spans="1:25" x14ac:dyDescent="0.3">
      <c r="A33" s="25"/>
      <c r="B33" s="25"/>
      <c r="C33" s="25"/>
      <c r="D33" s="25"/>
      <c r="E33" s="25"/>
      <c r="F33" s="25"/>
      <c r="G33" s="25"/>
      <c r="H33" s="25"/>
      <c r="I33" s="25"/>
      <c r="J33" s="25"/>
      <c r="K33" s="25"/>
      <c r="L33" s="25"/>
      <c r="M33" s="25"/>
      <c r="N33" s="25"/>
      <c r="O33" s="25"/>
      <c r="P33" s="25"/>
      <c r="Q33" s="25"/>
      <c r="R33" s="25"/>
      <c r="U33" s="27"/>
      <c r="V33" s="2">
        <v>11</v>
      </c>
      <c r="W33" s="2">
        <v>4</v>
      </c>
      <c r="X33" s="2">
        <v>-4</v>
      </c>
      <c r="Y33" s="2">
        <v>4</v>
      </c>
    </row>
    <row r="34" spans="1:25" ht="23.25" customHeight="1" x14ac:dyDescent="0.3">
      <c r="A34" s="21"/>
      <c r="B34" s="21"/>
      <c r="C34" s="21"/>
      <c r="D34" s="21"/>
      <c r="E34" s="21"/>
      <c r="F34" s="21"/>
      <c r="G34" s="21"/>
      <c r="H34" s="21"/>
      <c r="I34" s="21"/>
      <c r="J34" s="21"/>
      <c r="K34" s="21"/>
      <c r="L34" s="21"/>
      <c r="M34" s="21"/>
      <c r="N34" s="21"/>
      <c r="O34" s="21"/>
      <c r="P34" s="21"/>
      <c r="Q34" s="21"/>
      <c r="R34" s="21"/>
      <c r="U34" s="27"/>
      <c r="V34" s="2">
        <v>11.1</v>
      </c>
      <c r="W34" s="2">
        <v>3</v>
      </c>
      <c r="X34" s="2">
        <v>-2</v>
      </c>
      <c r="Y34" s="2">
        <v>4.3</v>
      </c>
    </row>
    <row r="35" spans="1:25" x14ac:dyDescent="0.3">
      <c r="A35" s="16"/>
      <c r="B35" s="16"/>
      <c r="C35" s="16"/>
      <c r="D35" s="16"/>
      <c r="E35" s="16"/>
      <c r="F35" s="16"/>
      <c r="G35" s="16"/>
      <c r="H35" s="16"/>
      <c r="I35" s="16"/>
      <c r="J35" s="16"/>
      <c r="K35" s="16"/>
      <c r="L35" s="16"/>
      <c r="M35" s="16"/>
      <c r="N35" s="16"/>
      <c r="O35" s="16"/>
      <c r="P35" s="16"/>
      <c r="Q35" s="16"/>
      <c r="R35" s="16"/>
      <c r="U35" s="27"/>
      <c r="V35" s="2">
        <v>11</v>
      </c>
      <c r="W35" s="2">
        <v>2</v>
      </c>
      <c r="X35" s="2">
        <v>-3</v>
      </c>
      <c r="Y35" s="2">
        <v>4.5999999999999996</v>
      </c>
    </row>
    <row r="36" spans="1:25" x14ac:dyDescent="0.3">
      <c r="A36" s="12" t="s">
        <v>254</v>
      </c>
      <c r="B36" s="16"/>
      <c r="C36" s="16"/>
      <c r="D36" s="16"/>
      <c r="E36" s="16"/>
      <c r="F36" s="16"/>
      <c r="G36" s="16"/>
      <c r="H36" s="16"/>
      <c r="I36" s="16"/>
      <c r="J36" s="16"/>
      <c r="K36" s="16"/>
      <c r="L36" s="16"/>
      <c r="M36" s="16"/>
      <c r="N36" s="16"/>
      <c r="O36" s="16"/>
      <c r="P36" s="16"/>
      <c r="Q36" s="16"/>
      <c r="R36" s="16"/>
      <c r="U36" s="27"/>
      <c r="V36" s="2">
        <v>10.9</v>
      </c>
      <c r="W36" s="2">
        <v>2</v>
      </c>
      <c r="X36" s="2">
        <v>-3</v>
      </c>
      <c r="Y36" s="2">
        <v>4.4000000000000004</v>
      </c>
    </row>
    <row r="37" spans="1:25" x14ac:dyDescent="0.3">
      <c r="U37" s="27"/>
      <c r="V37" s="2">
        <v>10.8</v>
      </c>
      <c r="W37" s="2">
        <v>2</v>
      </c>
      <c r="X37" s="2">
        <v>-2</v>
      </c>
      <c r="Y37" s="2">
        <v>4.7</v>
      </c>
    </row>
    <row r="38" spans="1:25" x14ac:dyDescent="0.3">
      <c r="U38" s="27"/>
      <c r="V38" s="2">
        <v>10.9</v>
      </c>
      <c r="W38" s="2">
        <v>4</v>
      </c>
      <c r="X38" s="2">
        <v>-5</v>
      </c>
      <c r="Y38" s="2">
        <v>4.7</v>
      </c>
    </row>
    <row r="39" spans="1:25" x14ac:dyDescent="0.3">
      <c r="U39" s="27"/>
      <c r="V39" s="2">
        <v>10.8</v>
      </c>
      <c r="W39" s="2">
        <v>5</v>
      </c>
      <c r="X39" s="2">
        <v>-3</v>
      </c>
      <c r="Y39" s="2">
        <v>4</v>
      </c>
    </row>
    <row r="40" spans="1:25" x14ac:dyDescent="0.3">
      <c r="U40" s="27"/>
      <c r="V40" s="2">
        <v>10.8</v>
      </c>
      <c r="W40" s="2">
        <v>3</v>
      </c>
      <c r="X40" s="2">
        <v>-3</v>
      </c>
      <c r="Y40" s="2">
        <v>4</v>
      </c>
    </row>
    <row r="41" spans="1:25" x14ac:dyDescent="0.3">
      <c r="U41" s="27"/>
      <c r="V41" s="2">
        <v>10.5</v>
      </c>
      <c r="W41" s="2">
        <v>3</v>
      </c>
      <c r="X41" s="2">
        <v>-4</v>
      </c>
      <c r="Y41" s="2">
        <v>3.9</v>
      </c>
    </row>
    <row r="42" spans="1:25" x14ac:dyDescent="0.3">
      <c r="U42" s="27">
        <v>2006</v>
      </c>
      <c r="V42" s="2">
        <v>10.4</v>
      </c>
      <c r="W42" s="2">
        <v>3</v>
      </c>
      <c r="X42" s="2">
        <v>-2</v>
      </c>
      <c r="Y42" s="2">
        <v>3.8</v>
      </c>
    </row>
    <row r="43" spans="1:25" x14ac:dyDescent="0.3">
      <c r="U43" s="27"/>
      <c r="V43" s="2">
        <v>10.3</v>
      </c>
      <c r="W43" s="2">
        <v>3</v>
      </c>
      <c r="X43" s="2">
        <v>-2</v>
      </c>
      <c r="Y43" s="2">
        <v>3.7</v>
      </c>
    </row>
    <row r="44" spans="1:25" x14ac:dyDescent="0.3">
      <c r="U44" s="27"/>
      <c r="V44" s="2">
        <v>10.199999999999999</v>
      </c>
      <c r="W44" s="2">
        <v>2</v>
      </c>
      <c r="X44" s="2">
        <v>-3</v>
      </c>
      <c r="Y44" s="2">
        <v>3.8</v>
      </c>
    </row>
    <row r="45" spans="1:25" x14ac:dyDescent="0.3">
      <c r="U45" s="27"/>
      <c r="V45" s="2">
        <v>10</v>
      </c>
      <c r="W45" s="2">
        <v>4</v>
      </c>
      <c r="X45" s="2">
        <v>-3</v>
      </c>
      <c r="Y45" s="2">
        <v>3.9</v>
      </c>
    </row>
    <row r="46" spans="1:25" x14ac:dyDescent="0.3">
      <c r="U46" s="27"/>
      <c r="V46" s="2">
        <v>10</v>
      </c>
      <c r="W46" s="2">
        <v>2</v>
      </c>
      <c r="X46" s="2">
        <v>-2</v>
      </c>
      <c r="Y46" s="2">
        <v>3.7</v>
      </c>
    </row>
    <row r="47" spans="1:25" x14ac:dyDescent="0.3">
      <c r="U47" s="27"/>
      <c r="V47" s="2">
        <v>10.199999999999999</v>
      </c>
      <c r="W47" s="2">
        <v>7</v>
      </c>
      <c r="X47" s="2">
        <v>-2</v>
      </c>
      <c r="Y47" s="2">
        <v>3.7</v>
      </c>
    </row>
    <row r="48" spans="1:25" x14ac:dyDescent="0.3">
      <c r="U48" s="27"/>
      <c r="V48" s="2">
        <v>10.1</v>
      </c>
      <c r="W48" s="2">
        <v>4</v>
      </c>
      <c r="X48" s="2">
        <v>-2</v>
      </c>
      <c r="Y48" s="2">
        <v>3.8</v>
      </c>
    </row>
    <row r="49" spans="21:25" x14ac:dyDescent="0.3">
      <c r="U49" s="27"/>
      <c r="V49" s="2">
        <v>10</v>
      </c>
      <c r="W49" s="2">
        <v>3</v>
      </c>
      <c r="X49" s="2">
        <v>-2</v>
      </c>
      <c r="Y49" s="2">
        <v>3.8</v>
      </c>
    </row>
    <row r="50" spans="21:25" x14ac:dyDescent="0.3">
      <c r="U50" s="27"/>
      <c r="V50" s="2">
        <v>10</v>
      </c>
      <c r="W50" s="2">
        <v>2</v>
      </c>
      <c r="X50" s="2">
        <v>-1</v>
      </c>
      <c r="Y50" s="2">
        <v>3.7</v>
      </c>
    </row>
    <row r="51" spans="21:25" x14ac:dyDescent="0.3">
      <c r="U51" s="27"/>
      <c r="V51" s="2">
        <v>9.8000000000000007</v>
      </c>
      <c r="W51" s="2">
        <v>4</v>
      </c>
      <c r="X51" s="2">
        <v>-4</v>
      </c>
      <c r="Y51" s="2">
        <v>4.3</v>
      </c>
    </row>
    <row r="52" spans="21:25" x14ac:dyDescent="0.3">
      <c r="U52" s="27"/>
      <c r="V52" s="2">
        <v>9.6999999999999993</v>
      </c>
      <c r="W52" s="2">
        <v>1</v>
      </c>
      <c r="X52" s="2">
        <v>-2</v>
      </c>
      <c r="Y52" s="2">
        <v>4.4000000000000004</v>
      </c>
    </row>
    <row r="53" spans="21:25" x14ac:dyDescent="0.3">
      <c r="U53" s="27"/>
      <c r="V53" s="2">
        <v>9.6999999999999993</v>
      </c>
      <c r="W53" s="2">
        <v>2</v>
      </c>
      <c r="X53" s="2">
        <v>-2</v>
      </c>
      <c r="Y53" s="2">
        <v>4.2</v>
      </c>
    </row>
    <row r="54" spans="21:25" x14ac:dyDescent="0.3">
      <c r="U54" s="27">
        <v>2007</v>
      </c>
      <c r="V54" s="2">
        <v>9.6</v>
      </c>
      <c r="W54" s="2">
        <v>2</v>
      </c>
      <c r="X54" s="2">
        <v>-5</v>
      </c>
      <c r="Y54" s="2">
        <v>4.2</v>
      </c>
    </row>
    <row r="55" spans="21:25" x14ac:dyDescent="0.3">
      <c r="U55" s="27"/>
      <c r="V55" s="2">
        <v>9.6</v>
      </c>
      <c r="W55" s="2">
        <v>2</v>
      </c>
      <c r="X55" s="2">
        <v>-2</v>
      </c>
      <c r="Y55" s="2">
        <v>4.0999999999999996</v>
      </c>
    </row>
    <row r="56" spans="21:25" x14ac:dyDescent="0.3">
      <c r="U56" s="27"/>
      <c r="V56" s="2">
        <v>9.5</v>
      </c>
      <c r="W56" s="2">
        <v>1</v>
      </c>
      <c r="X56" s="2">
        <v>-3</v>
      </c>
      <c r="Y56" s="2">
        <v>4.2</v>
      </c>
    </row>
    <row r="57" spans="21:25" x14ac:dyDescent="0.3">
      <c r="U57" s="27"/>
      <c r="V57" s="2">
        <v>9.5</v>
      </c>
      <c r="W57" s="2">
        <v>3</v>
      </c>
      <c r="X57" s="2">
        <v>-2</v>
      </c>
      <c r="Y57" s="2">
        <v>4.2</v>
      </c>
    </row>
    <row r="58" spans="21:25" x14ac:dyDescent="0.3">
      <c r="U58" s="27"/>
      <c r="V58" s="2">
        <v>9.5</v>
      </c>
      <c r="W58" s="2">
        <v>2</v>
      </c>
      <c r="X58" s="2">
        <v>-2</v>
      </c>
      <c r="Y58" s="2">
        <v>4.2</v>
      </c>
    </row>
    <row r="59" spans="21:25" x14ac:dyDescent="0.3">
      <c r="U59" s="27"/>
      <c r="V59" s="2">
        <v>9.3000000000000007</v>
      </c>
      <c r="W59" s="2">
        <v>3</v>
      </c>
      <c r="X59" s="2">
        <v>-4</v>
      </c>
      <c r="Y59" s="2">
        <v>4</v>
      </c>
    </row>
    <row r="60" spans="21:25" x14ac:dyDescent="0.3">
      <c r="U60" s="27"/>
      <c r="V60" s="2">
        <v>9.1999999999999993</v>
      </c>
      <c r="W60" s="2">
        <v>3</v>
      </c>
      <c r="X60" s="2">
        <v>-5</v>
      </c>
      <c r="Y60" s="2">
        <v>3.8</v>
      </c>
    </row>
    <row r="61" spans="21:25" x14ac:dyDescent="0.3">
      <c r="U61" s="27"/>
      <c r="V61" s="2">
        <v>9.1999999999999993</v>
      </c>
      <c r="W61" s="2">
        <v>3</v>
      </c>
      <c r="X61" s="2">
        <v>0</v>
      </c>
      <c r="Y61" s="2">
        <v>3.6</v>
      </c>
    </row>
    <row r="62" spans="21:25" x14ac:dyDescent="0.3">
      <c r="U62" s="27"/>
      <c r="V62" s="2">
        <v>9.1</v>
      </c>
      <c r="W62" s="2">
        <v>2</v>
      </c>
      <c r="X62" s="2">
        <v>-4</v>
      </c>
      <c r="Y62" s="2">
        <v>3.5</v>
      </c>
    </row>
    <row r="63" spans="21:25" x14ac:dyDescent="0.3">
      <c r="U63" s="27"/>
      <c r="V63" s="2">
        <v>9.1</v>
      </c>
      <c r="W63" s="2">
        <v>2</v>
      </c>
      <c r="X63" s="2">
        <v>-2</v>
      </c>
      <c r="Y63" s="2">
        <v>3.3</v>
      </c>
    </row>
    <row r="64" spans="21:25" x14ac:dyDescent="0.3">
      <c r="U64" s="27"/>
      <c r="V64" s="2">
        <v>9.1</v>
      </c>
      <c r="W64" s="2">
        <v>3</v>
      </c>
      <c r="X64" s="2">
        <v>-2</v>
      </c>
      <c r="Y64" s="2">
        <v>3</v>
      </c>
    </row>
    <row r="65" spans="21:25" x14ac:dyDescent="0.3">
      <c r="U65" s="27"/>
      <c r="V65" s="2">
        <v>9.1</v>
      </c>
      <c r="W65" s="2">
        <v>3</v>
      </c>
      <c r="X65" s="2">
        <v>-3</v>
      </c>
      <c r="Y65" s="2">
        <v>2.8</v>
      </c>
    </row>
    <row r="66" spans="21:25" x14ac:dyDescent="0.3">
      <c r="U66" s="27">
        <v>2008</v>
      </c>
      <c r="V66" s="2">
        <v>9.1</v>
      </c>
      <c r="W66" s="2">
        <v>3</v>
      </c>
      <c r="X66" s="2">
        <v>-3</v>
      </c>
      <c r="Y66" s="2">
        <v>2.6</v>
      </c>
    </row>
    <row r="67" spans="21:25" x14ac:dyDescent="0.3">
      <c r="U67" s="27"/>
      <c r="V67" s="2">
        <v>9.1</v>
      </c>
      <c r="W67" s="2">
        <v>3</v>
      </c>
      <c r="X67" s="2">
        <v>-1</v>
      </c>
      <c r="Y67" s="2">
        <v>2.4</v>
      </c>
    </row>
    <row r="68" spans="21:25" x14ac:dyDescent="0.3">
      <c r="U68" s="27"/>
      <c r="V68" s="2">
        <v>9.1</v>
      </c>
      <c r="W68" s="2">
        <v>1</v>
      </c>
      <c r="X68" s="2">
        <v>0</v>
      </c>
      <c r="Y68" s="2">
        <v>1.7</v>
      </c>
    </row>
    <row r="69" spans="21:25" x14ac:dyDescent="0.3">
      <c r="U69" s="27"/>
      <c r="V69" s="2">
        <v>9.3000000000000007</v>
      </c>
      <c r="W69" s="2">
        <v>5</v>
      </c>
      <c r="X69" s="2">
        <v>0</v>
      </c>
      <c r="Y69" s="2">
        <v>1.5</v>
      </c>
    </row>
    <row r="70" spans="21:25" x14ac:dyDescent="0.3">
      <c r="U70" s="27"/>
      <c r="V70" s="2">
        <v>9.3000000000000007</v>
      </c>
      <c r="W70" s="2">
        <v>3</v>
      </c>
      <c r="X70" s="2">
        <v>0</v>
      </c>
      <c r="Y70" s="2">
        <v>1</v>
      </c>
    </row>
    <row r="71" spans="21:25" x14ac:dyDescent="0.3">
      <c r="U71" s="27"/>
      <c r="V71" s="2">
        <v>9.6999999999999993</v>
      </c>
      <c r="W71" s="2">
        <v>11</v>
      </c>
      <c r="X71" s="2">
        <v>0</v>
      </c>
      <c r="Y71" s="2">
        <v>1</v>
      </c>
    </row>
    <row r="72" spans="21:25" x14ac:dyDescent="0.3">
      <c r="U72" s="27"/>
      <c r="V72" s="2">
        <v>10.1</v>
      </c>
      <c r="W72" s="2">
        <v>11</v>
      </c>
      <c r="X72" s="2">
        <v>0</v>
      </c>
      <c r="Y72" s="2">
        <v>1</v>
      </c>
    </row>
    <row r="73" spans="21:25" x14ac:dyDescent="0.3">
      <c r="U73" s="27"/>
      <c r="V73" s="2">
        <v>10.199999999999999</v>
      </c>
      <c r="W73" s="2">
        <v>6</v>
      </c>
      <c r="X73" s="2">
        <v>0</v>
      </c>
      <c r="Y73" s="2">
        <v>1</v>
      </c>
    </row>
    <row r="74" spans="21:25" x14ac:dyDescent="0.3">
      <c r="U74" s="27"/>
      <c r="V74" s="2">
        <v>10.4</v>
      </c>
      <c r="W74" s="2">
        <v>4</v>
      </c>
      <c r="X74" s="2">
        <v>0</v>
      </c>
      <c r="Y74" s="2">
        <v>1.2</v>
      </c>
    </row>
    <row r="75" spans="21:25" x14ac:dyDescent="0.3">
      <c r="U75" s="27"/>
      <c r="V75" s="2">
        <v>10.3</v>
      </c>
      <c r="W75" s="2">
        <v>2</v>
      </c>
      <c r="X75" s="2">
        <v>-1</v>
      </c>
      <c r="Y75" s="2">
        <v>1.1000000000000001</v>
      </c>
    </row>
    <row r="76" spans="21:25" x14ac:dyDescent="0.3">
      <c r="U76" s="27"/>
      <c r="V76" s="2">
        <v>10.3</v>
      </c>
      <c r="W76" s="2">
        <v>1</v>
      </c>
      <c r="X76" s="2">
        <v>-5</v>
      </c>
      <c r="Y76" s="2">
        <v>1.5</v>
      </c>
    </row>
    <row r="77" spans="21:25" x14ac:dyDescent="0.3">
      <c r="U77" s="27"/>
      <c r="V77" s="2">
        <v>10.1</v>
      </c>
      <c r="W77" s="2">
        <v>1</v>
      </c>
      <c r="X77" s="2">
        <v>-9</v>
      </c>
      <c r="Y77" s="2">
        <v>1.9</v>
      </c>
    </row>
    <row r="78" spans="21:25" x14ac:dyDescent="0.3">
      <c r="U78" s="27">
        <v>2009</v>
      </c>
      <c r="V78" s="2">
        <v>9.3000000000000007</v>
      </c>
      <c r="W78" s="2">
        <v>0</v>
      </c>
      <c r="X78" s="2">
        <v>-11</v>
      </c>
      <c r="Y78" s="2">
        <v>1.4</v>
      </c>
    </row>
    <row r="79" spans="21:25" x14ac:dyDescent="0.3">
      <c r="U79" s="27"/>
      <c r="V79" s="2">
        <v>9</v>
      </c>
      <c r="W79" s="2">
        <v>0</v>
      </c>
      <c r="X79" s="2">
        <v>-10</v>
      </c>
      <c r="Y79" s="2">
        <v>1.3</v>
      </c>
    </row>
    <row r="80" spans="21:25" x14ac:dyDescent="0.3">
      <c r="U80" s="27"/>
      <c r="V80" s="2">
        <v>8.3000000000000007</v>
      </c>
      <c r="W80" s="2">
        <v>0</v>
      </c>
      <c r="X80" s="2">
        <v>-11</v>
      </c>
      <c r="Y80" s="2">
        <v>0.9</v>
      </c>
    </row>
    <row r="81" spans="21:25" x14ac:dyDescent="0.3">
      <c r="U81" s="27"/>
      <c r="V81" s="2">
        <v>7.8</v>
      </c>
      <c r="W81" s="2">
        <v>0</v>
      </c>
      <c r="X81" s="2">
        <v>-10</v>
      </c>
      <c r="Y81" s="2">
        <v>0.7</v>
      </c>
    </row>
    <row r="82" spans="21:25" x14ac:dyDescent="0.3">
      <c r="U82" s="27"/>
      <c r="V82" s="2">
        <v>7.4</v>
      </c>
      <c r="W82" s="2">
        <v>0</v>
      </c>
      <c r="X82" s="2">
        <v>-9</v>
      </c>
      <c r="Y82" s="2">
        <v>1</v>
      </c>
    </row>
    <row r="83" spans="21:25" x14ac:dyDescent="0.3">
      <c r="U83" s="27"/>
      <c r="V83" s="2">
        <v>7</v>
      </c>
      <c r="W83" s="2">
        <v>0</v>
      </c>
      <c r="X83" s="2">
        <v>-9</v>
      </c>
      <c r="Y83" s="2">
        <v>0.9</v>
      </c>
    </row>
    <row r="84" spans="21:25" x14ac:dyDescent="0.3">
      <c r="U84" s="27"/>
      <c r="V84" s="2">
        <v>6.7</v>
      </c>
      <c r="W84" s="2">
        <v>0</v>
      </c>
      <c r="X84" s="2">
        <v>-9</v>
      </c>
      <c r="Y84" s="2">
        <v>0.4</v>
      </c>
    </row>
    <row r="85" spans="21:25" x14ac:dyDescent="0.3">
      <c r="U85" s="27"/>
      <c r="V85" s="2">
        <v>6.6</v>
      </c>
      <c r="W85" s="2">
        <v>0</v>
      </c>
      <c r="X85" s="2">
        <v>-6</v>
      </c>
      <c r="Y85" s="2">
        <v>0.4</v>
      </c>
    </row>
    <row r="86" spans="21:25" x14ac:dyDescent="0.3">
      <c r="U86" s="27"/>
      <c r="V86" s="2">
        <v>6.4</v>
      </c>
      <c r="W86" s="2">
        <v>0</v>
      </c>
      <c r="X86" s="2">
        <v>-4</v>
      </c>
      <c r="Y86" s="2">
        <v>0.4</v>
      </c>
    </row>
    <row r="87" spans="21:25" x14ac:dyDescent="0.3">
      <c r="U87" s="27"/>
      <c r="V87" s="2">
        <v>6.3</v>
      </c>
      <c r="W87" s="2">
        <v>0</v>
      </c>
      <c r="X87" s="2">
        <v>-3</v>
      </c>
      <c r="Y87" s="2">
        <v>0.6</v>
      </c>
    </row>
    <row r="88" spans="21:25" x14ac:dyDescent="0.3">
      <c r="U88" s="27"/>
      <c r="V88" s="2">
        <v>6.2</v>
      </c>
      <c r="W88" s="2">
        <v>0</v>
      </c>
      <c r="X88" s="2">
        <v>-4</v>
      </c>
      <c r="Y88" s="2">
        <v>0.2</v>
      </c>
    </row>
    <row r="89" spans="21:25" x14ac:dyDescent="0.3">
      <c r="U89" s="27"/>
      <c r="V89" s="2">
        <v>6.1</v>
      </c>
      <c r="W89" s="2">
        <v>0</v>
      </c>
      <c r="X89" s="2">
        <v>-2</v>
      </c>
      <c r="Y89" s="2">
        <v>-0.3</v>
      </c>
    </row>
    <row r="90" spans="21:25" x14ac:dyDescent="0.3">
      <c r="U90" s="27">
        <v>2010</v>
      </c>
      <c r="V90" s="2">
        <v>6.1</v>
      </c>
      <c r="W90" s="2">
        <v>0</v>
      </c>
      <c r="X90" s="2">
        <v>-1</v>
      </c>
      <c r="Y90" s="2">
        <v>-0.8</v>
      </c>
    </row>
    <row r="91" spans="21:25" x14ac:dyDescent="0.3">
      <c r="U91" s="27"/>
      <c r="V91" s="2">
        <v>6.1</v>
      </c>
      <c r="W91" s="2">
        <v>0</v>
      </c>
      <c r="X91" s="2">
        <v>-2</v>
      </c>
      <c r="Y91" s="2">
        <v>-0.7</v>
      </c>
    </row>
    <row r="92" spans="21:25" x14ac:dyDescent="0.3">
      <c r="U92" s="27"/>
      <c r="V92" s="2">
        <v>6.1</v>
      </c>
      <c r="W92" s="2">
        <v>2</v>
      </c>
      <c r="X92" s="2">
        <v>-3</v>
      </c>
      <c r="Y92" s="2">
        <v>-0.5</v>
      </c>
    </row>
    <row r="93" spans="21:25" x14ac:dyDescent="0.3">
      <c r="U93" s="27"/>
      <c r="V93" s="2">
        <v>6.2</v>
      </c>
      <c r="W93" s="2">
        <v>2</v>
      </c>
      <c r="X93" s="2">
        <v>-2</v>
      </c>
      <c r="Y93" s="2">
        <v>-0.1</v>
      </c>
    </row>
    <row r="94" spans="21:25" x14ac:dyDescent="0.3">
      <c r="U94" s="27"/>
      <c r="V94" s="2">
        <v>6.2</v>
      </c>
      <c r="W94" s="2">
        <v>3</v>
      </c>
      <c r="X94" s="2">
        <v>-2</v>
      </c>
      <c r="Y94" s="2">
        <v>-0.1</v>
      </c>
    </row>
    <row r="95" spans="21:25" x14ac:dyDescent="0.3">
      <c r="U95" s="27"/>
      <c r="V95" s="2">
        <v>6.4</v>
      </c>
      <c r="W95" s="2">
        <v>3</v>
      </c>
      <c r="X95" s="2">
        <v>0</v>
      </c>
      <c r="Y95" s="2">
        <v>0.3</v>
      </c>
    </row>
    <row r="96" spans="21:25" x14ac:dyDescent="0.3">
      <c r="U96" s="27"/>
      <c r="V96" s="2">
        <v>6.6</v>
      </c>
      <c r="W96" s="2">
        <v>6</v>
      </c>
      <c r="X96" s="2">
        <v>0</v>
      </c>
      <c r="Y96" s="2">
        <v>1</v>
      </c>
    </row>
    <row r="97" spans="21:25" x14ac:dyDescent="0.3">
      <c r="U97" s="27"/>
      <c r="V97" s="2">
        <v>6.6</v>
      </c>
      <c r="W97" s="2">
        <v>3</v>
      </c>
      <c r="X97" s="2">
        <v>0</v>
      </c>
      <c r="Y97" s="2">
        <v>1.1000000000000001</v>
      </c>
    </row>
    <row r="98" spans="21:25" x14ac:dyDescent="0.3">
      <c r="U98" s="27"/>
      <c r="V98" s="2">
        <v>6.6</v>
      </c>
      <c r="W98" s="2">
        <v>3</v>
      </c>
      <c r="X98" s="2">
        <v>-1</v>
      </c>
      <c r="Y98" s="2">
        <v>0.9</v>
      </c>
    </row>
    <row r="99" spans="21:25" x14ac:dyDescent="0.3">
      <c r="U99" s="27"/>
      <c r="V99" s="2">
        <v>6.7</v>
      </c>
      <c r="W99" s="2">
        <v>1</v>
      </c>
      <c r="X99" s="2">
        <v>0</v>
      </c>
      <c r="Y99" s="2">
        <v>0.8</v>
      </c>
    </row>
    <row r="100" spans="21:25" x14ac:dyDescent="0.3">
      <c r="U100" s="27"/>
      <c r="V100" s="2">
        <v>6.7</v>
      </c>
      <c r="W100" s="2">
        <v>3</v>
      </c>
      <c r="X100" s="2">
        <v>-1</v>
      </c>
      <c r="Y100" s="2">
        <v>0.8</v>
      </c>
    </row>
    <row r="101" spans="21:25" x14ac:dyDescent="0.3">
      <c r="U101" s="27"/>
      <c r="V101" s="2">
        <v>6.7</v>
      </c>
      <c r="W101" s="2">
        <v>3</v>
      </c>
      <c r="X101" s="2">
        <v>-1</v>
      </c>
      <c r="Y101" s="2">
        <v>0.4</v>
      </c>
    </row>
    <row r="102" spans="21:25" x14ac:dyDescent="0.3">
      <c r="U102" s="27">
        <v>2011</v>
      </c>
      <c r="V102" s="2">
        <v>6.8</v>
      </c>
      <c r="W102" s="2">
        <v>6</v>
      </c>
      <c r="X102" s="2">
        <v>-1</v>
      </c>
      <c r="Y102" s="2">
        <v>0.6</v>
      </c>
    </row>
    <row r="103" spans="21:25" x14ac:dyDescent="0.3">
      <c r="U103" s="27"/>
      <c r="V103" s="2">
        <v>6.9</v>
      </c>
      <c r="W103" s="2">
        <v>5</v>
      </c>
      <c r="X103" s="2">
        <v>0</v>
      </c>
      <c r="Y103" s="2">
        <v>0.8</v>
      </c>
    </row>
    <row r="104" spans="21:25" x14ac:dyDescent="0.3">
      <c r="U104" s="27"/>
      <c r="V104" s="2">
        <v>7.1</v>
      </c>
      <c r="W104" s="2">
        <v>7</v>
      </c>
      <c r="X104" s="2">
        <v>0</v>
      </c>
      <c r="Y104" s="2">
        <v>0.9</v>
      </c>
    </row>
    <row r="105" spans="21:25" x14ac:dyDescent="0.3">
      <c r="U105" s="27"/>
      <c r="V105" s="2">
        <v>7.2</v>
      </c>
      <c r="W105" s="2">
        <v>5</v>
      </c>
      <c r="X105" s="2">
        <v>0</v>
      </c>
      <c r="Y105" s="2">
        <v>0.8</v>
      </c>
    </row>
    <row r="106" spans="21:25" x14ac:dyDescent="0.3">
      <c r="U106" s="27"/>
      <c r="V106" s="2">
        <v>7.3</v>
      </c>
      <c r="W106" s="2">
        <v>8</v>
      </c>
      <c r="X106" s="2">
        <v>0</v>
      </c>
      <c r="Y106" s="2">
        <v>0.9</v>
      </c>
    </row>
    <row r="107" spans="21:25" x14ac:dyDescent="0.3">
      <c r="U107" s="27"/>
      <c r="V107" s="2">
        <v>7.4</v>
      </c>
      <c r="W107" s="2">
        <v>6</v>
      </c>
      <c r="X107" s="2">
        <v>0</v>
      </c>
      <c r="Y107" s="2">
        <v>1.1000000000000001</v>
      </c>
    </row>
    <row r="108" spans="21:25" x14ac:dyDescent="0.3">
      <c r="U108" s="27"/>
      <c r="V108" s="2">
        <v>7.6</v>
      </c>
      <c r="W108" s="2">
        <v>3</v>
      </c>
      <c r="X108" s="2">
        <v>0</v>
      </c>
      <c r="Y108" s="2">
        <v>1.3</v>
      </c>
    </row>
    <row r="109" spans="21:25" x14ac:dyDescent="0.3">
      <c r="U109" s="27"/>
      <c r="V109" s="2">
        <v>7.6</v>
      </c>
      <c r="W109" s="2">
        <v>2</v>
      </c>
      <c r="X109" s="2">
        <v>-1</v>
      </c>
      <c r="Y109" s="2">
        <v>1.2</v>
      </c>
    </row>
    <row r="110" spans="21:25" x14ac:dyDescent="0.3">
      <c r="U110" s="27"/>
      <c r="V110" s="2">
        <v>7.5</v>
      </c>
      <c r="W110" s="2">
        <v>1</v>
      </c>
      <c r="X110" s="2">
        <v>-1</v>
      </c>
      <c r="Y110" s="2">
        <v>1.2</v>
      </c>
    </row>
    <row r="111" spans="21:25" x14ac:dyDescent="0.3">
      <c r="U111" s="27"/>
      <c r="V111" s="2">
        <v>7.4</v>
      </c>
      <c r="W111" s="2">
        <v>1</v>
      </c>
      <c r="X111" s="2">
        <v>-2</v>
      </c>
      <c r="Y111" s="2">
        <v>1.1000000000000001</v>
      </c>
    </row>
    <row r="112" spans="21:25" x14ac:dyDescent="0.3">
      <c r="U112" s="27"/>
      <c r="V112" s="2">
        <v>7.4</v>
      </c>
      <c r="W112" s="2">
        <v>2</v>
      </c>
      <c r="X112" s="2">
        <v>-2</v>
      </c>
      <c r="Y112" s="2">
        <v>1.1000000000000001</v>
      </c>
    </row>
    <row r="113" spans="21:25" x14ac:dyDescent="0.3">
      <c r="U113" s="27"/>
      <c r="V113" s="2">
        <v>7.3</v>
      </c>
      <c r="W113" s="2">
        <v>1</v>
      </c>
      <c r="X113" s="2">
        <v>-2</v>
      </c>
      <c r="Y113" s="2">
        <v>1.5</v>
      </c>
    </row>
    <row r="114" spans="21:25" x14ac:dyDescent="0.3">
      <c r="U114" s="27">
        <v>2012</v>
      </c>
      <c r="V114" s="2">
        <v>7.1</v>
      </c>
      <c r="W114" s="2">
        <v>1</v>
      </c>
      <c r="X114" s="2">
        <v>-4</v>
      </c>
      <c r="Y114" s="2">
        <v>1.9</v>
      </c>
    </row>
    <row r="115" spans="21:25" x14ac:dyDescent="0.3">
      <c r="U115" s="27"/>
      <c r="V115" s="2">
        <v>7.1</v>
      </c>
      <c r="W115" s="2">
        <v>1</v>
      </c>
      <c r="X115" s="2">
        <v>-1</v>
      </c>
      <c r="Y115" s="2">
        <v>1.8</v>
      </c>
    </row>
    <row r="116" spans="21:25" x14ac:dyDescent="0.3">
      <c r="U116" s="27"/>
      <c r="V116" s="2">
        <v>7</v>
      </c>
      <c r="W116" s="2">
        <v>0</v>
      </c>
      <c r="X116" s="2">
        <v>-2</v>
      </c>
      <c r="Y116" s="2">
        <v>1.6</v>
      </c>
    </row>
    <row r="117" spans="21:25" x14ac:dyDescent="0.3">
      <c r="U117" s="27"/>
      <c r="V117" s="2">
        <v>6.7</v>
      </c>
      <c r="W117" s="2">
        <v>0</v>
      </c>
      <c r="X117" s="2">
        <v>-2</v>
      </c>
      <c r="Y117" s="2">
        <v>1.1000000000000001</v>
      </c>
    </row>
    <row r="118" spans="21:25" x14ac:dyDescent="0.3">
      <c r="U118" s="27"/>
      <c r="V118" s="2">
        <v>6.6</v>
      </c>
      <c r="W118" s="2">
        <v>1</v>
      </c>
      <c r="X118" s="2">
        <v>-1</v>
      </c>
      <c r="Y118" s="2">
        <v>1.3</v>
      </c>
    </row>
    <row r="119" spans="21:25" x14ac:dyDescent="0.3">
      <c r="U119" s="27"/>
      <c r="V119" s="2">
        <v>6.7</v>
      </c>
      <c r="W119" s="2">
        <v>1</v>
      </c>
      <c r="X119" s="2">
        <v>0</v>
      </c>
      <c r="Y119" s="2">
        <v>1.1000000000000001</v>
      </c>
    </row>
    <row r="120" spans="21:25" x14ac:dyDescent="0.3">
      <c r="U120" s="27"/>
      <c r="V120" s="2">
        <v>6.5</v>
      </c>
      <c r="W120" s="2">
        <v>0</v>
      </c>
      <c r="X120" s="2">
        <v>-5</v>
      </c>
      <c r="Y120" s="2">
        <v>0.8</v>
      </c>
    </row>
    <row r="121" spans="21:25" x14ac:dyDescent="0.3">
      <c r="U121" s="27"/>
      <c r="V121" s="2">
        <v>6.4</v>
      </c>
      <c r="W121" s="2">
        <v>0</v>
      </c>
      <c r="X121" s="2">
        <v>-3</v>
      </c>
      <c r="Y121" s="2">
        <v>0.5</v>
      </c>
    </row>
    <row r="122" spans="21:25" x14ac:dyDescent="0.3">
      <c r="U122" s="27"/>
      <c r="V122" s="2">
        <v>6.4</v>
      </c>
      <c r="W122" s="2">
        <v>1</v>
      </c>
      <c r="X122" s="2">
        <v>-1</v>
      </c>
      <c r="Y122" s="2">
        <v>0.5</v>
      </c>
    </row>
    <row r="123" spans="21:25" x14ac:dyDescent="0.3">
      <c r="U123" s="27"/>
      <c r="V123" s="2">
        <v>6.4</v>
      </c>
      <c r="W123" s="2">
        <v>0</v>
      </c>
      <c r="X123" s="2">
        <v>-4</v>
      </c>
      <c r="Y123" s="2">
        <v>0.5</v>
      </c>
    </row>
    <row r="124" spans="21:25" x14ac:dyDescent="0.3">
      <c r="U124" s="27"/>
      <c r="V124" s="2">
        <v>6.3</v>
      </c>
      <c r="W124" s="2">
        <v>0</v>
      </c>
      <c r="X124" s="2">
        <v>-3</v>
      </c>
      <c r="Y124" s="2">
        <v>0.7</v>
      </c>
    </row>
    <row r="125" spans="21:25" x14ac:dyDescent="0.3">
      <c r="U125" s="27"/>
      <c r="V125" s="2">
        <v>6.3</v>
      </c>
      <c r="W125" s="2">
        <v>0</v>
      </c>
      <c r="X125" s="2">
        <v>-4</v>
      </c>
      <c r="Y125" s="2">
        <v>0.4</v>
      </c>
    </row>
    <row r="126" spans="21:25" x14ac:dyDescent="0.3">
      <c r="U126" s="27">
        <v>2013</v>
      </c>
      <c r="V126" s="2">
        <v>6.2</v>
      </c>
      <c r="W126" s="2">
        <v>0</v>
      </c>
      <c r="X126" s="2">
        <v>-4</v>
      </c>
      <c r="Y126" s="2">
        <v>0.2</v>
      </c>
    </row>
    <row r="127" spans="21:25" x14ac:dyDescent="0.3">
      <c r="U127" s="27"/>
      <c r="V127" s="2">
        <v>6.2</v>
      </c>
      <c r="W127" s="2">
        <v>0</v>
      </c>
      <c r="X127" s="2">
        <v>-3</v>
      </c>
      <c r="Y127" s="2">
        <v>0</v>
      </c>
    </row>
    <row r="128" spans="21:25" x14ac:dyDescent="0.3">
      <c r="U128" s="27"/>
      <c r="V128" s="2">
        <v>6.1</v>
      </c>
      <c r="W128" s="2">
        <v>0</v>
      </c>
      <c r="X128" s="2">
        <v>-5</v>
      </c>
      <c r="Y128" s="2">
        <v>-0.1</v>
      </c>
    </row>
    <row r="129" spans="21:25" x14ac:dyDescent="0.3">
      <c r="U129" s="27"/>
      <c r="V129" s="2">
        <v>6.1</v>
      </c>
      <c r="W129" s="2">
        <v>1</v>
      </c>
      <c r="X129" s="2">
        <v>-2</v>
      </c>
      <c r="Y129" s="2">
        <v>0.2</v>
      </c>
    </row>
    <row r="130" spans="21:25" x14ac:dyDescent="0.3">
      <c r="U130" s="27"/>
      <c r="V130" s="2">
        <v>6.1</v>
      </c>
      <c r="W130" s="2">
        <v>1</v>
      </c>
      <c r="X130" s="2">
        <v>-5</v>
      </c>
      <c r="Y130" s="2">
        <v>0.1</v>
      </c>
    </row>
    <row r="131" spans="21:25" x14ac:dyDescent="0.3">
      <c r="U131" s="27"/>
      <c r="V131" s="2">
        <v>6.1</v>
      </c>
      <c r="W131" s="2">
        <v>1</v>
      </c>
      <c r="X131" s="2">
        <v>-2</v>
      </c>
      <c r="Y131" s="2">
        <v>-0.1</v>
      </c>
    </row>
    <row r="132" spans="21:25" x14ac:dyDescent="0.3">
      <c r="U132" s="27"/>
      <c r="V132" s="2">
        <v>6.2</v>
      </c>
      <c r="W132" s="2">
        <v>2</v>
      </c>
      <c r="X132" s="2">
        <v>-2</v>
      </c>
      <c r="Y132" s="2">
        <v>0</v>
      </c>
    </row>
    <row r="133" spans="21:25" x14ac:dyDescent="0.3">
      <c r="U133" s="27"/>
      <c r="V133" s="2">
        <v>6.4</v>
      </c>
      <c r="W133" s="2">
        <v>2</v>
      </c>
      <c r="X133" s="2">
        <v>-1</v>
      </c>
      <c r="Y133" s="2">
        <v>0.3</v>
      </c>
    </row>
    <row r="134" spans="21:25" x14ac:dyDescent="0.3">
      <c r="U134" s="27"/>
      <c r="V134" s="2">
        <v>6</v>
      </c>
      <c r="W134" s="2">
        <v>2</v>
      </c>
      <c r="X134" s="2">
        <v>-3</v>
      </c>
      <c r="Y134" s="2">
        <v>0</v>
      </c>
    </row>
    <row r="135" spans="21:25" x14ac:dyDescent="0.3">
      <c r="U135" s="27"/>
      <c r="V135" s="2">
        <v>6.1</v>
      </c>
      <c r="W135" s="2">
        <v>2</v>
      </c>
      <c r="X135" s="2">
        <v>-3</v>
      </c>
      <c r="Y135" s="2">
        <v>0.1</v>
      </c>
    </row>
    <row r="136" spans="21:25" x14ac:dyDescent="0.3">
      <c r="U136" s="27"/>
      <c r="V136" s="2">
        <v>6.2</v>
      </c>
      <c r="W136" s="2">
        <v>2</v>
      </c>
      <c r="X136" s="2">
        <v>-4</v>
      </c>
      <c r="Y136" s="2">
        <v>0.1</v>
      </c>
    </row>
    <row r="137" spans="21:25" x14ac:dyDescent="0.3">
      <c r="U137" s="27"/>
      <c r="V137" s="2">
        <v>6.2</v>
      </c>
      <c r="W137" s="2">
        <v>0</v>
      </c>
      <c r="X137" s="2">
        <v>-1</v>
      </c>
      <c r="Y137" s="2">
        <v>0.4</v>
      </c>
    </row>
    <row r="138" spans="21:25" x14ac:dyDescent="0.3">
      <c r="U138" s="27">
        <v>2014</v>
      </c>
      <c r="V138" s="2">
        <v>6.7</v>
      </c>
      <c r="W138" s="2">
        <v>4</v>
      </c>
      <c r="X138" s="2">
        <v>-1</v>
      </c>
      <c r="Y138" s="2">
        <v>1.3</v>
      </c>
    </row>
    <row r="139" spans="21:25" x14ac:dyDescent="0.3">
      <c r="U139" s="27"/>
      <c r="V139" s="2">
        <v>6.8</v>
      </c>
      <c r="W139" s="2">
        <v>1</v>
      </c>
      <c r="X139" s="2">
        <v>-2</v>
      </c>
      <c r="Y139" s="2">
        <v>1.4</v>
      </c>
    </row>
    <row r="140" spans="21:25" x14ac:dyDescent="0.3">
      <c r="U140" s="27"/>
      <c r="V140" s="2">
        <v>7</v>
      </c>
      <c r="W140" s="2">
        <v>1</v>
      </c>
      <c r="X140" s="2">
        <v>-3</v>
      </c>
      <c r="Y140" s="2">
        <v>1.4</v>
      </c>
    </row>
    <row r="141" spans="21:25" x14ac:dyDescent="0.3">
      <c r="U141" s="27"/>
      <c r="V141" s="2">
        <v>7.1</v>
      </c>
      <c r="W141" s="2">
        <v>3</v>
      </c>
      <c r="X141" s="2">
        <v>-1</v>
      </c>
      <c r="Y141" s="2">
        <v>1.3</v>
      </c>
    </row>
    <row r="142" spans="21:25" x14ac:dyDescent="0.3">
      <c r="U142" s="27"/>
      <c r="V142" s="2">
        <v>7.1</v>
      </c>
      <c r="W142" s="2">
        <v>0</v>
      </c>
      <c r="X142" s="2">
        <v>-2</v>
      </c>
      <c r="Y142" s="2">
        <v>1.2</v>
      </c>
    </row>
    <row r="143" spans="21:25" x14ac:dyDescent="0.3">
      <c r="U143" s="27"/>
      <c r="V143" s="2">
        <v>7</v>
      </c>
      <c r="W143" s="2">
        <v>1</v>
      </c>
      <c r="X143" s="2">
        <v>-3</v>
      </c>
      <c r="Y143" s="2">
        <v>1.2</v>
      </c>
    </row>
    <row r="144" spans="21:25" x14ac:dyDescent="0.3">
      <c r="U144" s="27"/>
      <c r="V144" s="2">
        <v>7.1</v>
      </c>
      <c r="W144" s="2">
        <v>4</v>
      </c>
      <c r="X144" s="2">
        <v>-4</v>
      </c>
      <c r="Y144" s="2">
        <v>1.3</v>
      </c>
    </row>
    <row r="145" spans="21:25" x14ac:dyDescent="0.3">
      <c r="U145" s="27"/>
      <c r="V145" s="2">
        <v>7.1</v>
      </c>
      <c r="W145" s="2">
        <v>1</v>
      </c>
      <c r="X145" s="2">
        <v>-1</v>
      </c>
      <c r="Y145" s="2">
        <v>1.4</v>
      </c>
    </row>
    <row r="146" spans="21:25" x14ac:dyDescent="0.3">
      <c r="U146" s="27"/>
      <c r="V146" s="2">
        <v>7.1</v>
      </c>
      <c r="W146" s="2">
        <v>2</v>
      </c>
      <c r="X146" s="2">
        <v>-2</v>
      </c>
      <c r="Y146" s="2">
        <v>1.4</v>
      </c>
    </row>
    <row r="147" spans="21:25" x14ac:dyDescent="0.3">
      <c r="U147" s="27"/>
      <c r="V147" s="2">
        <v>7.1</v>
      </c>
      <c r="W147" s="2">
        <v>1</v>
      </c>
      <c r="X147" s="2">
        <v>-2</v>
      </c>
      <c r="Y147" s="2">
        <v>1.6</v>
      </c>
    </row>
    <row r="148" spans="21:25" x14ac:dyDescent="0.3">
      <c r="U148" s="27"/>
      <c r="V148" s="2">
        <v>7.3</v>
      </c>
      <c r="W148" s="2">
        <v>1</v>
      </c>
      <c r="X148" s="2">
        <v>0</v>
      </c>
      <c r="Y148" s="2">
        <v>1.7</v>
      </c>
    </row>
    <row r="149" spans="21:25" x14ac:dyDescent="0.3">
      <c r="U149" s="27"/>
      <c r="V149" s="2">
        <v>8.6</v>
      </c>
      <c r="W149" s="2">
        <v>3</v>
      </c>
      <c r="X149" s="2">
        <v>0</v>
      </c>
      <c r="Y149" s="2">
        <v>2.5</v>
      </c>
    </row>
    <row r="150" spans="21:25" x14ac:dyDescent="0.3">
      <c r="U150" s="27">
        <v>2015</v>
      </c>
      <c r="V150" s="2">
        <v>8.6</v>
      </c>
      <c r="W150" s="2">
        <v>1</v>
      </c>
      <c r="X150" s="2">
        <v>-3</v>
      </c>
      <c r="Y150" s="2">
        <v>2</v>
      </c>
    </row>
    <row r="151" spans="21:25" x14ac:dyDescent="0.3">
      <c r="U151" s="27"/>
      <c r="V151" s="2">
        <v>8.3000000000000007</v>
      </c>
      <c r="W151" s="2">
        <v>0</v>
      </c>
      <c r="X151" s="2">
        <v>-3</v>
      </c>
      <c r="Y151" s="2">
        <v>1.4</v>
      </c>
    </row>
    <row r="152" spans="21:25" x14ac:dyDescent="0.3">
      <c r="U152" s="27"/>
      <c r="V152" s="2">
        <v>8.1999999999999993</v>
      </c>
      <c r="W152" s="2">
        <v>1</v>
      </c>
      <c r="X152" s="2">
        <v>-5</v>
      </c>
      <c r="Y152" s="2">
        <v>1.1000000000000001</v>
      </c>
    </row>
    <row r="153" spans="21:25" x14ac:dyDescent="0.3">
      <c r="U153" s="27"/>
      <c r="V153" s="2">
        <v>8.3000000000000007</v>
      </c>
      <c r="W153" s="2">
        <v>1</v>
      </c>
      <c r="X153" s="2">
        <v>-2</v>
      </c>
      <c r="Y153" s="2">
        <v>1.3</v>
      </c>
    </row>
    <row r="154" spans="21:25" x14ac:dyDescent="0.3">
      <c r="U154" s="27"/>
      <c r="V154" s="2">
        <v>8</v>
      </c>
      <c r="W154" s="2">
        <v>0</v>
      </c>
      <c r="X154" s="2">
        <v>-2</v>
      </c>
      <c r="Y154" s="2">
        <v>1.1000000000000001</v>
      </c>
    </row>
    <row r="155" spans="21:25" x14ac:dyDescent="0.3">
      <c r="U155" s="27"/>
      <c r="V155" s="2">
        <v>7.9</v>
      </c>
      <c r="W155" s="2">
        <v>1</v>
      </c>
      <c r="X155" s="2">
        <v>-3</v>
      </c>
      <c r="Y155" s="2">
        <v>1</v>
      </c>
    </row>
    <row r="156" spans="21:25" x14ac:dyDescent="0.3">
      <c r="U156" s="27"/>
      <c r="V156" s="2">
        <v>8</v>
      </c>
      <c r="W156" s="2">
        <v>2</v>
      </c>
      <c r="X156" s="2">
        <v>-1</v>
      </c>
      <c r="Y156" s="2">
        <v>1.2</v>
      </c>
    </row>
    <row r="157" spans="21:25" x14ac:dyDescent="0.3">
      <c r="U157" s="27"/>
      <c r="V157" s="2">
        <v>8</v>
      </c>
      <c r="W157" s="2">
        <v>0</v>
      </c>
      <c r="X157" s="2">
        <v>-1</v>
      </c>
      <c r="Y157" s="2">
        <v>1.1000000000000001</v>
      </c>
    </row>
    <row r="158" spans="21:25" x14ac:dyDescent="0.3">
      <c r="U158" s="27"/>
      <c r="V158" s="2">
        <v>7.9</v>
      </c>
      <c r="W158" s="2">
        <v>2</v>
      </c>
      <c r="X158" s="2">
        <v>-1</v>
      </c>
      <c r="Y158" s="2">
        <v>0.9</v>
      </c>
    </row>
    <row r="159" spans="21:25" x14ac:dyDescent="0.3">
      <c r="U159" s="27"/>
      <c r="V159" s="2">
        <v>7.9</v>
      </c>
      <c r="W159" s="2">
        <v>1</v>
      </c>
      <c r="X159" s="2">
        <v>0</v>
      </c>
      <c r="Y159" s="2">
        <v>0.7</v>
      </c>
    </row>
    <row r="160" spans="21:25" x14ac:dyDescent="0.3">
      <c r="U160" s="27"/>
      <c r="V160" s="2">
        <v>7.9</v>
      </c>
      <c r="W160" s="2">
        <v>2</v>
      </c>
      <c r="X160" s="2">
        <v>0</v>
      </c>
      <c r="Y160" s="2">
        <v>0.7</v>
      </c>
    </row>
    <row r="161" spans="21:25" x14ac:dyDescent="0.3">
      <c r="U161" s="27"/>
      <c r="V161" s="2">
        <v>8</v>
      </c>
      <c r="W161" s="2">
        <v>4</v>
      </c>
      <c r="X161" s="2">
        <v>0</v>
      </c>
      <c r="Y161" s="2">
        <v>1.1000000000000001</v>
      </c>
    </row>
    <row r="162" spans="21:25" x14ac:dyDescent="0.3">
      <c r="U162" s="27">
        <v>2016</v>
      </c>
      <c r="V162" s="2">
        <v>8</v>
      </c>
      <c r="W162" s="2">
        <v>2</v>
      </c>
      <c r="X162" s="2">
        <v>-1</v>
      </c>
      <c r="Y162" s="2">
        <v>1.4</v>
      </c>
    </row>
    <row r="163" spans="21:25" x14ac:dyDescent="0.3">
      <c r="U163" s="27"/>
      <c r="V163" s="2">
        <v>8</v>
      </c>
      <c r="W163" s="2">
        <v>3</v>
      </c>
      <c r="X163" s="2">
        <v>-1</v>
      </c>
      <c r="Y163" s="2">
        <v>1.8</v>
      </c>
    </row>
    <row r="164" spans="21:25" x14ac:dyDescent="0.3">
      <c r="U164" s="27"/>
      <c r="V164" s="2">
        <v>8</v>
      </c>
      <c r="W164" s="2">
        <v>2</v>
      </c>
      <c r="X164" s="2">
        <v>-2</v>
      </c>
      <c r="Y164" s="2">
        <v>2.2999999999999998</v>
      </c>
    </row>
    <row r="165" spans="21:25" x14ac:dyDescent="0.3">
      <c r="U165" s="27"/>
      <c r="V165" s="2">
        <v>8</v>
      </c>
      <c r="W165" s="2">
        <v>0</v>
      </c>
      <c r="X165" s="2">
        <v>-2</v>
      </c>
      <c r="Y165" s="2">
        <v>2.4</v>
      </c>
    </row>
    <row r="166" spans="21:25" x14ac:dyDescent="0.3">
      <c r="U166" s="27"/>
      <c r="V166" s="2">
        <v>8</v>
      </c>
      <c r="W166" s="2">
        <v>1</v>
      </c>
      <c r="X166" s="2">
        <v>-1</v>
      </c>
      <c r="Y166" s="2">
        <v>2.2000000000000002</v>
      </c>
    </row>
    <row r="167" spans="21:25" x14ac:dyDescent="0.3">
      <c r="U167" s="27"/>
      <c r="V167" s="2">
        <v>7.9</v>
      </c>
      <c r="W167" s="2">
        <v>2</v>
      </c>
      <c r="X167" s="2">
        <v>-3</v>
      </c>
      <c r="Y167" s="2">
        <v>2.2999999999999998</v>
      </c>
    </row>
    <row r="168" spans="21:25" x14ac:dyDescent="0.3">
      <c r="U168" s="27"/>
      <c r="V168" s="2">
        <v>7.9</v>
      </c>
      <c r="W168" s="2">
        <v>0</v>
      </c>
      <c r="X168" s="2">
        <v>-1</v>
      </c>
      <c r="Y168" s="2">
        <v>2.2000000000000002</v>
      </c>
    </row>
    <row r="169" spans="21:25" x14ac:dyDescent="0.3">
      <c r="U169" s="27"/>
      <c r="V169" s="2">
        <v>7.8</v>
      </c>
      <c r="W169" s="2">
        <v>1</v>
      </c>
      <c r="X169" s="2">
        <v>-1</v>
      </c>
      <c r="Y169" s="2">
        <v>2.4</v>
      </c>
    </row>
    <row r="170" spans="21:25" x14ac:dyDescent="0.3">
      <c r="U170" s="27"/>
      <c r="V170" s="2">
        <v>7.8</v>
      </c>
      <c r="W170" s="2">
        <v>1</v>
      </c>
      <c r="X170" s="2">
        <v>-2</v>
      </c>
      <c r="Y170" s="2">
        <v>2.7</v>
      </c>
    </row>
    <row r="171" spans="21:25" x14ac:dyDescent="0.3">
      <c r="U171" s="27"/>
      <c r="V171" s="2">
        <v>7.7</v>
      </c>
      <c r="W171" s="2">
        <v>0</v>
      </c>
      <c r="X171" s="2">
        <v>-3</v>
      </c>
      <c r="Y171" s="2">
        <v>2.9</v>
      </c>
    </row>
    <row r="172" spans="21:25" x14ac:dyDescent="0.3">
      <c r="U172" s="27"/>
      <c r="V172" s="2">
        <v>7.8</v>
      </c>
      <c r="W172" s="2">
        <v>2</v>
      </c>
      <c r="X172" s="2">
        <v>0</v>
      </c>
      <c r="Y172" s="2">
        <v>3.3</v>
      </c>
    </row>
    <row r="173" spans="21:25" x14ac:dyDescent="0.3">
      <c r="U173" s="27"/>
      <c r="V173" s="2">
        <v>7.8</v>
      </c>
      <c r="W173" s="2">
        <v>1</v>
      </c>
      <c r="X173" s="2">
        <v>-2</v>
      </c>
      <c r="Y173" s="2">
        <v>3.4</v>
      </c>
    </row>
    <row r="174" spans="21:25" x14ac:dyDescent="0.3">
      <c r="U174" s="27">
        <v>2017</v>
      </c>
      <c r="V174" s="2">
        <v>7.6</v>
      </c>
      <c r="W174" s="2">
        <v>0</v>
      </c>
      <c r="X174" s="2">
        <v>-2</v>
      </c>
      <c r="Y174" s="2">
        <v>3.2</v>
      </c>
    </row>
    <row r="175" spans="21:25" x14ac:dyDescent="0.3">
      <c r="U175" s="27"/>
      <c r="V175" s="2">
        <v>7.5</v>
      </c>
      <c r="W175" s="2">
        <v>1</v>
      </c>
      <c r="X175" s="2">
        <v>-2</v>
      </c>
      <c r="Y175" s="2">
        <v>3</v>
      </c>
    </row>
    <row r="176" spans="21:25" x14ac:dyDescent="0.3">
      <c r="U176" s="27"/>
      <c r="V176" s="2">
        <v>7.5</v>
      </c>
      <c r="W176" s="2">
        <v>1</v>
      </c>
      <c r="X176" s="2">
        <v>-3</v>
      </c>
      <c r="Y176" s="2">
        <v>3</v>
      </c>
    </row>
    <row r="177" spans="21:25" x14ac:dyDescent="0.3">
      <c r="U177" s="27"/>
      <c r="V177" s="2">
        <v>7.3</v>
      </c>
      <c r="W177" s="2">
        <v>0</v>
      </c>
      <c r="X177" s="2">
        <v>-2</v>
      </c>
      <c r="Y177" s="2">
        <v>2.9</v>
      </c>
    </row>
    <row r="178" spans="21:25" x14ac:dyDescent="0.3">
      <c r="U178" s="27"/>
      <c r="V178" s="2">
        <v>7.2</v>
      </c>
      <c r="W178" s="2">
        <v>1</v>
      </c>
      <c r="X178" s="2">
        <v>-4</v>
      </c>
      <c r="Y178" s="2">
        <v>3.2</v>
      </c>
    </row>
    <row r="179" spans="21:25" x14ac:dyDescent="0.3">
      <c r="U179" s="27"/>
      <c r="V179" s="2">
        <v>6.9</v>
      </c>
      <c r="W179" s="2">
        <v>1</v>
      </c>
      <c r="X179" s="2">
        <v>-2</v>
      </c>
      <c r="Y179" s="2">
        <v>3.1</v>
      </c>
    </row>
    <row r="180" spans="21:25" x14ac:dyDescent="0.3">
      <c r="U180" s="27"/>
      <c r="V180" s="2">
        <v>6.7</v>
      </c>
      <c r="W180" s="2">
        <v>0</v>
      </c>
      <c r="X180" s="2">
        <v>-4</v>
      </c>
      <c r="Y180" s="2">
        <v>3.1</v>
      </c>
    </row>
    <row r="181" spans="21:25" x14ac:dyDescent="0.3">
      <c r="U181" s="27"/>
      <c r="V181" s="2">
        <v>6.6</v>
      </c>
      <c r="W181" s="2">
        <v>0</v>
      </c>
      <c r="X181" s="2">
        <v>-2</v>
      </c>
      <c r="Y181" s="2">
        <v>2.9</v>
      </c>
    </row>
    <row r="182" spans="21:25" x14ac:dyDescent="0.3">
      <c r="U182" s="27"/>
      <c r="V182" s="2">
        <v>6.3</v>
      </c>
      <c r="W182" s="2">
        <v>0</v>
      </c>
      <c r="X182" s="2">
        <v>-5</v>
      </c>
      <c r="Y182" s="2">
        <v>2.5</v>
      </c>
    </row>
    <row r="183" spans="21:25" x14ac:dyDescent="0.3">
      <c r="U183" s="27"/>
      <c r="V183" s="2">
        <v>6.1</v>
      </c>
      <c r="W183" s="2">
        <v>0</v>
      </c>
      <c r="X183" s="2">
        <v>-3</v>
      </c>
      <c r="Y183" s="2">
        <v>2.2000000000000002</v>
      </c>
    </row>
    <row r="184" spans="21:25" x14ac:dyDescent="0.3">
      <c r="U184" s="27"/>
      <c r="V184" s="2">
        <v>6.1</v>
      </c>
      <c r="W184" s="2">
        <v>0</v>
      </c>
      <c r="X184" s="2">
        <v>-2</v>
      </c>
      <c r="Y184" s="2">
        <v>2</v>
      </c>
    </row>
    <row r="185" spans="21:25" x14ac:dyDescent="0.3">
      <c r="U185" s="27"/>
      <c r="V185" s="2">
        <v>6</v>
      </c>
      <c r="W185" s="2">
        <v>1</v>
      </c>
      <c r="X185" s="2">
        <v>-2</v>
      </c>
      <c r="Y185" s="2">
        <v>1.9</v>
      </c>
    </row>
    <row r="186" spans="21:25" x14ac:dyDescent="0.3">
      <c r="U186" s="27">
        <v>2018</v>
      </c>
      <c r="V186" s="2">
        <v>6</v>
      </c>
      <c r="W186" s="2">
        <v>1</v>
      </c>
      <c r="X186" s="2">
        <v>-2</v>
      </c>
      <c r="Y186" s="2">
        <v>2.1</v>
      </c>
    </row>
    <row r="187" spans="21:25" x14ac:dyDescent="0.3">
      <c r="U187" s="27"/>
      <c r="V187" s="2">
        <v>5.9</v>
      </c>
      <c r="W187" s="2">
        <v>1</v>
      </c>
      <c r="X187" s="2">
        <v>-2</v>
      </c>
      <c r="Y187" s="2">
        <v>2.2000000000000002</v>
      </c>
    </row>
    <row r="188" spans="21:25" x14ac:dyDescent="0.3">
      <c r="U188" s="27"/>
      <c r="V188" s="2">
        <v>5.8</v>
      </c>
      <c r="W188" s="2">
        <v>0</v>
      </c>
      <c r="X188" s="2">
        <v>-4</v>
      </c>
      <c r="Y188" s="2">
        <v>2.2000000000000002</v>
      </c>
    </row>
    <row r="189" spans="21:25" x14ac:dyDescent="0.3">
      <c r="U189" s="27"/>
      <c r="V189" s="2">
        <v>5.8</v>
      </c>
      <c r="W189" s="2">
        <v>0</v>
      </c>
      <c r="X189" s="2">
        <v>-1</v>
      </c>
      <c r="Y189" s="2">
        <v>2.2000000000000002</v>
      </c>
    </row>
    <row r="190" spans="21:25" x14ac:dyDescent="0.3">
      <c r="U190" s="27"/>
      <c r="V190" s="2">
        <v>5.8</v>
      </c>
      <c r="W190" s="2">
        <v>2</v>
      </c>
      <c r="X190" s="2">
        <v>0</v>
      </c>
      <c r="Y190" s="2">
        <v>2.1</v>
      </c>
    </row>
    <row r="191" spans="21:25" x14ac:dyDescent="0.3">
      <c r="U191" s="27"/>
      <c r="V191" s="2">
        <v>6.6</v>
      </c>
      <c r="W191" s="2">
        <v>5</v>
      </c>
      <c r="X191" s="2">
        <v>0</v>
      </c>
      <c r="Y191" s="2">
        <v>2.2999999999999998</v>
      </c>
    </row>
    <row r="192" spans="21:25" x14ac:dyDescent="0.3">
      <c r="U192" s="27"/>
      <c r="V192" s="2">
        <v>6.6</v>
      </c>
      <c r="W192" s="2">
        <v>0</v>
      </c>
      <c r="X192" s="2">
        <v>0</v>
      </c>
      <c r="Y192" s="2">
        <v>1.9</v>
      </c>
    </row>
    <row r="193" spans="21:25" x14ac:dyDescent="0.3">
      <c r="U193" s="27"/>
      <c r="V193" s="2">
        <v>6.7</v>
      </c>
      <c r="W193" s="2">
        <v>3</v>
      </c>
      <c r="X193" s="2">
        <v>0</v>
      </c>
      <c r="Y193" s="2">
        <v>1.8</v>
      </c>
    </row>
    <row r="194" spans="21:25" x14ac:dyDescent="0.3">
      <c r="U194" s="27"/>
      <c r="V194" s="2">
        <v>7.2</v>
      </c>
      <c r="W194" s="2">
        <v>4</v>
      </c>
      <c r="X194" s="2">
        <v>0</v>
      </c>
      <c r="Y194" s="2">
        <v>1.7</v>
      </c>
    </row>
    <row r="195" spans="21:25" x14ac:dyDescent="0.3">
      <c r="U195" s="27"/>
      <c r="V195" s="2">
        <v>7.2</v>
      </c>
      <c r="W195" s="2">
        <v>1</v>
      </c>
      <c r="X195" s="2">
        <v>0</v>
      </c>
      <c r="Y195" s="2">
        <v>1.7</v>
      </c>
    </row>
    <row r="196" spans="21:25" x14ac:dyDescent="0.3">
      <c r="U196" s="27"/>
      <c r="V196" s="2">
        <v>7.3</v>
      </c>
      <c r="W196" s="2">
        <v>4</v>
      </c>
      <c r="X196" s="2">
        <v>0</v>
      </c>
      <c r="Y196" s="2">
        <v>2.2000000000000002</v>
      </c>
    </row>
    <row r="197" spans="21:25" x14ac:dyDescent="0.3">
      <c r="U197" s="27"/>
      <c r="V197" s="2">
        <v>7.4</v>
      </c>
      <c r="W197" s="2">
        <v>3</v>
      </c>
      <c r="X197" s="2">
        <v>0</v>
      </c>
      <c r="Y197" s="2">
        <v>2.4</v>
      </c>
    </row>
    <row r="198" spans="21:25" x14ac:dyDescent="0.3">
      <c r="U198" s="27">
        <v>2019</v>
      </c>
      <c r="V198" s="2">
        <v>7.4</v>
      </c>
      <c r="W198" s="2">
        <v>1</v>
      </c>
      <c r="X198" s="2">
        <v>0</v>
      </c>
      <c r="Y198" s="2">
        <v>2.1</v>
      </c>
    </row>
    <row r="199" spans="21:25" x14ac:dyDescent="0.3">
      <c r="U199" s="27"/>
      <c r="V199" s="2">
        <v>7.3</v>
      </c>
      <c r="W199" s="2">
        <v>0</v>
      </c>
      <c r="X199" s="2">
        <v>-1</v>
      </c>
      <c r="Y199" s="2">
        <v>2.1</v>
      </c>
    </row>
    <row r="200" spans="21:25" x14ac:dyDescent="0.3">
      <c r="U200" s="27"/>
      <c r="V200" s="2">
        <v>7.3</v>
      </c>
      <c r="W200" s="2">
        <v>0</v>
      </c>
      <c r="X200" s="2">
        <v>0</v>
      </c>
      <c r="Y200" s="2">
        <v>1.7</v>
      </c>
    </row>
    <row r="201" spans="21:25" x14ac:dyDescent="0.3">
      <c r="U201" s="27"/>
      <c r="V201" s="2">
        <v>7.3</v>
      </c>
      <c r="W201" s="2">
        <v>0</v>
      </c>
      <c r="X201" s="2">
        <v>-1</v>
      </c>
      <c r="Y201" s="2">
        <v>1.3</v>
      </c>
    </row>
    <row r="202" spans="21:25" x14ac:dyDescent="0.3">
      <c r="U202" s="27"/>
      <c r="V202" s="2">
        <v>7.3</v>
      </c>
      <c r="W202" s="2">
        <v>0</v>
      </c>
      <c r="X202" s="2">
        <v>-2</v>
      </c>
      <c r="Y202" s="2">
        <v>1.4</v>
      </c>
    </row>
    <row r="203" spans="21:25" x14ac:dyDescent="0.3">
      <c r="U203" s="27"/>
      <c r="V203" s="2">
        <v>7.2</v>
      </c>
      <c r="W203" s="2">
        <v>0</v>
      </c>
      <c r="X203" s="2">
        <v>-3</v>
      </c>
      <c r="Y203" s="2">
        <v>1.5</v>
      </c>
    </row>
  </sheetData>
  <mergeCells count="18">
    <mergeCell ref="U54:U65"/>
    <mergeCell ref="U198:U203"/>
    <mergeCell ref="U126:U137"/>
    <mergeCell ref="U138:U149"/>
    <mergeCell ref="U150:U161"/>
    <mergeCell ref="U162:U173"/>
    <mergeCell ref="U174:U185"/>
    <mergeCell ref="U186:U197"/>
    <mergeCell ref="U114:U125"/>
    <mergeCell ref="U66:U77"/>
    <mergeCell ref="U78:U89"/>
    <mergeCell ref="U90:U101"/>
    <mergeCell ref="U102:U113"/>
    <mergeCell ref="U6:U17"/>
    <mergeCell ref="U18:U29"/>
    <mergeCell ref="U30:U41"/>
    <mergeCell ref="U42:U53"/>
    <mergeCell ref="A31:R33"/>
  </mergeCells>
  <hyperlinks>
    <hyperlink ref="A36" location="'Read Me'!A1" display="Return to Read Me" xr:uid="{2CAFF4B6-E920-4CA3-A48A-82B65F310C3B}"/>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17FC9-F283-4471-800E-E0FDCADA9B54}">
  <dimension ref="A1:X242"/>
  <sheetViews>
    <sheetView zoomScale="60" zoomScaleNormal="60" workbookViewId="0">
      <selection activeCell="H37" sqref="H37"/>
    </sheetView>
  </sheetViews>
  <sheetFormatPr defaultColWidth="9.109375" defaultRowHeight="17.399999999999999" x14ac:dyDescent="0.3"/>
  <cols>
    <col min="1" max="20" width="9.109375" style="2"/>
    <col min="21" max="21" width="22.5546875" style="2" bestFit="1" customWidth="1"/>
    <col min="22" max="22" width="25.88671875" style="2" bestFit="1" customWidth="1"/>
    <col min="23" max="23" width="23" style="2" bestFit="1" customWidth="1"/>
    <col min="24" max="24" width="10.88671875" style="2" customWidth="1"/>
    <col min="25" max="16384" width="9.109375" style="2"/>
  </cols>
  <sheetData>
    <row r="1" spans="1:24" ht="24.6" x14ac:dyDescent="0.4">
      <c r="A1" s="1" t="s">
        <v>340</v>
      </c>
    </row>
    <row r="5" spans="1:24" x14ac:dyDescent="0.3">
      <c r="U5" s="2" t="s">
        <v>213</v>
      </c>
      <c r="V5" s="2" t="s">
        <v>212</v>
      </c>
      <c r="W5" s="2" t="s">
        <v>211</v>
      </c>
      <c r="X5" s="2" t="s">
        <v>210</v>
      </c>
    </row>
    <row r="6" spans="1:24" x14ac:dyDescent="0.3">
      <c r="U6" s="26">
        <v>2001</v>
      </c>
      <c r="V6" s="2">
        <v>6</v>
      </c>
      <c r="W6" s="2">
        <v>5.2</v>
      </c>
      <c r="X6" s="2">
        <v>6.9</v>
      </c>
    </row>
    <row r="7" spans="1:24" x14ac:dyDescent="0.3">
      <c r="U7" s="26"/>
      <c r="V7" s="2">
        <v>5.5</v>
      </c>
      <c r="W7" s="2">
        <v>5.0999999999999996</v>
      </c>
      <c r="X7" s="2">
        <v>6.9</v>
      </c>
    </row>
    <row r="8" spans="1:24" x14ac:dyDescent="0.3">
      <c r="U8" s="26"/>
      <c r="V8" s="2">
        <v>5.3</v>
      </c>
      <c r="W8" s="2">
        <v>4.9000000000000004</v>
      </c>
      <c r="X8" s="2">
        <v>7.3</v>
      </c>
    </row>
    <row r="9" spans="1:24" x14ac:dyDescent="0.3">
      <c r="U9" s="26"/>
      <c r="V9" s="2">
        <v>4.8</v>
      </c>
      <c r="W9" s="2">
        <v>5.0999999999999996</v>
      </c>
      <c r="X9" s="2">
        <v>7.5</v>
      </c>
    </row>
    <row r="10" spans="1:24" x14ac:dyDescent="0.3">
      <c r="U10" s="26"/>
      <c r="V10" s="2">
        <v>4.2</v>
      </c>
      <c r="W10" s="2">
        <v>5.4</v>
      </c>
      <c r="X10" s="2">
        <v>7.3</v>
      </c>
    </row>
    <row r="11" spans="1:24" x14ac:dyDescent="0.3">
      <c r="U11" s="26"/>
      <c r="V11" s="2">
        <v>4</v>
      </c>
      <c r="W11" s="2">
        <v>5.3</v>
      </c>
      <c r="X11" s="2">
        <v>7.1</v>
      </c>
    </row>
    <row r="12" spans="1:24" x14ac:dyDescent="0.3">
      <c r="U12" s="26"/>
      <c r="V12" s="2">
        <v>3.8</v>
      </c>
      <c r="W12" s="2">
        <v>5.2</v>
      </c>
      <c r="X12" s="2">
        <v>8.4</v>
      </c>
    </row>
    <row r="13" spans="1:24" x14ac:dyDescent="0.3">
      <c r="U13" s="26"/>
      <c r="V13" s="2">
        <v>3.7</v>
      </c>
      <c r="W13" s="2">
        <v>5</v>
      </c>
      <c r="X13" s="2">
        <v>8.5</v>
      </c>
    </row>
    <row r="14" spans="1:24" x14ac:dyDescent="0.3">
      <c r="U14" s="26"/>
      <c r="V14" s="2">
        <v>3.1</v>
      </c>
      <c r="W14" s="2">
        <v>4.7</v>
      </c>
      <c r="X14" s="2">
        <v>8.9</v>
      </c>
    </row>
    <row r="15" spans="1:24" x14ac:dyDescent="0.3">
      <c r="U15" s="26"/>
      <c r="V15" s="2">
        <v>2.5</v>
      </c>
      <c r="W15" s="2">
        <v>4.5999999999999996</v>
      </c>
      <c r="X15" s="2">
        <v>9.5</v>
      </c>
    </row>
    <row r="16" spans="1:24" x14ac:dyDescent="0.3">
      <c r="U16" s="26"/>
      <c r="V16" s="2">
        <v>2.1</v>
      </c>
      <c r="W16" s="2">
        <v>4.7</v>
      </c>
      <c r="X16" s="2">
        <v>9.8000000000000007</v>
      </c>
    </row>
    <row r="17" spans="1:24" x14ac:dyDescent="0.3">
      <c r="U17" s="26"/>
      <c r="V17" s="2">
        <v>1.8</v>
      </c>
      <c r="W17" s="2">
        <v>5.0999999999999996</v>
      </c>
      <c r="X17" s="2">
        <v>7.5</v>
      </c>
    </row>
    <row r="18" spans="1:24" x14ac:dyDescent="0.3">
      <c r="U18" s="26">
        <v>2002</v>
      </c>
      <c r="V18" s="2">
        <v>1.7</v>
      </c>
      <c r="W18" s="2">
        <v>5</v>
      </c>
      <c r="X18" s="2">
        <v>7.1</v>
      </c>
    </row>
    <row r="19" spans="1:24" x14ac:dyDescent="0.3">
      <c r="U19" s="26"/>
      <c r="V19" s="2">
        <v>1.7</v>
      </c>
      <c r="W19" s="2">
        <v>4.9000000000000004</v>
      </c>
      <c r="X19" s="2">
        <v>6.5</v>
      </c>
    </row>
    <row r="20" spans="1:24" x14ac:dyDescent="0.3">
      <c r="U20" s="26"/>
      <c r="V20" s="2">
        <v>1.7</v>
      </c>
      <c r="W20" s="2">
        <v>5.3</v>
      </c>
      <c r="X20" s="2">
        <v>5.8</v>
      </c>
    </row>
    <row r="21" spans="1:24" x14ac:dyDescent="0.3">
      <c r="U21" s="26"/>
      <c r="V21" s="2">
        <v>1.8</v>
      </c>
      <c r="W21" s="2">
        <v>5.2</v>
      </c>
      <c r="X21" s="2">
        <v>5.7</v>
      </c>
    </row>
    <row r="22" spans="1:24" x14ac:dyDescent="0.3">
      <c r="U22" s="26"/>
      <c r="V22" s="2">
        <v>1.8</v>
      </c>
      <c r="W22" s="2">
        <v>5.2</v>
      </c>
      <c r="X22" s="2">
        <v>6.1</v>
      </c>
    </row>
    <row r="23" spans="1:24" x14ac:dyDescent="0.3">
      <c r="U23" s="26"/>
      <c r="V23" s="2">
        <v>1.8</v>
      </c>
      <c r="W23" s="2">
        <v>4.9000000000000004</v>
      </c>
      <c r="X23" s="2">
        <v>7.1</v>
      </c>
    </row>
    <row r="24" spans="1:24" x14ac:dyDescent="0.3">
      <c r="U24" s="26"/>
      <c r="V24" s="2">
        <v>1.7</v>
      </c>
      <c r="W24" s="2">
        <v>4.7</v>
      </c>
      <c r="X24" s="2">
        <v>8.1</v>
      </c>
    </row>
    <row r="25" spans="1:24" x14ac:dyDescent="0.3">
      <c r="U25" s="26"/>
      <c r="V25" s="2">
        <v>1.7</v>
      </c>
      <c r="W25" s="2">
        <v>4.3</v>
      </c>
      <c r="X25" s="2">
        <v>8.6</v>
      </c>
    </row>
    <row r="26" spans="1:24" x14ac:dyDescent="0.3">
      <c r="U26" s="26"/>
      <c r="V26" s="2">
        <v>1.8</v>
      </c>
      <c r="W26" s="2">
        <v>3.9</v>
      </c>
      <c r="X26" s="2">
        <v>8.6999999999999993</v>
      </c>
    </row>
    <row r="27" spans="1:24" x14ac:dyDescent="0.3">
      <c r="U27" s="26"/>
      <c r="V27" s="2">
        <v>1.8</v>
      </c>
      <c r="W27" s="2">
        <v>3.9</v>
      </c>
      <c r="X27" s="2">
        <v>8.6</v>
      </c>
    </row>
    <row r="28" spans="1:24" x14ac:dyDescent="0.3">
      <c r="U28" s="26"/>
      <c r="V28" s="2">
        <v>1.3</v>
      </c>
      <c r="W28" s="2">
        <v>4.0999999999999996</v>
      </c>
      <c r="X28" s="2">
        <v>7.7</v>
      </c>
    </row>
    <row r="29" spans="1:24" x14ac:dyDescent="0.3">
      <c r="U29" s="26"/>
      <c r="V29" s="2">
        <v>1.2</v>
      </c>
      <c r="W29" s="2">
        <v>4</v>
      </c>
      <c r="X29" s="2">
        <v>7.3</v>
      </c>
    </row>
    <row r="30" spans="1:24" x14ac:dyDescent="0.3">
      <c r="A30" s="2" t="s">
        <v>60</v>
      </c>
      <c r="U30" s="26">
        <v>2003</v>
      </c>
      <c r="V30" s="2">
        <v>1.2</v>
      </c>
      <c r="W30" s="2">
        <v>4.0999999999999996</v>
      </c>
      <c r="X30" s="2">
        <v>6.9</v>
      </c>
    </row>
    <row r="31" spans="1:24" x14ac:dyDescent="0.3">
      <c r="A31" s="9" t="s">
        <v>398</v>
      </c>
      <c r="B31" s="9"/>
      <c r="C31" s="9"/>
      <c r="D31" s="9"/>
      <c r="E31" s="9"/>
      <c r="F31" s="9"/>
      <c r="G31" s="9"/>
      <c r="H31" s="9"/>
      <c r="I31" s="9"/>
      <c r="J31" s="9"/>
      <c r="K31" s="9"/>
      <c r="L31" s="9"/>
      <c r="M31" s="9"/>
      <c r="N31" s="9"/>
      <c r="O31" s="9"/>
      <c r="P31" s="9"/>
      <c r="Q31" s="9"/>
      <c r="R31" s="9"/>
      <c r="U31" s="26"/>
      <c r="V31" s="2">
        <v>1.3</v>
      </c>
      <c r="W31" s="2">
        <v>3.9</v>
      </c>
      <c r="X31" s="2">
        <v>6.8</v>
      </c>
    </row>
    <row r="32" spans="1:24" x14ac:dyDescent="0.3">
      <c r="A32" s="9"/>
      <c r="B32" s="9"/>
      <c r="C32" s="9"/>
      <c r="D32" s="9"/>
      <c r="E32" s="9"/>
      <c r="F32" s="9"/>
      <c r="G32" s="9"/>
      <c r="H32" s="9"/>
      <c r="I32" s="9"/>
      <c r="J32" s="9"/>
      <c r="K32" s="9"/>
      <c r="L32" s="9"/>
      <c r="M32" s="9"/>
      <c r="N32" s="9"/>
      <c r="O32" s="9"/>
      <c r="P32" s="9"/>
      <c r="Q32" s="9"/>
      <c r="R32" s="9"/>
      <c r="U32" s="26"/>
      <c r="V32" s="2">
        <v>1.3</v>
      </c>
      <c r="W32" s="2">
        <v>3.8</v>
      </c>
      <c r="X32" s="2">
        <v>6.4</v>
      </c>
    </row>
    <row r="33" spans="1:24" x14ac:dyDescent="0.3">
      <c r="A33" s="12" t="s">
        <v>254</v>
      </c>
      <c r="B33" s="16"/>
      <c r="C33" s="16"/>
      <c r="D33" s="16"/>
      <c r="E33" s="16"/>
      <c r="F33" s="16"/>
      <c r="G33" s="16"/>
      <c r="H33" s="16"/>
      <c r="I33" s="16"/>
      <c r="J33" s="16"/>
      <c r="K33" s="16"/>
      <c r="L33" s="16"/>
      <c r="M33" s="16"/>
      <c r="N33" s="16"/>
      <c r="O33" s="16"/>
      <c r="P33" s="16"/>
      <c r="Q33" s="16"/>
      <c r="R33" s="16"/>
      <c r="U33" s="26"/>
      <c r="V33" s="2">
        <v>1.3</v>
      </c>
      <c r="W33" s="2">
        <v>4</v>
      </c>
      <c r="X33" s="2">
        <v>5.7</v>
      </c>
    </row>
    <row r="34" spans="1:24" x14ac:dyDescent="0.3">
      <c r="A34" s="16"/>
      <c r="B34" s="16"/>
      <c r="C34" s="16"/>
      <c r="D34" s="16"/>
      <c r="E34" s="16"/>
      <c r="F34" s="16"/>
      <c r="G34" s="16"/>
      <c r="H34" s="16"/>
      <c r="I34" s="16"/>
      <c r="J34" s="16"/>
      <c r="K34" s="16"/>
      <c r="L34" s="16"/>
      <c r="M34" s="16"/>
      <c r="N34" s="16"/>
      <c r="O34" s="16"/>
      <c r="P34" s="16"/>
      <c r="Q34" s="16"/>
      <c r="R34" s="16"/>
      <c r="U34" s="26"/>
      <c r="V34" s="2">
        <v>1.3</v>
      </c>
      <c r="W34" s="2">
        <v>3.6</v>
      </c>
      <c r="X34" s="2">
        <v>5.2</v>
      </c>
    </row>
    <row r="35" spans="1:24" x14ac:dyDescent="0.3">
      <c r="A35" s="16"/>
      <c r="B35" s="16"/>
      <c r="C35" s="16"/>
      <c r="D35" s="16"/>
      <c r="E35" s="16"/>
      <c r="F35" s="16"/>
      <c r="G35" s="16"/>
      <c r="H35" s="16"/>
      <c r="I35" s="16"/>
      <c r="J35" s="16"/>
      <c r="K35" s="16"/>
      <c r="L35" s="16"/>
      <c r="M35" s="16"/>
      <c r="N35" s="16"/>
      <c r="O35" s="16"/>
      <c r="P35" s="16"/>
      <c r="Q35" s="16"/>
      <c r="R35" s="16"/>
      <c r="U35" s="26"/>
      <c r="V35" s="2">
        <v>1.2</v>
      </c>
      <c r="W35" s="2">
        <v>3.3</v>
      </c>
      <c r="X35" s="2">
        <v>5</v>
      </c>
    </row>
    <row r="36" spans="1:24" x14ac:dyDescent="0.3">
      <c r="A36" s="16"/>
      <c r="B36" s="16"/>
      <c r="C36" s="16"/>
      <c r="D36" s="16"/>
      <c r="E36" s="16"/>
      <c r="F36" s="16"/>
      <c r="G36" s="16"/>
      <c r="H36" s="16"/>
      <c r="I36" s="16"/>
      <c r="J36" s="16"/>
      <c r="K36" s="16"/>
      <c r="L36" s="16"/>
      <c r="M36" s="16"/>
      <c r="N36" s="16"/>
      <c r="O36" s="16"/>
      <c r="P36" s="16"/>
      <c r="Q36" s="16"/>
      <c r="R36" s="16"/>
      <c r="U36" s="26"/>
      <c r="V36" s="2">
        <v>1</v>
      </c>
      <c r="W36" s="2">
        <v>4</v>
      </c>
      <c r="X36" s="2">
        <v>5.0999999999999996</v>
      </c>
    </row>
    <row r="37" spans="1:24" x14ac:dyDescent="0.3">
      <c r="U37" s="26"/>
      <c r="V37" s="2">
        <v>1</v>
      </c>
      <c r="W37" s="2">
        <v>4.5</v>
      </c>
      <c r="X37" s="2">
        <v>5</v>
      </c>
    </row>
    <row r="38" spans="1:24" x14ac:dyDescent="0.3">
      <c r="U38" s="26"/>
      <c r="V38" s="2">
        <v>1</v>
      </c>
      <c r="W38" s="2">
        <v>4.3</v>
      </c>
      <c r="X38" s="2">
        <v>4.7</v>
      </c>
    </row>
    <row r="39" spans="1:24" x14ac:dyDescent="0.3">
      <c r="U39" s="26"/>
      <c r="V39" s="2">
        <v>1</v>
      </c>
      <c r="W39" s="2">
        <v>4.3</v>
      </c>
      <c r="X39" s="2">
        <v>4.5</v>
      </c>
    </row>
    <row r="40" spans="1:24" x14ac:dyDescent="0.3">
      <c r="U40" s="26"/>
      <c r="V40" s="2">
        <v>1</v>
      </c>
      <c r="W40" s="2">
        <v>4.3</v>
      </c>
      <c r="X40" s="2">
        <v>4.5</v>
      </c>
    </row>
    <row r="41" spans="1:24" x14ac:dyDescent="0.3">
      <c r="U41" s="26"/>
      <c r="V41" s="2">
        <v>1</v>
      </c>
      <c r="W41" s="2">
        <v>4.3</v>
      </c>
      <c r="X41" s="2">
        <v>4.0999999999999996</v>
      </c>
    </row>
    <row r="42" spans="1:24" x14ac:dyDescent="0.3">
      <c r="U42" s="26">
        <v>2004</v>
      </c>
      <c r="V42" s="2">
        <v>1</v>
      </c>
      <c r="W42" s="2">
        <v>4.2</v>
      </c>
      <c r="X42" s="2">
        <v>3.9</v>
      </c>
    </row>
    <row r="43" spans="1:24" x14ac:dyDescent="0.3">
      <c r="U43" s="26"/>
      <c r="V43" s="2">
        <v>1</v>
      </c>
      <c r="W43" s="2">
        <v>4.0999999999999996</v>
      </c>
      <c r="X43" s="2">
        <v>4.3</v>
      </c>
    </row>
    <row r="44" spans="1:24" x14ac:dyDescent="0.3">
      <c r="U44" s="26"/>
      <c r="V44" s="2">
        <v>1</v>
      </c>
      <c r="W44" s="2">
        <v>3.8</v>
      </c>
      <c r="X44" s="2">
        <v>4.2</v>
      </c>
    </row>
    <row r="45" spans="1:24" x14ac:dyDescent="0.3">
      <c r="U45" s="26"/>
      <c r="V45" s="2">
        <v>1</v>
      </c>
      <c r="W45" s="2">
        <v>4.4000000000000004</v>
      </c>
      <c r="X45" s="2">
        <v>4.2</v>
      </c>
    </row>
    <row r="46" spans="1:24" x14ac:dyDescent="0.3">
      <c r="U46" s="26"/>
      <c r="V46" s="2">
        <v>1</v>
      </c>
      <c r="W46" s="2">
        <v>4.7</v>
      </c>
      <c r="X46" s="2">
        <v>5</v>
      </c>
    </row>
    <row r="47" spans="1:24" x14ac:dyDescent="0.3">
      <c r="U47" s="26"/>
      <c r="V47" s="2">
        <v>1</v>
      </c>
      <c r="W47" s="2">
        <v>4.7</v>
      </c>
      <c r="X47" s="2">
        <v>4.8</v>
      </c>
    </row>
    <row r="48" spans="1:24" x14ac:dyDescent="0.3">
      <c r="U48" s="26"/>
      <c r="V48" s="2">
        <v>1.3</v>
      </c>
      <c r="W48" s="2">
        <v>4.5</v>
      </c>
      <c r="X48" s="2">
        <v>4.5999999999999996</v>
      </c>
    </row>
    <row r="49" spans="21:24" x14ac:dyDescent="0.3">
      <c r="U49" s="26"/>
      <c r="V49" s="2">
        <v>1.4</v>
      </c>
      <c r="W49" s="2">
        <v>4.3</v>
      </c>
      <c r="X49" s="2">
        <v>4.4000000000000004</v>
      </c>
    </row>
    <row r="50" spans="21:24" x14ac:dyDescent="0.3">
      <c r="U50" s="26"/>
      <c r="V50" s="2">
        <v>1.6</v>
      </c>
      <c r="W50" s="2">
        <v>4.0999999999999996</v>
      </c>
      <c r="X50" s="2">
        <v>4.0999999999999996</v>
      </c>
    </row>
    <row r="51" spans="21:24" x14ac:dyDescent="0.3">
      <c r="U51" s="26"/>
      <c r="V51" s="2">
        <v>1.8</v>
      </c>
      <c r="W51" s="2">
        <v>4.0999999999999996</v>
      </c>
      <c r="X51" s="2">
        <v>4</v>
      </c>
    </row>
    <row r="52" spans="21:24" x14ac:dyDescent="0.3">
      <c r="U52" s="26"/>
      <c r="V52" s="2">
        <v>1.9</v>
      </c>
      <c r="W52" s="2">
        <v>4.2</v>
      </c>
      <c r="X52" s="2">
        <v>3.7</v>
      </c>
    </row>
    <row r="53" spans="21:24" x14ac:dyDescent="0.3">
      <c r="U53" s="26"/>
      <c r="V53" s="2">
        <v>2.2000000000000002</v>
      </c>
      <c r="W53" s="2">
        <v>4.2</v>
      </c>
      <c r="X53" s="2">
        <v>3.5</v>
      </c>
    </row>
    <row r="54" spans="21:24" x14ac:dyDescent="0.3">
      <c r="U54" s="26">
        <v>2005</v>
      </c>
      <c r="V54" s="2">
        <v>2.2999999999999998</v>
      </c>
      <c r="W54" s="2">
        <v>4.2</v>
      </c>
      <c r="X54" s="2">
        <v>3.6</v>
      </c>
    </row>
    <row r="55" spans="21:24" x14ac:dyDescent="0.3">
      <c r="U55" s="26"/>
      <c r="V55" s="2">
        <v>2.5</v>
      </c>
      <c r="W55" s="2">
        <v>4.2</v>
      </c>
      <c r="X55" s="2">
        <v>3.5</v>
      </c>
    </row>
    <row r="56" spans="21:24" x14ac:dyDescent="0.3">
      <c r="U56" s="26"/>
      <c r="V56" s="2">
        <v>2.6</v>
      </c>
      <c r="W56" s="2">
        <v>4.5</v>
      </c>
      <c r="X56" s="2">
        <v>3.5</v>
      </c>
    </row>
    <row r="57" spans="21:24" x14ac:dyDescent="0.3">
      <c r="U57" s="26"/>
      <c r="V57" s="2">
        <v>2.8</v>
      </c>
      <c r="W57" s="2">
        <v>4.3</v>
      </c>
      <c r="X57" s="2">
        <v>3.8</v>
      </c>
    </row>
    <row r="58" spans="21:24" x14ac:dyDescent="0.3">
      <c r="U58" s="26"/>
      <c r="V58" s="2">
        <v>3</v>
      </c>
      <c r="W58" s="2">
        <v>4.0999999999999996</v>
      </c>
      <c r="X58" s="2">
        <v>3.7</v>
      </c>
    </row>
    <row r="59" spans="21:24" x14ac:dyDescent="0.3">
      <c r="U59" s="26"/>
      <c r="V59" s="2">
        <v>3</v>
      </c>
      <c r="W59" s="2">
        <v>4</v>
      </c>
      <c r="X59" s="2">
        <v>3.3</v>
      </c>
    </row>
    <row r="60" spans="21:24" x14ac:dyDescent="0.3">
      <c r="U60" s="26"/>
      <c r="V60" s="2">
        <v>3.3</v>
      </c>
      <c r="W60" s="2">
        <v>4.2</v>
      </c>
      <c r="X60" s="2">
        <v>2.9</v>
      </c>
    </row>
    <row r="61" spans="21:24" x14ac:dyDescent="0.3">
      <c r="U61" s="26"/>
      <c r="V61" s="2">
        <v>3.5</v>
      </c>
      <c r="W61" s="2">
        <v>4.3</v>
      </c>
      <c r="X61" s="2">
        <v>2.7</v>
      </c>
    </row>
    <row r="62" spans="21:24" x14ac:dyDescent="0.3">
      <c r="U62" s="26"/>
      <c r="V62" s="2">
        <v>3.6</v>
      </c>
      <c r="W62" s="2">
        <v>4.2</v>
      </c>
      <c r="X62" s="2">
        <v>2.5</v>
      </c>
    </row>
    <row r="63" spans="21:24" x14ac:dyDescent="0.3">
      <c r="U63" s="26"/>
      <c r="V63" s="2">
        <v>3.8</v>
      </c>
      <c r="W63" s="2">
        <v>4.5</v>
      </c>
      <c r="X63" s="2">
        <v>2.5</v>
      </c>
    </row>
    <row r="64" spans="21:24" x14ac:dyDescent="0.3">
      <c r="U64" s="26"/>
      <c r="V64" s="2">
        <v>4</v>
      </c>
      <c r="W64" s="2">
        <v>4.5</v>
      </c>
      <c r="X64" s="2">
        <v>2.4</v>
      </c>
    </row>
    <row r="65" spans="21:24" x14ac:dyDescent="0.3">
      <c r="U65" s="26"/>
      <c r="V65" s="2">
        <v>4.2</v>
      </c>
      <c r="W65" s="2">
        <v>4.5</v>
      </c>
      <c r="X65" s="2">
        <v>2.2999999999999998</v>
      </c>
    </row>
    <row r="66" spans="21:24" x14ac:dyDescent="0.3">
      <c r="U66" s="26">
        <v>2006</v>
      </c>
      <c r="V66" s="2">
        <v>4.3</v>
      </c>
      <c r="W66" s="2">
        <v>4.4000000000000004</v>
      </c>
      <c r="X66" s="2">
        <v>2.2000000000000002</v>
      </c>
    </row>
    <row r="67" spans="21:24" x14ac:dyDescent="0.3">
      <c r="U67" s="26"/>
      <c r="V67" s="2">
        <v>4.5</v>
      </c>
      <c r="W67" s="2">
        <v>4.5999999999999996</v>
      </c>
      <c r="X67" s="2">
        <v>2</v>
      </c>
    </row>
    <row r="68" spans="21:24" x14ac:dyDescent="0.3">
      <c r="U68" s="26"/>
      <c r="V68" s="2">
        <v>4.5999999999999996</v>
      </c>
      <c r="W68" s="2">
        <v>4.7</v>
      </c>
      <c r="X68" s="2">
        <v>1.9</v>
      </c>
    </row>
    <row r="69" spans="21:24" x14ac:dyDescent="0.3">
      <c r="U69" s="26"/>
      <c r="V69" s="2">
        <v>4.8</v>
      </c>
      <c r="W69" s="2">
        <v>5</v>
      </c>
      <c r="X69" s="2">
        <v>1.9</v>
      </c>
    </row>
    <row r="70" spans="21:24" x14ac:dyDescent="0.3">
      <c r="U70" s="26"/>
      <c r="V70" s="2">
        <v>4.9000000000000004</v>
      </c>
      <c r="W70" s="2">
        <v>5.0999999999999996</v>
      </c>
      <c r="X70" s="2">
        <v>1.9</v>
      </c>
    </row>
    <row r="71" spans="21:24" x14ac:dyDescent="0.3">
      <c r="U71" s="26"/>
      <c r="V71" s="2">
        <v>5</v>
      </c>
      <c r="W71" s="2">
        <v>5.0999999999999996</v>
      </c>
      <c r="X71" s="2">
        <v>2.2000000000000002</v>
      </c>
    </row>
    <row r="72" spans="21:24" x14ac:dyDescent="0.3">
      <c r="U72" s="26"/>
      <c r="V72" s="2">
        <v>5.2</v>
      </c>
      <c r="W72" s="2">
        <v>5.0999999999999996</v>
      </c>
      <c r="X72" s="2">
        <v>2.1</v>
      </c>
    </row>
    <row r="73" spans="21:24" x14ac:dyDescent="0.3">
      <c r="U73" s="26"/>
      <c r="V73" s="2">
        <v>5.3</v>
      </c>
      <c r="W73" s="2">
        <v>4.9000000000000004</v>
      </c>
      <c r="X73" s="2">
        <v>1.9</v>
      </c>
    </row>
    <row r="74" spans="21:24" x14ac:dyDescent="0.3">
      <c r="U74" s="26"/>
      <c r="V74" s="2">
        <v>5.3</v>
      </c>
      <c r="W74" s="2">
        <v>4.7</v>
      </c>
      <c r="X74" s="2">
        <v>2</v>
      </c>
    </row>
    <row r="75" spans="21:24" x14ac:dyDescent="0.3">
      <c r="U75" s="26"/>
      <c r="V75" s="2">
        <v>5.3</v>
      </c>
      <c r="W75" s="2">
        <v>4.7</v>
      </c>
      <c r="X75" s="2">
        <v>1.9</v>
      </c>
    </row>
    <row r="76" spans="21:24" x14ac:dyDescent="0.3">
      <c r="U76" s="26"/>
      <c r="V76" s="2">
        <v>5.3</v>
      </c>
      <c r="W76" s="2">
        <v>4.5999999999999996</v>
      </c>
      <c r="X76" s="2">
        <v>1.9</v>
      </c>
    </row>
    <row r="77" spans="21:24" x14ac:dyDescent="0.3">
      <c r="U77" s="26"/>
      <c r="V77" s="2">
        <v>5.2</v>
      </c>
      <c r="W77" s="2">
        <v>4.5999999999999996</v>
      </c>
      <c r="X77" s="2">
        <v>1.8</v>
      </c>
    </row>
    <row r="78" spans="21:24" x14ac:dyDescent="0.3">
      <c r="U78" s="26">
        <v>2007</v>
      </c>
      <c r="V78" s="2">
        <v>5.3</v>
      </c>
      <c r="W78" s="2">
        <v>4.8</v>
      </c>
      <c r="X78" s="2">
        <v>1.7</v>
      </c>
    </row>
    <row r="79" spans="21:24" x14ac:dyDescent="0.3">
      <c r="U79" s="26"/>
      <c r="V79" s="2">
        <v>5.3</v>
      </c>
      <c r="W79" s="2">
        <v>4.7</v>
      </c>
      <c r="X79" s="2">
        <v>1.7</v>
      </c>
    </row>
    <row r="80" spans="21:24" x14ac:dyDescent="0.3">
      <c r="U80" s="26"/>
      <c r="V80" s="2">
        <v>5.3</v>
      </c>
      <c r="W80" s="2">
        <v>4.5999999999999996</v>
      </c>
      <c r="X80" s="2">
        <v>1.8</v>
      </c>
    </row>
    <row r="81" spans="21:24" x14ac:dyDescent="0.3">
      <c r="U81" s="26"/>
      <c r="V81" s="2">
        <v>5.3</v>
      </c>
      <c r="W81" s="2">
        <v>4.7</v>
      </c>
      <c r="X81" s="2">
        <v>1.6</v>
      </c>
    </row>
    <row r="82" spans="21:24" x14ac:dyDescent="0.3">
      <c r="U82" s="26"/>
      <c r="V82" s="2">
        <v>5.3</v>
      </c>
      <c r="W82" s="2">
        <v>4.7</v>
      </c>
      <c r="X82" s="2">
        <v>1.6</v>
      </c>
    </row>
    <row r="83" spans="21:24" x14ac:dyDescent="0.3">
      <c r="U83" s="26"/>
      <c r="V83" s="2">
        <v>5.3</v>
      </c>
      <c r="W83" s="2">
        <v>5.0999999999999996</v>
      </c>
      <c r="X83" s="2">
        <v>1.6</v>
      </c>
    </row>
    <row r="84" spans="21:24" x14ac:dyDescent="0.3">
      <c r="U84" s="26"/>
      <c r="V84" s="2">
        <v>5.3</v>
      </c>
      <c r="W84" s="2">
        <v>5</v>
      </c>
      <c r="X84" s="2">
        <v>1.9</v>
      </c>
    </row>
    <row r="85" spans="21:24" x14ac:dyDescent="0.3">
      <c r="U85" s="26"/>
      <c r="V85" s="2">
        <v>5</v>
      </c>
      <c r="W85" s="2">
        <v>4.7</v>
      </c>
      <c r="X85" s="2">
        <v>2.2999999999999998</v>
      </c>
    </row>
    <row r="86" spans="21:24" x14ac:dyDescent="0.3">
      <c r="U86" s="26"/>
      <c r="V86" s="2">
        <v>4.9000000000000004</v>
      </c>
      <c r="W86" s="2">
        <v>4.5</v>
      </c>
      <c r="X86" s="2">
        <v>2.2999999999999998</v>
      </c>
    </row>
    <row r="87" spans="21:24" x14ac:dyDescent="0.3">
      <c r="U87" s="26"/>
      <c r="V87" s="2">
        <v>4.8</v>
      </c>
      <c r="W87" s="2">
        <v>4.5</v>
      </c>
      <c r="X87" s="2">
        <v>2.1</v>
      </c>
    </row>
    <row r="88" spans="21:24" x14ac:dyDescent="0.3">
      <c r="U88" s="26"/>
      <c r="V88" s="2">
        <v>4.5</v>
      </c>
      <c r="W88" s="2">
        <v>4.0999999999999996</v>
      </c>
      <c r="X88" s="2">
        <v>2.5</v>
      </c>
    </row>
    <row r="89" spans="21:24" x14ac:dyDescent="0.3">
      <c r="U89" s="26"/>
      <c r="V89" s="2">
        <v>4.2</v>
      </c>
      <c r="W89" s="2">
        <v>4.0999999999999996</v>
      </c>
      <c r="X89" s="2">
        <v>2.5</v>
      </c>
    </row>
    <row r="90" spans="21:24" x14ac:dyDescent="0.3">
      <c r="U90" s="26">
        <v>2008</v>
      </c>
      <c r="V90" s="2">
        <v>3.9</v>
      </c>
      <c r="W90" s="2">
        <v>3.7</v>
      </c>
      <c r="X90" s="2">
        <v>2.8</v>
      </c>
    </row>
    <row r="91" spans="21:24" x14ac:dyDescent="0.3">
      <c r="U91" s="26"/>
      <c r="V91" s="2">
        <v>3</v>
      </c>
      <c r="W91" s="2">
        <v>3.7</v>
      </c>
      <c r="X91" s="2">
        <v>2.9</v>
      </c>
    </row>
    <row r="92" spans="21:24" x14ac:dyDescent="0.3">
      <c r="U92" s="26"/>
      <c r="V92" s="2">
        <v>2.6</v>
      </c>
      <c r="W92" s="2">
        <v>3.5</v>
      </c>
      <c r="X92" s="2">
        <v>3.1</v>
      </c>
    </row>
    <row r="93" spans="21:24" x14ac:dyDescent="0.3">
      <c r="U93" s="26"/>
      <c r="V93" s="2">
        <v>2.2999999999999998</v>
      </c>
      <c r="W93" s="2">
        <v>3.7</v>
      </c>
      <c r="X93" s="2">
        <v>3</v>
      </c>
    </row>
    <row r="94" spans="21:24" x14ac:dyDescent="0.3">
      <c r="U94" s="26"/>
      <c r="V94" s="2">
        <v>2</v>
      </c>
      <c r="W94" s="2">
        <v>3.9</v>
      </c>
      <c r="X94" s="2">
        <v>2.7</v>
      </c>
    </row>
    <row r="95" spans="21:24" x14ac:dyDescent="0.3">
      <c r="U95" s="26"/>
      <c r="V95" s="2">
        <v>2</v>
      </c>
      <c r="W95" s="2">
        <v>4.0999999999999996</v>
      </c>
      <c r="X95" s="2">
        <v>2.7</v>
      </c>
    </row>
    <row r="96" spans="21:24" x14ac:dyDescent="0.3">
      <c r="U96" s="26"/>
      <c r="V96" s="2">
        <v>2</v>
      </c>
      <c r="W96" s="2">
        <v>4</v>
      </c>
      <c r="X96" s="2">
        <v>3.1</v>
      </c>
    </row>
    <row r="97" spans="21:24" x14ac:dyDescent="0.3">
      <c r="U97" s="26"/>
      <c r="V97" s="2">
        <v>2</v>
      </c>
      <c r="W97" s="2">
        <v>3.9</v>
      </c>
      <c r="X97" s="2">
        <v>3.2</v>
      </c>
    </row>
    <row r="98" spans="21:24" x14ac:dyDescent="0.3">
      <c r="U98" s="26"/>
      <c r="V98" s="2">
        <v>1.8</v>
      </c>
      <c r="W98" s="2">
        <v>3.7</v>
      </c>
      <c r="X98" s="2">
        <v>3.8</v>
      </c>
    </row>
    <row r="99" spans="21:24" x14ac:dyDescent="0.3">
      <c r="U99" s="26"/>
      <c r="V99" s="2">
        <v>1</v>
      </c>
      <c r="W99" s="2">
        <v>3.8</v>
      </c>
      <c r="X99" s="2">
        <v>6.6</v>
      </c>
    </row>
    <row r="100" spans="21:24" x14ac:dyDescent="0.3">
      <c r="U100" s="26"/>
      <c r="V100" s="2">
        <v>0.4</v>
      </c>
      <c r="W100" s="2">
        <v>3.5</v>
      </c>
      <c r="X100" s="2">
        <v>7.1</v>
      </c>
    </row>
    <row r="101" spans="21:24" x14ac:dyDescent="0.3">
      <c r="U101" s="26"/>
      <c r="V101" s="2">
        <v>0.2</v>
      </c>
      <c r="W101" s="2">
        <v>2.4</v>
      </c>
      <c r="X101" s="2">
        <v>7.6</v>
      </c>
    </row>
    <row r="102" spans="21:24" x14ac:dyDescent="0.3">
      <c r="U102" s="26">
        <v>2009</v>
      </c>
      <c r="V102" s="2">
        <v>0.2</v>
      </c>
      <c r="W102" s="2">
        <v>2.5</v>
      </c>
      <c r="X102" s="2">
        <v>6.9</v>
      </c>
    </row>
    <row r="103" spans="21:24" x14ac:dyDescent="0.3">
      <c r="U103" s="26"/>
      <c r="V103" s="2">
        <v>0.2</v>
      </c>
      <c r="W103" s="2">
        <v>2.9</v>
      </c>
      <c r="X103" s="2">
        <v>6.8</v>
      </c>
    </row>
    <row r="104" spans="21:24" x14ac:dyDescent="0.3">
      <c r="U104" s="26"/>
      <c r="V104" s="2">
        <v>0.2</v>
      </c>
      <c r="W104" s="2">
        <v>2.8</v>
      </c>
      <c r="X104" s="2">
        <v>6.8</v>
      </c>
    </row>
    <row r="105" spans="21:24" x14ac:dyDescent="0.3">
      <c r="U105" s="26"/>
      <c r="V105" s="2">
        <v>0.2</v>
      </c>
      <c r="W105" s="2">
        <v>2.9</v>
      </c>
      <c r="X105" s="2">
        <v>5.8</v>
      </c>
    </row>
    <row r="106" spans="21:24" x14ac:dyDescent="0.3">
      <c r="U106" s="26"/>
      <c r="V106" s="2">
        <v>0.2</v>
      </c>
      <c r="W106" s="2">
        <v>3.3</v>
      </c>
      <c r="X106" s="2">
        <v>4.9000000000000004</v>
      </c>
    </row>
    <row r="107" spans="21:24" x14ac:dyDescent="0.3">
      <c r="U107" s="26"/>
      <c r="V107" s="2">
        <v>0.2</v>
      </c>
      <c r="W107" s="2">
        <v>3.7</v>
      </c>
      <c r="X107" s="2">
        <v>4.4000000000000004</v>
      </c>
    </row>
    <row r="108" spans="21:24" x14ac:dyDescent="0.3">
      <c r="U108" s="26"/>
      <c r="V108" s="2">
        <v>0.2</v>
      </c>
      <c r="W108" s="2">
        <v>3.6</v>
      </c>
      <c r="X108" s="2">
        <v>4.2</v>
      </c>
    </row>
    <row r="109" spans="21:24" x14ac:dyDescent="0.3">
      <c r="U109" s="26"/>
      <c r="V109" s="2">
        <v>0.2</v>
      </c>
      <c r="W109" s="2">
        <v>3.6</v>
      </c>
      <c r="X109" s="2">
        <v>3.8</v>
      </c>
    </row>
    <row r="110" spans="21:24" x14ac:dyDescent="0.3">
      <c r="U110" s="26"/>
      <c r="V110" s="2">
        <v>0.2</v>
      </c>
      <c r="W110" s="2">
        <v>3.4</v>
      </c>
      <c r="X110" s="2">
        <v>3.5</v>
      </c>
    </row>
    <row r="111" spans="21:24" x14ac:dyDescent="0.3">
      <c r="U111" s="26"/>
      <c r="V111" s="2">
        <v>0.1</v>
      </c>
      <c r="W111" s="2">
        <v>3.4</v>
      </c>
      <c r="X111" s="2">
        <v>3.2</v>
      </c>
    </row>
    <row r="112" spans="21:24" x14ac:dyDescent="0.3">
      <c r="U112" s="26"/>
      <c r="V112" s="2">
        <v>0.1</v>
      </c>
      <c r="W112" s="2">
        <v>3.4</v>
      </c>
      <c r="X112" s="2">
        <v>3.3</v>
      </c>
    </row>
    <row r="113" spans="21:24" x14ac:dyDescent="0.3">
      <c r="U113" s="26"/>
      <c r="V113" s="2">
        <v>0.1</v>
      </c>
      <c r="W113" s="2">
        <v>3.6</v>
      </c>
      <c r="X113" s="2">
        <v>3.1</v>
      </c>
    </row>
    <row r="114" spans="21:24" x14ac:dyDescent="0.3">
      <c r="U114" s="26">
        <v>2010</v>
      </c>
      <c r="V114" s="2">
        <v>0.1</v>
      </c>
      <c r="W114" s="2">
        <v>3.7</v>
      </c>
      <c r="X114" s="2">
        <v>3</v>
      </c>
    </row>
    <row r="115" spans="21:24" x14ac:dyDescent="0.3">
      <c r="U115" s="26"/>
      <c r="V115" s="2">
        <v>0.1</v>
      </c>
      <c r="W115" s="2">
        <v>3.7</v>
      </c>
      <c r="X115" s="2">
        <v>3.2</v>
      </c>
    </row>
    <row r="116" spans="21:24" x14ac:dyDescent="0.3">
      <c r="U116" s="26"/>
      <c r="V116" s="2">
        <v>0.2</v>
      </c>
      <c r="W116" s="2">
        <v>3.7</v>
      </c>
      <c r="X116" s="2">
        <v>2.8</v>
      </c>
    </row>
    <row r="117" spans="21:24" x14ac:dyDescent="0.3">
      <c r="U117" s="26"/>
      <c r="V117" s="2">
        <v>0.2</v>
      </c>
      <c r="W117" s="2">
        <v>3.8</v>
      </c>
      <c r="X117" s="2">
        <v>2.5</v>
      </c>
    </row>
    <row r="118" spans="21:24" x14ac:dyDescent="0.3">
      <c r="U118" s="26"/>
      <c r="V118" s="2">
        <v>0.2</v>
      </c>
      <c r="W118" s="2">
        <v>3.4</v>
      </c>
      <c r="X118" s="2">
        <v>3.2</v>
      </c>
    </row>
    <row r="119" spans="21:24" x14ac:dyDescent="0.3">
      <c r="U119" s="26"/>
      <c r="V119" s="2">
        <v>0.2</v>
      </c>
      <c r="W119" s="2">
        <v>3.2</v>
      </c>
      <c r="X119" s="2">
        <v>3.4</v>
      </c>
    </row>
    <row r="120" spans="21:24" x14ac:dyDescent="0.3">
      <c r="U120" s="26"/>
      <c r="V120" s="2">
        <v>0.2</v>
      </c>
      <c r="W120" s="2">
        <v>3</v>
      </c>
      <c r="X120" s="2">
        <v>3.3</v>
      </c>
    </row>
    <row r="121" spans="21:24" x14ac:dyDescent="0.3">
      <c r="U121" s="26"/>
      <c r="V121" s="2">
        <v>0.2</v>
      </c>
      <c r="W121" s="2">
        <v>2.7</v>
      </c>
      <c r="X121" s="2">
        <v>3</v>
      </c>
    </row>
    <row r="122" spans="21:24" x14ac:dyDescent="0.3">
      <c r="U122" s="26"/>
      <c r="V122" s="2">
        <v>0.2</v>
      </c>
      <c r="W122" s="2">
        <v>2.6</v>
      </c>
      <c r="X122" s="2">
        <v>3.1</v>
      </c>
    </row>
    <row r="123" spans="21:24" x14ac:dyDescent="0.3">
      <c r="U123" s="26"/>
      <c r="V123" s="2">
        <v>0.2</v>
      </c>
      <c r="W123" s="2">
        <v>2.5</v>
      </c>
      <c r="X123" s="2">
        <v>2.9</v>
      </c>
    </row>
    <row r="124" spans="21:24" x14ac:dyDescent="0.3">
      <c r="U124" s="26"/>
      <c r="V124" s="2">
        <v>0.2</v>
      </c>
      <c r="W124" s="2">
        <v>2.8</v>
      </c>
      <c r="X124" s="2">
        <v>2.8</v>
      </c>
    </row>
    <row r="125" spans="21:24" x14ac:dyDescent="0.3">
      <c r="U125" s="26"/>
      <c r="V125" s="2">
        <v>0.2</v>
      </c>
      <c r="W125" s="2">
        <v>3.3</v>
      </c>
      <c r="X125" s="2">
        <v>2.8</v>
      </c>
    </row>
    <row r="126" spans="21:24" x14ac:dyDescent="0.3">
      <c r="U126" s="26">
        <v>2011</v>
      </c>
      <c r="V126" s="2">
        <v>0.2</v>
      </c>
      <c r="W126" s="2">
        <v>3.4</v>
      </c>
      <c r="X126" s="2">
        <v>2.8</v>
      </c>
    </row>
    <row r="127" spans="21:24" x14ac:dyDescent="0.3">
      <c r="U127" s="26"/>
      <c r="V127" s="2">
        <v>0.2</v>
      </c>
      <c r="W127" s="2">
        <v>3.6</v>
      </c>
      <c r="X127" s="2">
        <v>2.9</v>
      </c>
    </row>
    <row r="128" spans="21:24" x14ac:dyDescent="0.3">
      <c r="U128" s="26"/>
      <c r="V128" s="2">
        <v>0.1</v>
      </c>
      <c r="W128" s="2">
        <v>3.4</v>
      </c>
      <c r="X128" s="2">
        <v>3</v>
      </c>
    </row>
    <row r="129" spans="21:24" x14ac:dyDescent="0.3">
      <c r="U129" s="26"/>
      <c r="V129" s="2">
        <v>0.1</v>
      </c>
      <c r="W129" s="2">
        <v>3.5</v>
      </c>
      <c r="X129" s="2">
        <v>3</v>
      </c>
    </row>
    <row r="130" spans="21:24" x14ac:dyDescent="0.3">
      <c r="U130" s="26"/>
      <c r="V130" s="2">
        <v>0.1</v>
      </c>
      <c r="W130" s="2">
        <v>3.2</v>
      </c>
      <c r="X130" s="2">
        <v>3</v>
      </c>
    </row>
    <row r="131" spans="21:24" x14ac:dyDescent="0.3">
      <c r="U131" s="26"/>
      <c r="V131" s="2">
        <v>0.1</v>
      </c>
      <c r="W131" s="2">
        <v>3</v>
      </c>
      <c r="X131" s="2">
        <v>3.1</v>
      </c>
    </row>
    <row r="132" spans="21:24" x14ac:dyDescent="0.3">
      <c r="U132" s="26"/>
      <c r="V132" s="2">
        <v>0.1</v>
      </c>
      <c r="W132" s="2">
        <v>3</v>
      </c>
      <c r="X132" s="2">
        <v>3</v>
      </c>
    </row>
    <row r="133" spans="21:24" x14ac:dyDescent="0.3">
      <c r="U133" s="26"/>
      <c r="V133" s="2">
        <v>0.1</v>
      </c>
      <c r="W133" s="2">
        <v>2.2999999999999998</v>
      </c>
      <c r="X133" s="2">
        <v>3.6</v>
      </c>
    </row>
    <row r="134" spans="21:24" x14ac:dyDescent="0.3">
      <c r="U134" s="26"/>
      <c r="V134" s="2">
        <v>0.1</v>
      </c>
      <c r="W134" s="2">
        <v>2</v>
      </c>
      <c r="X134" s="2">
        <v>4.0999999999999996</v>
      </c>
    </row>
    <row r="135" spans="21:24" x14ac:dyDescent="0.3">
      <c r="U135" s="26"/>
      <c r="V135" s="2">
        <v>0.1</v>
      </c>
      <c r="W135" s="2">
        <v>2.2000000000000002</v>
      </c>
      <c r="X135" s="2">
        <v>4.2</v>
      </c>
    </row>
    <row r="136" spans="21:24" x14ac:dyDescent="0.3">
      <c r="U136" s="26"/>
      <c r="V136" s="2">
        <v>0.1</v>
      </c>
      <c r="W136" s="2">
        <v>2</v>
      </c>
      <c r="X136" s="2">
        <v>4.0999999999999996</v>
      </c>
    </row>
    <row r="137" spans="21:24" x14ac:dyDescent="0.3">
      <c r="U137" s="26"/>
      <c r="V137" s="2">
        <v>0.1</v>
      </c>
      <c r="W137" s="2">
        <v>2</v>
      </c>
      <c r="X137" s="2">
        <v>4.2</v>
      </c>
    </row>
    <row r="138" spans="21:24" x14ac:dyDescent="0.3">
      <c r="U138" s="26">
        <v>2012</v>
      </c>
      <c r="V138" s="2">
        <v>0.1</v>
      </c>
      <c r="W138" s="2">
        <v>2</v>
      </c>
      <c r="X138" s="2">
        <v>4.2</v>
      </c>
    </row>
    <row r="139" spans="21:24" x14ac:dyDescent="0.3">
      <c r="U139" s="26"/>
      <c r="V139" s="2">
        <v>0.1</v>
      </c>
      <c r="W139" s="2">
        <v>2</v>
      </c>
      <c r="X139" s="2">
        <v>3.8</v>
      </c>
    </row>
    <row r="140" spans="21:24" x14ac:dyDescent="0.3">
      <c r="U140" s="26"/>
      <c r="V140" s="2">
        <v>0.1</v>
      </c>
      <c r="W140" s="2">
        <v>2.2000000000000002</v>
      </c>
      <c r="X140" s="2">
        <v>3.4</v>
      </c>
    </row>
    <row r="141" spans="21:24" x14ac:dyDescent="0.3">
      <c r="U141" s="26"/>
      <c r="V141" s="2">
        <v>0.1</v>
      </c>
      <c r="W141" s="2">
        <v>2.1</v>
      </c>
      <c r="X141" s="2">
        <v>3.5</v>
      </c>
    </row>
    <row r="142" spans="21:24" x14ac:dyDescent="0.3">
      <c r="U142" s="26"/>
      <c r="V142" s="2">
        <v>0.2</v>
      </c>
      <c r="W142" s="2">
        <v>1.8</v>
      </c>
      <c r="X142" s="2">
        <v>3.8</v>
      </c>
    </row>
    <row r="143" spans="21:24" x14ac:dyDescent="0.3">
      <c r="U143" s="26"/>
      <c r="V143" s="2">
        <v>0.2</v>
      </c>
      <c r="W143" s="2">
        <v>1.6</v>
      </c>
      <c r="X143" s="2">
        <v>4</v>
      </c>
    </row>
    <row r="144" spans="21:24" x14ac:dyDescent="0.3">
      <c r="U144" s="26"/>
      <c r="V144" s="2">
        <v>0.2</v>
      </c>
      <c r="W144" s="2">
        <v>1.5</v>
      </c>
      <c r="X144" s="2">
        <v>3.6</v>
      </c>
    </row>
    <row r="145" spans="21:24" x14ac:dyDescent="0.3">
      <c r="U145" s="26"/>
      <c r="V145" s="2">
        <v>0.1</v>
      </c>
      <c r="W145" s="2">
        <v>1.7</v>
      </c>
      <c r="X145" s="2">
        <v>3.2</v>
      </c>
    </row>
    <row r="146" spans="21:24" x14ac:dyDescent="0.3">
      <c r="U146" s="26"/>
      <c r="V146" s="2">
        <v>0.1</v>
      </c>
      <c r="W146" s="2">
        <v>1.7</v>
      </c>
      <c r="X146" s="2">
        <v>3</v>
      </c>
    </row>
    <row r="147" spans="21:24" x14ac:dyDescent="0.3">
      <c r="U147" s="26"/>
      <c r="V147" s="2">
        <v>0.2</v>
      </c>
      <c r="W147" s="2">
        <v>1.7</v>
      </c>
      <c r="X147" s="2">
        <v>2.9</v>
      </c>
    </row>
    <row r="148" spans="21:24" x14ac:dyDescent="0.3">
      <c r="U148" s="26"/>
      <c r="V148" s="2">
        <v>0.2</v>
      </c>
      <c r="W148" s="2">
        <v>1.7</v>
      </c>
      <c r="X148" s="2">
        <v>3</v>
      </c>
    </row>
    <row r="149" spans="21:24" x14ac:dyDescent="0.3">
      <c r="U149" s="26"/>
      <c r="V149" s="2">
        <v>0.2</v>
      </c>
      <c r="W149" s="2">
        <v>1.7</v>
      </c>
      <c r="X149" s="2">
        <v>2.7</v>
      </c>
    </row>
    <row r="150" spans="21:24" x14ac:dyDescent="0.3">
      <c r="U150" s="26">
        <v>2013</v>
      </c>
      <c r="V150" s="2">
        <v>0.1</v>
      </c>
      <c r="W150" s="2">
        <v>1.9</v>
      </c>
      <c r="X150" s="2">
        <v>2.6</v>
      </c>
    </row>
    <row r="151" spans="21:24" x14ac:dyDescent="0.3">
      <c r="U151" s="26"/>
      <c r="V151" s="2">
        <v>0.2</v>
      </c>
      <c r="W151" s="2">
        <v>2</v>
      </c>
      <c r="X151" s="2">
        <v>2.8</v>
      </c>
    </row>
    <row r="152" spans="21:24" x14ac:dyDescent="0.3">
      <c r="U152" s="26"/>
      <c r="V152" s="2">
        <v>0.1</v>
      </c>
      <c r="W152" s="2">
        <v>2</v>
      </c>
      <c r="X152" s="2">
        <v>2.9</v>
      </c>
    </row>
    <row r="153" spans="21:24" x14ac:dyDescent="0.3">
      <c r="U153" s="26"/>
      <c r="V153" s="2">
        <v>0.2</v>
      </c>
      <c r="W153" s="2">
        <v>1.8</v>
      </c>
      <c r="X153" s="2">
        <v>2.9</v>
      </c>
    </row>
    <row r="154" spans="21:24" x14ac:dyDescent="0.3">
      <c r="U154" s="26"/>
      <c r="V154" s="2">
        <v>0.1</v>
      </c>
      <c r="W154" s="2">
        <v>1.9</v>
      </c>
      <c r="X154" s="2">
        <v>2.9</v>
      </c>
    </row>
    <row r="155" spans="21:24" x14ac:dyDescent="0.3">
      <c r="U155" s="26"/>
      <c r="V155" s="2">
        <v>0.1</v>
      </c>
      <c r="W155" s="2">
        <v>2.2999999999999998</v>
      </c>
      <c r="X155" s="2">
        <v>3.5</v>
      </c>
    </row>
    <row r="156" spans="21:24" x14ac:dyDescent="0.3">
      <c r="U156" s="26"/>
      <c r="V156" s="2">
        <v>0.1</v>
      </c>
      <c r="W156" s="2">
        <v>2.6</v>
      </c>
      <c r="X156" s="2">
        <v>3.4</v>
      </c>
    </row>
    <row r="157" spans="21:24" x14ac:dyDescent="0.3">
      <c r="U157" s="26"/>
      <c r="V157" s="2">
        <v>0.1</v>
      </c>
      <c r="W157" s="2">
        <v>2.7</v>
      </c>
      <c r="X157" s="2">
        <v>3.5</v>
      </c>
    </row>
    <row r="158" spans="21:24" x14ac:dyDescent="0.3">
      <c r="U158" s="26"/>
      <c r="V158" s="2">
        <v>0.1</v>
      </c>
      <c r="W158" s="2">
        <v>2.8</v>
      </c>
      <c r="X158" s="2">
        <v>3.5</v>
      </c>
    </row>
    <row r="159" spans="21:24" x14ac:dyDescent="0.3">
      <c r="U159" s="26"/>
      <c r="V159" s="2">
        <v>0.1</v>
      </c>
      <c r="W159" s="2">
        <v>2.6</v>
      </c>
      <c r="X159" s="2">
        <v>3.4</v>
      </c>
    </row>
    <row r="160" spans="21:24" x14ac:dyDescent="0.3">
      <c r="U160" s="26"/>
      <c r="V160" s="2">
        <v>0.1</v>
      </c>
      <c r="W160" s="2">
        <v>2.7</v>
      </c>
      <c r="X160" s="2">
        <v>3.5</v>
      </c>
    </row>
    <row r="161" spans="21:24" x14ac:dyDescent="0.3">
      <c r="U161" s="26"/>
      <c r="V161" s="2">
        <v>0.1</v>
      </c>
      <c r="W161" s="2">
        <v>2.9</v>
      </c>
      <c r="X161" s="2">
        <v>3.4</v>
      </c>
    </row>
    <row r="162" spans="21:24" x14ac:dyDescent="0.3">
      <c r="U162" s="26">
        <v>2014</v>
      </c>
      <c r="V162" s="2">
        <v>0.1</v>
      </c>
      <c r="W162" s="2">
        <v>2.9</v>
      </c>
      <c r="X162" s="2">
        <v>3.5</v>
      </c>
    </row>
    <row r="163" spans="21:24" x14ac:dyDescent="0.3">
      <c r="U163" s="26"/>
      <c r="V163" s="2">
        <v>0.1</v>
      </c>
      <c r="W163" s="2">
        <v>2.7</v>
      </c>
      <c r="X163" s="2">
        <v>3.7</v>
      </c>
    </row>
    <row r="164" spans="21:24" x14ac:dyDescent="0.3">
      <c r="U164" s="26"/>
      <c r="V164" s="2">
        <v>0.1</v>
      </c>
      <c r="W164" s="2">
        <v>2.7</v>
      </c>
      <c r="X164" s="2">
        <v>3.4</v>
      </c>
    </row>
    <row r="165" spans="21:24" x14ac:dyDescent="0.3">
      <c r="U165" s="26"/>
      <c r="V165" s="2">
        <v>0.1</v>
      </c>
      <c r="W165" s="2">
        <v>2.7</v>
      </c>
      <c r="X165" s="2">
        <v>3.2</v>
      </c>
    </row>
    <row r="166" spans="21:24" x14ac:dyDescent="0.3">
      <c r="U166" s="26"/>
      <c r="V166" s="2">
        <v>0.1</v>
      </c>
      <c r="W166" s="2">
        <v>2.6</v>
      </c>
      <c r="X166" s="2">
        <v>3</v>
      </c>
    </row>
    <row r="167" spans="21:24" x14ac:dyDescent="0.3">
      <c r="U167" s="26"/>
      <c r="V167" s="2">
        <v>0.1</v>
      </c>
      <c r="W167" s="2">
        <v>2.6</v>
      </c>
      <c r="X167" s="2">
        <v>2.8</v>
      </c>
    </row>
    <row r="168" spans="21:24" x14ac:dyDescent="0.3">
      <c r="U168" s="26"/>
      <c r="V168" s="2">
        <v>0.1</v>
      </c>
      <c r="W168" s="2">
        <v>2.5</v>
      </c>
      <c r="X168" s="2">
        <v>2.8</v>
      </c>
    </row>
    <row r="169" spans="21:24" x14ac:dyDescent="0.3">
      <c r="U169" s="26"/>
      <c r="V169" s="2">
        <v>0.1</v>
      </c>
      <c r="W169" s="2">
        <v>2.4</v>
      </c>
      <c r="X169" s="2">
        <v>3.1</v>
      </c>
    </row>
    <row r="170" spans="21:24" x14ac:dyDescent="0.3">
      <c r="U170" s="26"/>
      <c r="V170" s="2">
        <v>0.1</v>
      </c>
      <c r="W170" s="2">
        <v>2.5</v>
      </c>
      <c r="X170" s="2">
        <v>3.1</v>
      </c>
    </row>
    <row r="171" spans="21:24" x14ac:dyDescent="0.3">
      <c r="U171" s="26"/>
      <c r="V171" s="2">
        <v>0.1</v>
      </c>
      <c r="W171" s="2">
        <v>2.2999999999999998</v>
      </c>
      <c r="X171" s="2">
        <v>3.5</v>
      </c>
    </row>
    <row r="172" spans="21:24" x14ac:dyDescent="0.3">
      <c r="U172" s="26"/>
      <c r="V172" s="2">
        <v>0.1</v>
      </c>
      <c r="W172" s="2">
        <v>2.2999999999999998</v>
      </c>
      <c r="X172" s="2">
        <v>3.5</v>
      </c>
    </row>
    <row r="173" spans="21:24" x14ac:dyDescent="0.3">
      <c r="U173" s="26"/>
      <c r="V173" s="2">
        <v>0.1</v>
      </c>
      <c r="W173" s="2">
        <v>2.2000000000000002</v>
      </c>
      <c r="X173" s="2">
        <v>4</v>
      </c>
    </row>
    <row r="174" spans="21:24" x14ac:dyDescent="0.3">
      <c r="U174" s="26">
        <v>2015</v>
      </c>
      <c r="V174" s="2">
        <v>0.1</v>
      </c>
      <c r="W174" s="2">
        <v>1.9</v>
      </c>
      <c r="X174" s="2">
        <v>4.4000000000000004</v>
      </c>
    </row>
    <row r="175" spans="21:24" x14ac:dyDescent="0.3">
      <c r="U175" s="26"/>
      <c r="V175" s="2">
        <v>0.1</v>
      </c>
      <c r="W175" s="2">
        <v>2</v>
      </c>
      <c r="X175" s="2">
        <v>4.2</v>
      </c>
    </row>
    <row r="176" spans="21:24" x14ac:dyDescent="0.3">
      <c r="U176" s="26"/>
      <c r="V176" s="2">
        <v>0.1</v>
      </c>
      <c r="W176" s="2">
        <v>2</v>
      </c>
      <c r="X176" s="2">
        <v>4.0999999999999996</v>
      </c>
    </row>
    <row r="177" spans="21:24" x14ac:dyDescent="0.3">
      <c r="U177" s="26"/>
      <c r="V177" s="2">
        <v>0.1</v>
      </c>
      <c r="W177" s="2">
        <v>1.9</v>
      </c>
      <c r="X177" s="2">
        <v>3.9</v>
      </c>
    </row>
    <row r="178" spans="21:24" x14ac:dyDescent="0.3">
      <c r="U178" s="26"/>
      <c r="V178" s="2">
        <v>0.1</v>
      </c>
      <c r="W178" s="2">
        <v>2.2000000000000002</v>
      </c>
      <c r="X178" s="2">
        <v>3.7</v>
      </c>
    </row>
    <row r="179" spans="21:24" x14ac:dyDescent="0.3">
      <c r="U179" s="26"/>
      <c r="V179" s="2">
        <v>0.1</v>
      </c>
      <c r="W179" s="2">
        <v>2.4</v>
      </c>
      <c r="X179" s="2">
        <v>3.8</v>
      </c>
    </row>
    <row r="180" spans="21:24" x14ac:dyDescent="0.3">
      <c r="U180" s="26"/>
      <c r="V180" s="2">
        <v>0.1</v>
      </c>
      <c r="W180" s="2">
        <v>2.2999999999999998</v>
      </c>
      <c r="X180" s="2">
        <v>4</v>
      </c>
    </row>
    <row r="181" spans="21:24" x14ac:dyDescent="0.3">
      <c r="U181" s="26"/>
      <c r="V181" s="2">
        <v>0.1</v>
      </c>
      <c r="W181" s="2">
        <v>2.2000000000000002</v>
      </c>
      <c r="X181" s="2">
        <v>4.3</v>
      </c>
    </row>
    <row r="182" spans="21:24" x14ac:dyDescent="0.3">
      <c r="U182" s="26"/>
      <c r="V182" s="2">
        <v>0.1</v>
      </c>
      <c r="W182" s="2">
        <v>2.2000000000000002</v>
      </c>
      <c r="X182" s="2">
        <v>4.4000000000000004</v>
      </c>
    </row>
    <row r="183" spans="21:24" x14ac:dyDescent="0.3">
      <c r="U183" s="26"/>
      <c r="V183" s="2">
        <v>0.1</v>
      </c>
      <c r="W183" s="2">
        <v>2.1</v>
      </c>
      <c r="X183" s="2">
        <v>4.4000000000000004</v>
      </c>
    </row>
    <row r="184" spans="21:24" x14ac:dyDescent="0.3">
      <c r="U184" s="26"/>
      <c r="V184" s="2">
        <v>0.1</v>
      </c>
      <c r="W184" s="2">
        <v>2.2999999999999998</v>
      </c>
      <c r="X184" s="2">
        <v>4.0999999999999996</v>
      </c>
    </row>
    <row r="185" spans="21:24" x14ac:dyDescent="0.3">
      <c r="U185" s="26"/>
      <c r="V185" s="2">
        <v>0.2</v>
      </c>
      <c r="W185" s="2">
        <v>2.2000000000000002</v>
      </c>
      <c r="X185" s="2">
        <v>4.4000000000000004</v>
      </c>
    </row>
    <row r="186" spans="21:24" x14ac:dyDescent="0.3">
      <c r="U186" s="26">
        <v>2016</v>
      </c>
      <c r="V186" s="2">
        <v>0.3</v>
      </c>
      <c r="W186" s="2">
        <v>2.1</v>
      </c>
      <c r="X186" s="2">
        <v>4.9000000000000004</v>
      </c>
    </row>
    <row r="187" spans="21:24" x14ac:dyDescent="0.3">
      <c r="U187" s="26"/>
      <c r="V187" s="2">
        <v>0.4</v>
      </c>
      <c r="W187" s="2">
        <v>1.8</v>
      </c>
      <c r="X187" s="2">
        <v>5.0999999999999996</v>
      </c>
    </row>
    <row r="188" spans="21:24" x14ac:dyDescent="0.3">
      <c r="U188" s="26"/>
      <c r="V188" s="2">
        <v>0.4</v>
      </c>
      <c r="W188" s="2">
        <v>1.9</v>
      </c>
      <c r="X188" s="2">
        <v>4.4000000000000004</v>
      </c>
    </row>
    <row r="189" spans="21:24" x14ac:dyDescent="0.3">
      <c r="U189" s="26"/>
      <c r="V189" s="2">
        <v>0.4</v>
      </c>
      <c r="W189" s="2">
        <v>1.8</v>
      </c>
      <c r="X189" s="2">
        <v>4.2</v>
      </c>
    </row>
    <row r="190" spans="21:24" x14ac:dyDescent="0.3">
      <c r="U190" s="26"/>
      <c r="V190" s="2">
        <v>0.4</v>
      </c>
      <c r="W190" s="2">
        <v>1.8</v>
      </c>
      <c r="X190" s="2">
        <v>4.2</v>
      </c>
    </row>
    <row r="191" spans="21:24" x14ac:dyDescent="0.3">
      <c r="U191" s="26"/>
      <c r="V191" s="2">
        <v>0.4</v>
      </c>
      <c r="W191" s="2">
        <v>1.6</v>
      </c>
      <c r="X191" s="2">
        <v>4.2</v>
      </c>
    </row>
    <row r="192" spans="21:24" x14ac:dyDescent="0.3">
      <c r="U192" s="26"/>
      <c r="V192" s="2">
        <v>0.4</v>
      </c>
      <c r="W192" s="2">
        <v>1.5</v>
      </c>
      <c r="X192" s="2">
        <v>3.9</v>
      </c>
    </row>
    <row r="193" spans="21:24" x14ac:dyDescent="0.3">
      <c r="U193" s="26"/>
      <c r="V193" s="2">
        <v>0.4</v>
      </c>
      <c r="W193" s="2">
        <v>1.6</v>
      </c>
      <c r="X193" s="2">
        <v>3.7</v>
      </c>
    </row>
    <row r="194" spans="21:24" x14ac:dyDescent="0.3">
      <c r="U194" s="26"/>
      <c r="V194" s="2">
        <v>0.4</v>
      </c>
      <c r="W194" s="2">
        <v>1.6</v>
      </c>
      <c r="X194" s="2">
        <v>3.6</v>
      </c>
    </row>
    <row r="195" spans="21:24" x14ac:dyDescent="0.3">
      <c r="U195" s="26"/>
      <c r="V195" s="2">
        <v>0.4</v>
      </c>
      <c r="W195" s="2">
        <v>1.8</v>
      </c>
      <c r="X195" s="2">
        <v>3.6</v>
      </c>
    </row>
    <row r="196" spans="21:24" x14ac:dyDescent="0.3">
      <c r="U196" s="26"/>
      <c r="V196" s="2">
        <v>0.4</v>
      </c>
      <c r="W196" s="2">
        <v>2.1</v>
      </c>
      <c r="X196" s="2">
        <v>3.8</v>
      </c>
    </row>
    <row r="197" spans="21:24" x14ac:dyDescent="0.3">
      <c r="U197" s="26"/>
      <c r="V197" s="2">
        <v>0.5</v>
      </c>
      <c r="W197" s="2">
        <v>2.5</v>
      </c>
      <c r="X197" s="2">
        <v>3.7</v>
      </c>
    </row>
    <row r="198" spans="21:24" x14ac:dyDescent="0.3">
      <c r="U198" s="26">
        <v>2017</v>
      </c>
      <c r="V198" s="2">
        <v>0.7</v>
      </c>
      <c r="W198" s="2">
        <v>2.4</v>
      </c>
      <c r="X198" s="2">
        <v>3.5</v>
      </c>
    </row>
    <row r="199" spans="21:24" x14ac:dyDescent="0.3">
      <c r="U199" s="26"/>
      <c r="V199" s="2">
        <v>0.7</v>
      </c>
      <c r="W199" s="2">
        <v>2.4</v>
      </c>
      <c r="X199" s="2">
        <v>3.4</v>
      </c>
    </row>
    <row r="200" spans="21:24" x14ac:dyDescent="0.3">
      <c r="U200" s="26"/>
      <c r="V200" s="2">
        <v>0.8</v>
      </c>
      <c r="W200" s="2">
        <v>2.5</v>
      </c>
      <c r="X200" s="2">
        <v>3.3</v>
      </c>
    </row>
    <row r="201" spans="21:24" x14ac:dyDescent="0.3">
      <c r="U201" s="26"/>
      <c r="V201" s="2">
        <v>0.9</v>
      </c>
      <c r="W201" s="2">
        <v>2.2999999999999998</v>
      </c>
      <c r="X201" s="2">
        <v>3.3</v>
      </c>
    </row>
    <row r="202" spans="21:24" x14ac:dyDescent="0.3">
      <c r="U202" s="26"/>
      <c r="V202" s="2">
        <v>0.9</v>
      </c>
      <c r="W202" s="2">
        <v>2.2999999999999998</v>
      </c>
      <c r="X202" s="2">
        <v>3.2</v>
      </c>
    </row>
    <row r="203" spans="21:24" x14ac:dyDescent="0.3">
      <c r="U203" s="26"/>
      <c r="V203" s="2">
        <v>1</v>
      </c>
      <c r="W203" s="2">
        <v>2.2000000000000002</v>
      </c>
      <c r="X203" s="2">
        <v>3.2</v>
      </c>
    </row>
    <row r="204" spans="21:24" x14ac:dyDescent="0.3">
      <c r="U204" s="26"/>
      <c r="V204" s="2">
        <v>1.2</v>
      </c>
      <c r="W204" s="2">
        <v>2.2999999999999998</v>
      </c>
      <c r="X204" s="2">
        <v>3.3</v>
      </c>
    </row>
    <row r="205" spans="21:24" x14ac:dyDescent="0.3">
      <c r="U205" s="26"/>
      <c r="V205" s="2">
        <v>1.2</v>
      </c>
      <c r="W205" s="2">
        <v>2.2000000000000002</v>
      </c>
      <c r="X205" s="2">
        <v>3.3</v>
      </c>
    </row>
    <row r="206" spans="21:24" x14ac:dyDescent="0.3">
      <c r="U206" s="26"/>
      <c r="V206" s="2">
        <v>1.2</v>
      </c>
      <c r="W206" s="2">
        <v>2.2000000000000002</v>
      </c>
      <c r="X206" s="2">
        <v>3.1</v>
      </c>
    </row>
    <row r="207" spans="21:24" x14ac:dyDescent="0.3">
      <c r="U207" s="26"/>
      <c r="V207" s="2">
        <v>1.2</v>
      </c>
      <c r="W207" s="2">
        <v>2.4</v>
      </c>
      <c r="X207" s="2">
        <v>3.1</v>
      </c>
    </row>
    <row r="208" spans="21:24" x14ac:dyDescent="0.3">
      <c r="U208" s="26"/>
      <c r="V208" s="2">
        <v>1.2</v>
      </c>
      <c r="W208" s="2">
        <v>2.4</v>
      </c>
      <c r="X208" s="2">
        <v>3.2</v>
      </c>
    </row>
    <row r="209" spans="21:24" x14ac:dyDescent="0.3">
      <c r="U209" s="26"/>
      <c r="V209" s="2">
        <v>1.3</v>
      </c>
      <c r="W209" s="2">
        <v>2.4</v>
      </c>
      <c r="X209" s="2">
        <v>3.1</v>
      </c>
    </row>
    <row r="210" spans="21:24" x14ac:dyDescent="0.3">
      <c r="U210" s="26">
        <v>2018</v>
      </c>
      <c r="V210" s="2">
        <v>1.4</v>
      </c>
      <c r="W210" s="2">
        <v>2.6</v>
      </c>
      <c r="X210" s="2">
        <v>3</v>
      </c>
    </row>
    <row r="211" spans="21:24" x14ac:dyDescent="0.3">
      <c r="U211" s="26"/>
      <c r="V211" s="2">
        <v>1.4</v>
      </c>
      <c r="W211" s="2">
        <v>2.9</v>
      </c>
      <c r="X211" s="2">
        <v>3.1</v>
      </c>
    </row>
    <row r="212" spans="21:24" x14ac:dyDescent="0.3">
      <c r="U212" s="26"/>
      <c r="V212" s="2">
        <v>1.5</v>
      </c>
      <c r="W212" s="2">
        <v>2.8</v>
      </c>
      <c r="X212" s="2">
        <v>3.2</v>
      </c>
    </row>
    <row r="213" spans="21:24" x14ac:dyDescent="0.3">
      <c r="U213" s="26"/>
      <c r="V213" s="2">
        <v>1.7</v>
      </c>
      <c r="W213" s="2">
        <v>2.9</v>
      </c>
      <c r="X213" s="2">
        <v>3.2</v>
      </c>
    </row>
    <row r="214" spans="21:24" x14ac:dyDescent="0.3">
      <c r="U214" s="26"/>
      <c r="V214" s="2">
        <v>1.7</v>
      </c>
      <c r="W214" s="2">
        <v>3</v>
      </c>
      <c r="X214" s="2">
        <v>3.5</v>
      </c>
    </row>
    <row r="215" spans="21:24" x14ac:dyDescent="0.3">
      <c r="U215" s="26"/>
      <c r="V215" s="2">
        <v>1.8</v>
      </c>
      <c r="W215" s="2">
        <v>2.9</v>
      </c>
      <c r="X215" s="2">
        <v>3.8</v>
      </c>
    </row>
    <row r="216" spans="21:24" x14ac:dyDescent="0.3">
      <c r="U216" s="26"/>
      <c r="V216" s="2">
        <v>1.9</v>
      </c>
      <c r="W216" s="2">
        <v>2.9</v>
      </c>
      <c r="X216" s="2">
        <v>3.6</v>
      </c>
    </row>
    <row r="217" spans="21:24" x14ac:dyDescent="0.3">
      <c r="U217" s="26"/>
      <c r="V217" s="2">
        <v>1.9</v>
      </c>
      <c r="W217" s="2">
        <v>2.9</v>
      </c>
      <c r="X217" s="2">
        <v>3.8</v>
      </c>
    </row>
    <row r="218" spans="21:24" x14ac:dyDescent="0.3">
      <c r="U218" s="26"/>
      <c r="V218" s="2">
        <v>2</v>
      </c>
      <c r="W218" s="2">
        <v>3</v>
      </c>
      <c r="X218" s="2">
        <v>3.8</v>
      </c>
    </row>
    <row r="219" spans="21:24" x14ac:dyDescent="0.3">
      <c r="U219" s="26"/>
      <c r="V219" s="2">
        <v>2.2000000000000002</v>
      </c>
      <c r="W219" s="2">
        <v>3.2</v>
      </c>
      <c r="X219" s="2">
        <v>3.8</v>
      </c>
    </row>
    <row r="220" spans="21:24" x14ac:dyDescent="0.3">
      <c r="U220" s="26"/>
      <c r="V220" s="2">
        <v>2.2000000000000002</v>
      </c>
      <c r="W220" s="2">
        <v>3.1</v>
      </c>
      <c r="X220" s="2">
        <v>4</v>
      </c>
    </row>
    <row r="221" spans="21:24" x14ac:dyDescent="0.3">
      <c r="U221" s="26"/>
      <c r="V221" s="2">
        <v>2.2999999999999998</v>
      </c>
      <c r="W221" s="2">
        <v>2.8</v>
      </c>
      <c r="X221" s="2">
        <v>4.2</v>
      </c>
    </row>
    <row r="222" spans="21:24" x14ac:dyDescent="0.3">
      <c r="U222" s="26">
        <v>2019</v>
      </c>
      <c r="V222" s="2">
        <v>2.4</v>
      </c>
      <c r="W222" s="2">
        <v>2.7</v>
      </c>
      <c r="X222" s="2">
        <v>4</v>
      </c>
    </row>
    <row r="223" spans="21:24" x14ac:dyDescent="0.3">
      <c r="U223" s="26"/>
      <c r="V223" s="2">
        <v>2.4</v>
      </c>
      <c r="W223" s="2">
        <v>2.7</v>
      </c>
      <c r="X223" s="2">
        <v>3.7</v>
      </c>
    </row>
    <row r="224" spans="21:24" x14ac:dyDescent="0.3">
      <c r="U224" s="26"/>
      <c r="V224" s="2">
        <v>2.4</v>
      </c>
      <c r="W224" s="2">
        <v>2.6</v>
      </c>
      <c r="X224" s="2">
        <v>3.7</v>
      </c>
    </row>
    <row r="225" spans="2:24" x14ac:dyDescent="0.3">
      <c r="U225" s="26"/>
      <c r="V225" s="2">
        <v>2.4</v>
      </c>
      <c r="W225" s="2">
        <v>2.5</v>
      </c>
      <c r="X225" s="2">
        <v>3.6</v>
      </c>
    </row>
    <row r="226" spans="2:24" x14ac:dyDescent="0.3">
      <c r="U226" s="26"/>
      <c r="V226" s="2">
        <v>2.4</v>
      </c>
      <c r="W226" s="2">
        <v>2.4</v>
      </c>
      <c r="X226" s="2">
        <v>3.8</v>
      </c>
    </row>
    <row r="227" spans="2:24" x14ac:dyDescent="0.3">
      <c r="U227" s="26"/>
      <c r="V227" s="2">
        <v>2.4</v>
      </c>
      <c r="W227" s="2">
        <v>2.1</v>
      </c>
      <c r="X227" s="2">
        <v>3.7</v>
      </c>
    </row>
    <row r="228" spans="2:24" x14ac:dyDescent="0.3">
      <c r="U228" s="26"/>
      <c r="V228" s="2">
        <v>2.4</v>
      </c>
      <c r="W228" s="2">
        <v>2.1</v>
      </c>
      <c r="X228" s="2">
        <v>3.5</v>
      </c>
    </row>
    <row r="229" spans="2:24" x14ac:dyDescent="0.3">
      <c r="U229" s="16"/>
    </row>
    <row r="230" spans="2:24" x14ac:dyDescent="0.3">
      <c r="U230" s="16"/>
    </row>
    <row r="231" spans="2:24" x14ac:dyDescent="0.3">
      <c r="B231" s="26"/>
      <c r="U231" s="16"/>
    </row>
    <row r="232" spans="2:24" x14ac:dyDescent="0.3">
      <c r="B232" s="26"/>
      <c r="U232" s="16"/>
    </row>
    <row r="233" spans="2:24" x14ac:dyDescent="0.3">
      <c r="B233" s="26"/>
      <c r="U233" s="16"/>
    </row>
    <row r="234" spans="2:24" x14ac:dyDescent="0.3">
      <c r="B234" s="26"/>
    </row>
    <row r="235" spans="2:24" x14ac:dyDescent="0.3">
      <c r="B235" s="26"/>
    </row>
    <row r="236" spans="2:24" x14ac:dyDescent="0.3">
      <c r="B236" s="26"/>
    </row>
    <row r="237" spans="2:24" x14ac:dyDescent="0.3">
      <c r="B237" s="26"/>
    </row>
    <row r="238" spans="2:24" x14ac:dyDescent="0.3">
      <c r="B238" s="26"/>
    </row>
    <row r="239" spans="2:24" x14ac:dyDescent="0.3">
      <c r="B239" s="26"/>
    </row>
    <row r="240" spans="2:24" x14ac:dyDescent="0.3">
      <c r="B240" s="26"/>
    </row>
    <row r="241" spans="2:2" x14ac:dyDescent="0.3">
      <c r="B241" s="26"/>
    </row>
    <row r="242" spans="2:2" x14ac:dyDescent="0.3">
      <c r="B242" s="26"/>
    </row>
  </sheetData>
  <mergeCells count="20">
    <mergeCell ref="U114:U125"/>
    <mergeCell ref="U126:U137"/>
    <mergeCell ref="U138:U149"/>
    <mergeCell ref="U6:U17"/>
    <mergeCell ref="U18:U29"/>
    <mergeCell ref="U30:U41"/>
    <mergeCell ref="U42:U53"/>
    <mergeCell ref="U54:U65"/>
    <mergeCell ref="U66:U77"/>
    <mergeCell ref="U78:U89"/>
    <mergeCell ref="U90:U101"/>
    <mergeCell ref="U102:U113"/>
    <mergeCell ref="B231:B242"/>
    <mergeCell ref="U150:U161"/>
    <mergeCell ref="U162:U173"/>
    <mergeCell ref="U174:U185"/>
    <mergeCell ref="U186:U197"/>
    <mergeCell ref="U198:U209"/>
    <mergeCell ref="U210:U221"/>
    <mergeCell ref="U222:U228"/>
  </mergeCells>
  <hyperlinks>
    <hyperlink ref="A33" location="'Read Me'!A1" display="Return to Read Me" xr:uid="{56CD06D0-7161-410E-8E2D-9F30F61C0770}"/>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052DB-209D-418C-A49B-32566D106046}">
  <dimension ref="A1:W36"/>
  <sheetViews>
    <sheetView zoomScale="60" zoomScaleNormal="60" workbookViewId="0">
      <selection activeCell="O47" sqref="O47"/>
    </sheetView>
  </sheetViews>
  <sheetFormatPr defaultColWidth="9.109375" defaultRowHeight="17.399999999999999" x14ac:dyDescent="0.3"/>
  <cols>
    <col min="1" max="20" width="9.109375" style="2"/>
    <col min="21" max="21" width="10.5546875" style="2" bestFit="1" customWidth="1"/>
    <col min="22" max="16384" width="9.109375" style="2"/>
  </cols>
  <sheetData>
    <row r="1" spans="1:23" ht="24.6" x14ac:dyDescent="0.4">
      <c r="A1" s="1" t="s">
        <v>341</v>
      </c>
    </row>
    <row r="4" spans="1:23" x14ac:dyDescent="0.3">
      <c r="V4" s="2">
        <v>2007</v>
      </c>
      <c r="W4" s="2">
        <v>2016</v>
      </c>
    </row>
    <row r="5" spans="1:23" x14ac:dyDescent="0.3">
      <c r="U5" s="2" t="s">
        <v>67</v>
      </c>
      <c r="V5" s="17">
        <v>16.260162601626014</v>
      </c>
      <c r="W5" s="17">
        <v>35.772357723577237</v>
      </c>
    </row>
    <row r="6" spans="1:23" x14ac:dyDescent="0.3">
      <c r="U6" s="2" t="s">
        <v>66</v>
      </c>
      <c r="V6" s="17">
        <v>15.789473684210526</v>
      </c>
      <c r="W6" s="17">
        <v>36.84210526315789</v>
      </c>
    </row>
    <row r="7" spans="1:23" x14ac:dyDescent="0.3">
      <c r="U7" s="2" t="s">
        <v>65</v>
      </c>
      <c r="V7" s="17">
        <v>13.636363636363635</v>
      </c>
      <c r="W7" s="17">
        <v>40.909090909090914</v>
      </c>
    </row>
    <row r="8" spans="1:23" x14ac:dyDescent="0.3">
      <c r="U8" s="2" t="s">
        <v>64</v>
      </c>
      <c r="V8" s="17">
        <v>20</v>
      </c>
      <c r="W8" s="17">
        <v>32</v>
      </c>
    </row>
    <row r="9" spans="1:23" x14ac:dyDescent="0.3">
      <c r="U9" s="2" t="s">
        <v>63</v>
      </c>
      <c r="V9" s="17">
        <v>40</v>
      </c>
      <c r="W9" s="17">
        <v>73.333333333333329</v>
      </c>
    </row>
    <row r="10" spans="1:23" x14ac:dyDescent="0.3">
      <c r="U10" s="2" t="s">
        <v>62</v>
      </c>
      <c r="V10" s="17">
        <v>25</v>
      </c>
      <c r="W10" s="17">
        <v>75</v>
      </c>
    </row>
    <row r="11" spans="1:23" x14ac:dyDescent="0.3">
      <c r="U11" s="2" t="s">
        <v>61</v>
      </c>
      <c r="V11" s="17">
        <v>2.9411764705882351</v>
      </c>
      <c r="W11" s="17">
        <v>8.8235294117647065</v>
      </c>
    </row>
    <row r="30" spans="1:18" x14ac:dyDescent="0.3">
      <c r="A30" s="2" t="s">
        <v>60</v>
      </c>
    </row>
    <row r="31" spans="1:18" x14ac:dyDescent="0.3">
      <c r="A31" s="25" t="s">
        <v>399</v>
      </c>
      <c r="B31" s="25"/>
      <c r="C31" s="25"/>
      <c r="D31" s="25"/>
      <c r="E31" s="25"/>
      <c r="F31" s="25"/>
      <c r="G31" s="25"/>
      <c r="H31" s="25"/>
      <c r="I31" s="25"/>
      <c r="J31" s="25"/>
      <c r="K31" s="25"/>
      <c r="L31" s="25"/>
      <c r="M31" s="25"/>
      <c r="N31" s="25"/>
      <c r="O31" s="25"/>
      <c r="P31" s="25"/>
      <c r="Q31" s="25"/>
      <c r="R31" s="25"/>
    </row>
    <row r="32" spans="1:18" x14ac:dyDescent="0.3">
      <c r="A32" s="25"/>
      <c r="B32" s="25"/>
      <c r="C32" s="25"/>
      <c r="D32" s="25"/>
      <c r="E32" s="25"/>
      <c r="F32" s="25"/>
      <c r="G32" s="25"/>
      <c r="H32" s="25"/>
      <c r="I32" s="25"/>
      <c r="J32" s="25"/>
      <c r="K32" s="25"/>
      <c r="L32" s="25"/>
      <c r="M32" s="25"/>
      <c r="N32" s="25"/>
      <c r="O32" s="25"/>
      <c r="P32" s="25"/>
      <c r="Q32" s="25"/>
      <c r="R32" s="25"/>
    </row>
    <row r="33" spans="1:18" x14ac:dyDescent="0.3">
      <c r="A33" s="16"/>
      <c r="B33" s="16"/>
      <c r="C33" s="16"/>
      <c r="D33" s="16"/>
      <c r="E33" s="16"/>
      <c r="F33" s="16"/>
      <c r="G33" s="16"/>
      <c r="H33" s="16"/>
      <c r="I33" s="16"/>
      <c r="J33" s="16"/>
      <c r="K33" s="16"/>
      <c r="L33" s="16"/>
      <c r="M33" s="16"/>
      <c r="N33" s="16"/>
      <c r="O33" s="16"/>
      <c r="P33" s="16"/>
      <c r="Q33" s="16"/>
      <c r="R33" s="16"/>
    </row>
    <row r="34" spans="1:18" x14ac:dyDescent="0.3">
      <c r="A34" s="12" t="s">
        <v>254</v>
      </c>
      <c r="B34" s="16"/>
      <c r="C34" s="16"/>
      <c r="D34" s="16"/>
      <c r="E34" s="16"/>
      <c r="F34" s="16"/>
      <c r="G34" s="16"/>
      <c r="H34" s="16"/>
      <c r="I34" s="16"/>
      <c r="J34" s="16"/>
      <c r="K34" s="16"/>
      <c r="L34" s="16"/>
      <c r="M34" s="16"/>
      <c r="N34" s="16"/>
      <c r="O34" s="16"/>
      <c r="P34" s="16"/>
      <c r="Q34" s="16"/>
      <c r="R34" s="16"/>
    </row>
    <row r="35" spans="1:18" x14ac:dyDescent="0.3">
      <c r="A35" s="16"/>
      <c r="B35" s="16"/>
      <c r="C35" s="16"/>
      <c r="D35" s="16"/>
      <c r="E35" s="16"/>
      <c r="F35" s="16"/>
      <c r="G35" s="16"/>
      <c r="H35" s="16"/>
      <c r="I35" s="16"/>
      <c r="J35" s="16"/>
      <c r="K35" s="16"/>
      <c r="L35" s="16"/>
      <c r="M35" s="16"/>
      <c r="N35" s="16"/>
      <c r="O35" s="16"/>
      <c r="P35" s="16"/>
      <c r="Q35" s="16"/>
      <c r="R35" s="16"/>
    </row>
    <row r="36" spans="1:18" x14ac:dyDescent="0.3">
      <c r="A36" s="16"/>
      <c r="B36" s="16"/>
      <c r="C36" s="16"/>
      <c r="D36" s="16"/>
      <c r="E36" s="16"/>
      <c r="F36" s="16"/>
      <c r="G36" s="16"/>
      <c r="H36" s="16"/>
      <c r="I36" s="16"/>
      <c r="J36" s="16"/>
      <c r="K36" s="16"/>
      <c r="L36" s="16"/>
      <c r="M36" s="16"/>
      <c r="N36" s="16"/>
      <c r="O36" s="16"/>
      <c r="P36" s="16"/>
      <c r="Q36" s="16"/>
      <c r="R36" s="16"/>
    </row>
  </sheetData>
  <mergeCells count="1">
    <mergeCell ref="A31:R32"/>
  </mergeCells>
  <hyperlinks>
    <hyperlink ref="A34" location="'Read Me'!A1" display="Return to Read Me" xr:uid="{AA2AB067-6B91-466F-9B9D-BF9F91B642C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C5F1D-7047-4CC0-8A16-C384AC47B5F1}">
  <dimension ref="A1:W36"/>
  <sheetViews>
    <sheetView zoomScale="60" zoomScaleNormal="60" workbookViewId="0">
      <selection activeCell="A33" sqref="A33"/>
    </sheetView>
  </sheetViews>
  <sheetFormatPr defaultColWidth="9.109375" defaultRowHeight="17.399999999999999" x14ac:dyDescent="0.3"/>
  <cols>
    <col min="1" max="20" width="9.109375" style="2"/>
    <col min="21" max="21" width="10.5546875" style="2" bestFit="1" customWidth="1"/>
    <col min="22" max="16384" width="9.109375" style="2"/>
  </cols>
  <sheetData>
    <row r="1" spans="1:23" ht="24.6" x14ac:dyDescent="0.4">
      <c r="A1" s="1" t="s">
        <v>342</v>
      </c>
    </row>
    <row r="3" spans="1:23" x14ac:dyDescent="0.3">
      <c r="V3" s="2">
        <v>2007</v>
      </c>
      <c r="W3" s="2">
        <v>2016</v>
      </c>
    </row>
    <row r="4" spans="1:23" x14ac:dyDescent="0.3">
      <c r="U4" s="2" t="s">
        <v>67</v>
      </c>
      <c r="V4" s="17">
        <v>72.357723577235774</v>
      </c>
      <c r="W4" s="17">
        <v>87.804878048780495</v>
      </c>
    </row>
    <row r="5" spans="1:23" x14ac:dyDescent="0.3">
      <c r="U5" s="2" t="s">
        <v>66</v>
      </c>
      <c r="V5" s="17">
        <v>78.94736842105263</v>
      </c>
      <c r="W5" s="17">
        <v>89.473684210526315</v>
      </c>
    </row>
    <row r="6" spans="1:23" x14ac:dyDescent="0.3">
      <c r="U6" s="2" t="s">
        <v>65</v>
      </c>
      <c r="V6" s="17">
        <v>86.36363636363636</v>
      </c>
      <c r="W6" s="17">
        <v>100</v>
      </c>
    </row>
    <row r="7" spans="1:23" x14ac:dyDescent="0.3">
      <c r="U7" s="2" t="s">
        <v>64</v>
      </c>
      <c r="V7" s="17">
        <v>84</v>
      </c>
      <c r="W7" s="17">
        <v>88</v>
      </c>
    </row>
    <row r="8" spans="1:23" x14ac:dyDescent="0.3">
      <c r="U8" s="2" t="s">
        <v>63</v>
      </c>
      <c r="V8" s="17">
        <v>66.666666666666657</v>
      </c>
      <c r="W8" s="17">
        <v>100</v>
      </c>
    </row>
    <row r="9" spans="1:23" x14ac:dyDescent="0.3">
      <c r="U9" s="2" t="s">
        <v>62</v>
      </c>
      <c r="V9" s="17">
        <v>87.5</v>
      </c>
      <c r="W9" s="17">
        <v>100</v>
      </c>
    </row>
    <row r="10" spans="1:23" x14ac:dyDescent="0.3">
      <c r="U10" s="2" t="s">
        <v>61</v>
      </c>
      <c r="V10" s="17">
        <v>50</v>
      </c>
      <c r="W10" s="17">
        <v>70.588235294117652</v>
      </c>
    </row>
    <row r="30" spans="1:18" x14ac:dyDescent="0.3">
      <c r="A30" s="2" t="s">
        <v>60</v>
      </c>
    </row>
    <row r="31" spans="1:18" x14ac:dyDescent="0.3">
      <c r="A31" s="25" t="s">
        <v>399</v>
      </c>
      <c r="B31" s="25"/>
      <c r="C31" s="25"/>
      <c r="D31" s="25"/>
      <c r="E31" s="25"/>
      <c r="F31" s="25"/>
      <c r="G31" s="25"/>
      <c r="H31" s="25"/>
      <c r="I31" s="25"/>
      <c r="J31" s="25"/>
      <c r="K31" s="25"/>
      <c r="L31" s="25"/>
      <c r="M31" s="25"/>
      <c r="N31" s="25"/>
      <c r="O31" s="25"/>
      <c r="P31" s="25"/>
      <c r="Q31" s="25"/>
      <c r="R31" s="25"/>
    </row>
    <row r="32" spans="1:18" x14ac:dyDescent="0.3">
      <c r="A32" s="25"/>
      <c r="B32" s="25"/>
      <c r="C32" s="25"/>
      <c r="D32" s="25"/>
      <c r="E32" s="25"/>
      <c r="F32" s="25"/>
      <c r="G32" s="25"/>
      <c r="H32" s="25"/>
      <c r="I32" s="25"/>
      <c r="J32" s="25"/>
      <c r="K32" s="25"/>
      <c r="L32" s="25"/>
      <c r="M32" s="25"/>
      <c r="N32" s="25"/>
      <c r="O32" s="25"/>
      <c r="P32" s="25"/>
      <c r="Q32" s="25"/>
      <c r="R32" s="25"/>
    </row>
    <row r="33" spans="1:18" x14ac:dyDescent="0.3">
      <c r="A33" s="16"/>
      <c r="B33" s="16"/>
      <c r="C33" s="16"/>
      <c r="D33" s="16"/>
      <c r="E33" s="16"/>
      <c r="F33" s="16"/>
      <c r="G33" s="16"/>
      <c r="H33" s="16"/>
      <c r="I33" s="16"/>
      <c r="J33" s="16"/>
      <c r="K33" s="16"/>
      <c r="L33" s="16"/>
      <c r="M33" s="16"/>
      <c r="N33" s="16"/>
      <c r="O33" s="16"/>
      <c r="P33" s="16"/>
      <c r="Q33" s="16"/>
      <c r="R33" s="16"/>
    </row>
    <row r="34" spans="1:18" x14ac:dyDescent="0.3">
      <c r="A34" s="12" t="s">
        <v>254</v>
      </c>
      <c r="B34" s="16"/>
      <c r="C34" s="16"/>
      <c r="D34" s="16"/>
      <c r="E34" s="16"/>
      <c r="F34" s="16"/>
      <c r="G34" s="16"/>
      <c r="H34" s="16"/>
      <c r="I34" s="16"/>
      <c r="J34" s="16"/>
      <c r="K34" s="16"/>
      <c r="L34" s="16"/>
      <c r="M34" s="16"/>
      <c r="N34" s="16"/>
      <c r="O34" s="16"/>
      <c r="P34" s="16"/>
      <c r="Q34" s="16"/>
      <c r="R34" s="16"/>
    </row>
    <row r="35" spans="1:18" x14ac:dyDescent="0.3">
      <c r="A35" s="16"/>
      <c r="B35" s="16"/>
      <c r="C35" s="16"/>
      <c r="D35" s="16"/>
      <c r="E35" s="16"/>
      <c r="F35" s="16"/>
      <c r="G35" s="16"/>
      <c r="H35" s="16"/>
      <c r="I35" s="16"/>
      <c r="J35" s="16"/>
      <c r="K35" s="16"/>
      <c r="L35" s="16"/>
      <c r="M35" s="16"/>
      <c r="N35" s="16"/>
      <c r="O35" s="16"/>
      <c r="P35" s="16"/>
      <c r="Q35" s="16"/>
      <c r="R35" s="16"/>
    </row>
    <row r="36" spans="1:18" x14ac:dyDescent="0.3">
      <c r="A36" s="16"/>
      <c r="B36" s="16"/>
      <c r="C36" s="16"/>
      <c r="D36" s="16"/>
      <c r="E36" s="16"/>
      <c r="F36" s="16"/>
      <c r="G36" s="16"/>
      <c r="H36" s="16"/>
      <c r="I36" s="16"/>
      <c r="J36" s="16"/>
      <c r="K36" s="16"/>
      <c r="L36" s="16"/>
      <c r="M36" s="16"/>
      <c r="N36" s="16"/>
      <c r="O36" s="16"/>
      <c r="P36" s="16"/>
      <c r="Q36" s="16"/>
      <c r="R36" s="16"/>
    </row>
  </sheetData>
  <mergeCells count="1">
    <mergeCell ref="A31:R32"/>
  </mergeCells>
  <hyperlinks>
    <hyperlink ref="A34" location="'Read Me'!A1" display="Return to Read Me" xr:uid="{92F3E7E9-9E0D-4DDF-A55D-BB604E32621D}"/>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03C7F-1DF8-4F7D-960E-5FEC11A2BCA2}">
  <dimension ref="A1:Y36"/>
  <sheetViews>
    <sheetView zoomScale="60" zoomScaleNormal="60" workbookViewId="0">
      <selection activeCell="L41" sqref="L41"/>
    </sheetView>
  </sheetViews>
  <sheetFormatPr defaultColWidth="9.109375" defaultRowHeight="17.399999999999999" x14ac:dyDescent="0.3"/>
  <cols>
    <col min="1" max="2" width="9.109375" style="2"/>
    <col min="3" max="8" width="8.88671875"/>
    <col min="9" max="21" width="9.109375" style="2"/>
    <col min="22" max="22" width="25.44140625" style="2" bestFit="1" customWidth="1"/>
    <col min="23" max="23" width="12.33203125" style="2" bestFit="1" customWidth="1"/>
    <col min="24" max="24" width="11.44140625" style="2" customWidth="1"/>
    <col min="25" max="25" width="14.109375" style="2" customWidth="1"/>
    <col min="26" max="16384" width="9.109375" style="2"/>
  </cols>
  <sheetData>
    <row r="1" spans="1:25" ht="24.6" x14ac:dyDescent="0.4">
      <c r="A1" s="1" t="s">
        <v>343</v>
      </c>
      <c r="I1" s="11"/>
    </row>
    <row r="2" spans="1:25" x14ac:dyDescent="0.3">
      <c r="V2" s="11" t="s">
        <v>214</v>
      </c>
      <c r="W2" s="11" t="s">
        <v>40</v>
      </c>
      <c r="X2" s="19" t="s">
        <v>76</v>
      </c>
      <c r="Y2" s="19"/>
    </row>
    <row r="4" spans="1:25" x14ac:dyDescent="0.3">
      <c r="U4" s="2">
        <v>2001</v>
      </c>
      <c r="V4" s="2">
        <v>49.3</v>
      </c>
      <c r="W4" s="2">
        <v>27.7</v>
      </c>
      <c r="X4" s="2">
        <v>8.6</v>
      </c>
      <c r="Y4" s="2">
        <v>39.5</v>
      </c>
    </row>
    <row r="5" spans="1:25" x14ac:dyDescent="0.3">
      <c r="U5" s="2">
        <v>2002</v>
      </c>
      <c r="V5" s="2">
        <v>54.8</v>
      </c>
      <c r="W5" s="2">
        <v>28.3</v>
      </c>
      <c r="X5" s="2">
        <v>8.6</v>
      </c>
      <c r="Y5" s="2">
        <v>43</v>
      </c>
    </row>
    <row r="6" spans="1:25" x14ac:dyDescent="0.3">
      <c r="U6" s="2">
        <v>2003</v>
      </c>
      <c r="V6" s="2">
        <v>56.1</v>
      </c>
      <c r="W6" s="2">
        <v>28.1</v>
      </c>
      <c r="X6" s="2">
        <v>9.1</v>
      </c>
      <c r="Y6" s="2">
        <v>42.1</v>
      </c>
    </row>
    <row r="7" spans="1:25" x14ac:dyDescent="0.3">
      <c r="U7" s="2">
        <v>2004</v>
      </c>
      <c r="V7" s="2">
        <v>55</v>
      </c>
      <c r="W7" s="2">
        <v>27.9</v>
      </c>
      <c r="X7" s="2">
        <v>9.8000000000000007</v>
      </c>
      <c r="Y7" s="2">
        <v>39.200000000000003</v>
      </c>
    </row>
    <row r="8" spans="1:25" x14ac:dyDescent="0.3">
      <c r="U8" s="2">
        <v>2005</v>
      </c>
      <c r="V8" s="2">
        <v>54.3</v>
      </c>
      <c r="W8" s="2">
        <v>29.1</v>
      </c>
      <c r="X8" s="2">
        <v>10.3</v>
      </c>
      <c r="Y8" s="2">
        <v>43</v>
      </c>
    </row>
    <row r="9" spans="1:25" x14ac:dyDescent="0.3">
      <c r="U9" s="2">
        <v>2006</v>
      </c>
      <c r="V9" s="2">
        <v>56.6</v>
      </c>
      <c r="W9" s="2">
        <v>30.8</v>
      </c>
      <c r="X9" s="2">
        <v>11.7</v>
      </c>
      <c r="Y9" s="2">
        <v>44.4</v>
      </c>
    </row>
    <row r="10" spans="1:25" x14ac:dyDescent="0.3">
      <c r="I10" s="2">
        <v>120</v>
      </c>
      <c r="U10" s="2">
        <v>2007</v>
      </c>
      <c r="V10" s="2">
        <v>59.9</v>
      </c>
      <c r="W10" s="2">
        <v>33.799999999999997</v>
      </c>
      <c r="X10" s="2">
        <v>13.6</v>
      </c>
      <c r="Y10" s="2">
        <v>50.7</v>
      </c>
    </row>
    <row r="11" spans="1:25" x14ac:dyDescent="0.3">
      <c r="I11" s="2">
        <v>120</v>
      </c>
      <c r="U11" s="2">
        <v>2008</v>
      </c>
      <c r="V11" s="2">
        <v>63.4</v>
      </c>
      <c r="W11" s="2">
        <v>35.799999999999997</v>
      </c>
      <c r="X11" s="2">
        <v>14.3</v>
      </c>
      <c r="Y11" s="2">
        <v>52.3</v>
      </c>
    </row>
    <row r="12" spans="1:25" x14ac:dyDescent="0.3">
      <c r="U12" s="2">
        <v>2009</v>
      </c>
      <c r="V12" s="2">
        <v>75.400000000000006</v>
      </c>
      <c r="W12" s="2">
        <v>38</v>
      </c>
      <c r="X12" s="2">
        <v>16.600000000000001</v>
      </c>
      <c r="Y12" s="2">
        <v>53.2</v>
      </c>
    </row>
    <row r="13" spans="1:25" x14ac:dyDescent="0.3">
      <c r="U13" s="2">
        <v>2010</v>
      </c>
      <c r="V13" s="2">
        <v>76</v>
      </c>
      <c r="W13" s="2">
        <v>38.1</v>
      </c>
      <c r="X13" s="2">
        <v>17.7</v>
      </c>
      <c r="Y13" s="2">
        <v>53.9</v>
      </c>
    </row>
    <row r="14" spans="1:25" x14ac:dyDescent="0.3">
      <c r="U14" s="2">
        <v>2011</v>
      </c>
      <c r="V14" s="2">
        <v>78.099999999999994</v>
      </c>
      <c r="W14" s="2">
        <v>37.9</v>
      </c>
      <c r="X14" s="2">
        <v>17.3</v>
      </c>
      <c r="Y14" s="2">
        <v>53.4</v>
      </c>
    </row>
    <row r="15" spans="1:25" x14ac:dyDescent="0.3">
      <c r="U15" s="2">
        <v>2012</v>
      </c>
      <c r="V15" s="2">
        <v>84.1</v>
      </c>
      <c r="W15" s="2">
        <v>38.4</v>
      </c>
      <c r="X15" s="2">
        <v>18.5</v>
      </c>
      <c r="Y15" s="2">
        <v>54.8</v>
      </c>
    </row>
    <row r="16" spans="1:25" x14ac:dyDescent="0.3">
      <c r="U16" s="2">
        <v>2013</v>
      </c>
      <c r="V16" s="2">
        <v>92.3</v>
      </c>
      <c r="W16" s="2">
        <v>39.799999999999997</v>
      </c>
      <c r="X16" s="2">
        <v>19.600000000000001</v>
      </c>
      <c r="Y16" s="2">
        <v>56.8</v>
      </c>
    </row>
    <row r="17" spans="1:25" x14ac:dyDescent="0.3">
      <c r="U17" s="2">
        <v>2014</v>
      </c>
      <c r="V17" s="2">
        <v>100.7</v>
      </c>
      <c r="W17" s="2">
        <v>41.2</v>
      </c>
      <c r="X17" s="2">
        <v>20.100000000000001</v>
      </c>
      <c r="Y17" s="2">
        <v>58.5</v>
      </c>
    </row>
    <row r="18" spans="1:25" x14ac:dyDescent="0.3">
      <c r="U18" s="2">
        <v>2015</v>
      </c>
      <c r="V18" s="2">
        <v>111.1</v>
      </c>
      <c r="W18" s="2">
        <v>43.5</v>
      </c>
      <c r="X18" s="2">
        <v>22.1</v>
      </c>
      <c r="Y18" s="2">
        <v>57.9</v>
      </c>
    </row>
    <row r="19" spans="1:25" x14ac:dyDescent="0.3">
      <c r="U19" s="2">
        <v>2016</v>
      </c>
      <c r="V19" s="2">
        <v>115.2</v>
      </c>
      <c r="W19" s="2">
        <v>44.2</v>
      </c>
      <c r="X19" s="2">
        <v>21.7</v>
      </c>
      <c r="Y19" s="2">
        <v>57.6</v>
      </c>
    </row>
    <row r="20" spans="1:25" x14ac:dyDescent="0.3">
      <c r="U20" s="2">
        <v>2017</v>
      </c>
      <c r="V20" s="2">
        <v>116.1</v>
      </c>
      <c r="W20" s="2">
        <v>43.2</v>
      </c>
      <c r="X20" s="2">
        <v>20.8</v>
      </c>
      <c r="Y20" s="2">
        <v>57.4</v>
      </c>
    </row>
    <row r="21" spans="1:25" x14ac:dyDescent="0.3">
      <c r="U21" s="2">
        <v>2018</v>
      </c>
      <c r="V21" s="2">
        <v>118.1</v>
      </c>
      <c r="W21" s="2">
        <v>41.9</v>
      </c>
      <c r="X21" s="2">
        <v>20.2</v>
      </c>
      <c r="Y21" s="2">
        <v>54.8</v>
      </c>
    </row>
    <row r="30" spans="1:25" x14ac:dyDescent="0.3">
      <c r="A30" s="2" t="s">
        <v>60</v>
      </c>
    </row>
    <row r="31" spans="1:25" ht="22.5" customHeight="1" x14ac:dyDescent="0.3">
      <c r="A31" s="25" t="s">
        <v>400</v>
      </c>
      <c r="B31" s="25"/>
      <c r="C31" s="25"/>
      <c r="D31" s="25"/>
      <c r="E31" s="25"/>
      <c r="F31" s="25"/>
      <c r="G31" s="25"/>
      <c r="H31" s="25"/>
      <c r="I31" s="25"/>
      <c r="J31" s="25"/>
      <c r="K31" s="25"/>
      <c r="L31" s="25"/>
      <c r="M31" s="25"/>
      <c r="N31" s="25"/>
      <c r="O31" s="25"/>
      <c r="P31" s="25"/>
      <c r="Q31" s="25"/>
      <c r="R31" s="25"/>
    </row>
    <row r="32" spans="1:25" x14ac:dyDescent="0.3">
      <c r="A32" s="25"/>
      <c r="B32" s="25"/>
      <c r="C32" s="25"/>
      <c r="D32" s="25"/>
      <c r="E32" s="25"/>
      <c r="F32" s="25"/>
      <c r="G32" s="25"/>
      <c r="H32" s="25"/>
      <c r="I32" s="25"/>
      <c r="J32" s="25"/>
      <c r="K32" s="25"/>
      <c r="L32" s="25"/>
      <c r="M32" s="25"/>
      <c r="N32" s="25"/>
      <c r="O32" s="25"/>
      <c r="P32" s="25"/>
      <c r="Q32" s="25"/>
      <c r="R32" s="25"/>
    </row>
    <row r="33" spans="1:18" ht="0.75" customHeight="1" x14ac:dyDescent="0.3">
      <c r="A33" s="25"/>
      <c r="B33" s="25"/>
      <c r="C33" s="25"/>
      <c r="D33" s="25"/>
      <c r="E33" s="25"/>
      <c r="F33" s="25"/>
      <c r="G33" s="25"/>
      <c r="H33" s="25"/>
      <c r="I33" s="25"/>
      <c r="J33" s="25"/>
      <c r="K33" s="25"/>
      <c r="L33" s="25"/>
      <c r="M33" s="25"/>
      <c r="N33" s="25"/>
      <c r="O33" s="25"/>
      <c r="P33" s="25"/>
      <c r="Q33" s="25"/>
      <c r="R33" s="25"/>
    </row>
    <row r="34" spans="1:18" x14ac:dyDescent="0.3">
      <c r="A34" s="16"/>
      <c r="B34" s="16"/>
      <c r="C34" s="18"/>
      <c r="D34" s="18"/>
      <c r="E34" s="18"/>
      <c r="F34" s="18"/>
      <c r="G34" s="18"/>
      <c r="H34" s="18"/>
      <c r="I34" s="16"/>
      <c r="J34" s="16"/>
      <c r="K34" s="16"/>
      <c r="L34" s="16"/>
      <c r="M34" s="16"/>
      <c r="N34" s="16"/>
      <c r="O34" s="16"/>
      <c r="P34" s="16"/>
      <c r="Q34" s="16"/>
      <c r="R34" s="16"/>
    </row>
    <row r="35" spans="1:18" x14ac:dyDescent="0.3">
      <c r="A35" s="12" t="s">
        <v>254</v>
      </c>
      <c r="B35" s="16"/>
      <c r="C35" s="18"/>
      <c r="D35" s="18"/>
      <c r="E35" s="18"/>
      <c r="F35" s="18"/>
      <c r="G35" s="18"/>
      <c r="H35" s="18"/>
      <c r="I35" s="16"/>
      <c r="J35" s="16"/>
      <c r="K35" s="16"/>
      <c r="L35" s="16"/>
      <c r="M35" s="16"/>
      <c r="N35" s="16"/>
      <c r="O35" s="16"/>
      <c r="P35" s="16"/>
      <c r="Q35" s="16"/>
      <c r="R35" s="16"/>
    </row>
    <row r="36" spans="1:18" x14ac:dyDescent="0.3">
      <c r="A36" s="16"/>
      <c r="B36" s="16"/>
      <c r="C36" s="18"/>
      <c r="D36" s="18"/>
      <c r="E36" s="18"/>
      <c r="F36" s="18"/>
      <c r="G36" s="18"/>
      <c r="H36" s="18"/>
      <c r="I36" s="16"/>
      <c r="J36" s="16"/>
      <c r="K36" s="16"/>
      <c r="L36" s="16"/>
      <c r="M36" s="16"/>
      <c r="N36" s="16"/>
      <c r="O36" s="16"/>
      <c r="P36" s="16"/>
      <c r="Q36" s="16"/>
      <c r="R36" s="16"/>
    </row>
  </sheetData>
  <mergeCells count="1">
    <mergeCell ref="A31:R33"/>
  </mergeCells>
  <hyperlinks>
    <hyperlink ref="A35" location="'Read Me'!A1" display="Return to Read Me" xr:uid="{E1BDFAFE-3544-44C7-AC9B-AE0057C8FF34}"/>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322A6-32AD-4995-A059-D6BD490CAEAE}">
  <dimension ref="A1:W39"/>
  <sheetViews>
    <sheetView zoomScale="60" zoomScaleNormal="60" workbookViewId="0">
      <selection activeCell="Q43" sqref="Q43"/>
    </sheetView>
  </sheetViews>
  <sheetFormatPr defaultColWidth="9.109375" defaultRowHeight="17.399999999999999" x14ac:dyDescent="0.3"/>
  <cols>
    <col min="1" max="21" width="9.109375" style="2"/>
    <col min="22" max="22" width="19.109375" style="2" bestFit="1" customWidth="1"/>
    <col min="23" max="16384" width="9.109375" style="2"/>
  </cols>
  <sheetData>
    <row r="1" spans="1:23" ht="24.6" x14ac:dyDescent="0.4">
      <c r="A1" s="1" t="s">
        <v>344</v>
      </c>
    </row>
    <row r="3" spans="1:23" x14ac:dyDescent="0.3">
      <c r="V3" s="2" t="s">
        <v>218</v>
      </c>
      <c r="W3" s="2" t="s">
        <v>217</v>
      </c>
    </row>
    <row r="4" spans="1:23" x14ac:dyDescent="0.3">
      <c r="U4" s="2">
        <v>2004</v>
      </c>
      <c r="V4" s="2">
        <v>7.1</v>
      </c>
      <c r="W4" s="2">
        <v>33.5</v>
      </c>
    </row>
    <row r="5" spans="1:23" x14ac:dyDescent="0.3">
      <c r="U5" s="2">
        <v>2005</v>
      </c>
      <c r="V5" s="2">
        <v>8.5</v>
      </c>
      <c r="W5" s="2">
        <v>33.4</v>
      </c>
    </row>
    <row r="6" spans="1:23" x14ac:dyDescent="0.3">
      <c r="U6" s="2">
        <v>2006</v>
      </c>
      <c r="V6" s="2">
        <v>10.9</v>
      </c>
      <c r="W6" s="2">
        <v>26.4</v>
      </c>
    </row>
    <row r="7" spans="1:23" x14ac:dyDescent="0.3">
      <c r="U7" s="2">
        <v>2007</v>
      </c>
      <c r="V7" s="2">
        <v>14.1</v>
      </c>
      <c r="W7" s="2">
        <v>26.2</v>
      </c>
    </row>
    <row r="8" spans="1:23" x14ac:dyDescent="0.3">
      <c r="U8" s="2">
        <v>2008</v>
      </c>
      <c r="V8" s="2">
        <v>11.4</v>
      </c>
      <c r="W8" s="2">
        <v>27.1</v>
      </c>
    </row>
    <row r="9" spans="1:23" x14ac:dyDescent="0.3">
      <c r="U9" s="2">
        <v>2009</v>
      </c>
      <c r="V9" s="2">
        <v>8.9</v>
      </c>
      <c r="W9" s="2">
        <v>24.8</v>
      </c>
    </row>
    <row r="10" spans="1:23" x14ac:dyDescent="0.3">
      <c r="U10" s="2">
        <v>2010</v>
      </c>
      <c r="V10" s="2">
        <v>12.2</v>
      </c>
      <c r="W10" s="2">
        <v>26.3</v>
      </c>
    </row>
    <row r="11" spans="1:23" x14ac:dyDescent="0.3">
      <c r="U11" s="2">
        <v>2011</v>
      </c>
      <c r="V11" s="2">
        <v>11.7</v>
      </c>
      <c r="W11" s="2">
        <v>29.2</v>
      </c>
    </row>
    <row r="12" spans="1:23" x14ac:dyDescent="0.3">
      <c r="U12" s="2">
        <v>2012</v>
      </c>
      <c r="V12" s="2">
        <v>16.399999999999999</v>
      </c>
      <c r="W12" s="2">
        <v>31.3</v>
      </c>
    </row>
    <row r="13" spans="1:23" x14ac:dyDescent="0.3">
      <c r="U13" s="2">
        <v>2013</v>
      </c>
      <c r="V13" s="2">
        <v>18.8</v>
      </c>
      <c r="W13" s="2">
        <v>33.1</v>
      </c>
    </row>
    <row r="14" spans="1:23" x14ac:dyDescent="0.3">
      <c r="U14" s="2">
        <v>2014</v>
      </c>
      <c r="V14" s="2">
        <v>18.7</v>
      </c>
      <c r="W14" s="2">
        <v>36.200000000000003</v>
      </c>
    </row>
    <row r="15" spans="1:23" x14ac:dyDescent="0.3">
      <c r="U15" s="2">
        <v>2015</v>
      </c>
      <c r="V15" s="2">
        <v>18.100000000000001</v>
      </c>
      <c r="W15" s="2">
        <v>34.299999999999997</v>
      </c>
    </row>
    <row r="16" spans="1:23" x14ac:dyDescent="0.3">
      <c r="U16" s="2">
        <v>2016</v>
      </c>
      <c r="V16" s="2">
        <v>17.600000000000001</v>
      </c>
      <c r="W16" s="2">
        <v>36.4</v>
      </c>
    </row>
    <row r="17" spans="1:23" x14ac:dyDescent="0.3">
      <c r="U17" s="2">
        <v>2017</v>
      </c>
      <c r="V17" s="2">
        <v>17.899999999999999</v>
      </c>
      <c r="W17" s="2">
        <v>35</v>
      </c>
    </row>
    <row r="18" spans="1:23" x14ac:dyDescent="0.3">
      <c r="U18" s="2">
        <v>2018</v>
      </c>
      <c r="V18" s="2">
        <v>18.399999999999999</v>
      </c>
      <c r="W18" s="2">
        <v>32.6</v>
      </c>
    </row>
    <row r="32" spans="1:23" x14ac:dyDescent="0.3">
      <c r="A32" s="2" t="s">
        <v>216</v>
      </c>
    </row>
    <row r="33" spans="1:18" x14ac:dyDescent="0.3">
      <c r="A33" s="25" t="s">
        <v>402</v>
      </c>
      <c r="B33" s="25"/>
      <c r="C33" s="25"/>
      <c r="D33" s="25"/>
      <c r="E33" s="25"/>
      <c r="F33" s="25"/>
      <c r="G33" s="25"/>
      <c r="H33" s="25"/>
      <c r="I33" s="25"/>
      <c r="J33" s="25"/>
      <c r="K33" s="25"/>
      <c r="L33" s="25"/>
      <c r="M33" s="25"/>
      <c r="N33" s="25"/>
      <c r="O33" s="25"/>
      <c r="P33" s="25"/>
      <c r="Q33" s="25"/>
      <c r="R33" s="25"/>
    </row>
    <row r="34" spans="1:18" x14ac:dyDescent="0.3">
      <c r="A34" s="25"/>
      <c r="B34" s="25"/>
      <c r="C34" s="25"/>
      <c r="D34" s="25"/>
      <c r="E34" s="25"/>
      <c r="F34" s="25"/>
      <c r="G34" s="25"/>
      <c r="H34" s="25"/>
      <c r="I34" s="25"/>
      <c r="J34" s="25"/>
      <c r="K34" s="25"/>
      <c r="L34" s="25"/>
      <c r="M34" s="25"/>
      <c r="N34" s="25"/>
      <c r="O34" s="25"/>
      <c r="P34" s="25"/>
      <c r="Q34" s="25"/>
      <c r="R34" s="25"/>
    </row>
    <row r="35" spans="1:18" x14ac:dyDescent="0.3">
      <c r="A35" s="25"/>
      <c r="B35" s="25"/>
      <c r="C35" s="25"/>
      <c r="D35" s="25"/>
      <c r="E35" s="25"/>
      <c r="F35" s="25"/>
      <c r="G35" s="25"/>
      <c r="H35" s="25"/>
      <c r="I35" s="25"/>
      <c r="J35" s="25"/>
      <c r="K35" s="25"/>
      <c r="L35" s="25"/>
      <c r="M35" s="25"/>
      <c r="N35" s="25"/>
      <c r="O35" s="25"/>
      <c r="P35" s="25"/>
      <c r="Q35" s="25"/>
      <c r="R35" s="25"/>
    </row>
    <row r="36" spans="1:18" x14ac:dyDescent="0.3">
      <c r="A36" s="25"/>
      <c r="B36" s="25"/>
      <c r="C36" s="25"/>
      <c r="D36" s="25"/>
      <c r="E36" s="25"/>
      <c r="F36" s="25"/>
      <c r="G36" s="25"/>
      <c r="H36" s="25"/>
      <c r="I36" s="25"/>
      <c r="J36" s="25"/>
      <c r="K36" s="25"/>
      <c r="L36" s="25"/>
      <c r="M36" s="25"/>
      <c r="N36" s="25"/>
      <c r="O36" s="25"/>
      <c r="P36" s="25"/>
      <c r="Q36" s="25"/>
      <c r="R36" s="25"/>
    </row>
    <row r="37" spans="1:18" x14ac:dyDescent="0.3">
      <c r="A37" s="25"/>
      <c r="B37" s="25"/>
      <c r="C37" s="25"/>
      <c r="D37" s="25"/>
      <c r="E37" s="25"/>
      <c r="F37" s="25"/>
      <c r="G37" s="25"/>
      <c r="H37" s="25"/>
      <c r="I37" s="25"/>
      <c r="J37" s="25"/>
      <c r="K37" s="25"/>
      <c r="L37" s="25"/>
      <c r="M37" s="25"/>
      <c r="N37" s="25"/>
      <c r="O37" s="25"/>
      <c r="P37" s="25"/>
      <c r="Q37" s="25"/>
      <c r="R37" s="25"/>
    </row>
    <row r="39" spans="1:18" x14ac:dyDescent="0.3">
      <c r="A39" s="12" t="s">
        <v>254</v>
      </c>
    </row>
  </sheetData>
  <mergeCells count="1">
    <mergeCell ref="A33:R37"/>
  </mergeCells>
  <hyperlinks>
    <hyperlink ref="A39" location="'Read Me'!A1" display="Return to Read Me" xr:uid="{0F7E8608-355C-4729-B216-A8D67F2A43F4}"/>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42AB3-FF51-41A2-9995-F0C335E69C69}">
  <dimension ref="A1:W38"/>
  <sheetViews>
    <sheetView zoomScale="60" zoomScaleNormal="60" workbookViewId="0">
      <selection activeCell="H41" sqref="H41"/>
    </sheetView>
  </sheetViews>
  <sheetFormatPr defaultColWidth="9.109375" defaultRowHeight="17.399999999999999" x14ac:dyDescent="0.3"/>
  <cols>
    <col min="1" max="21" width="9.109375" style="2"/>
    <col min="22" max="22" width="21.5546875" style="2" bestFit="1" customWidth="1"/>
    <col min="23" max="23" width="10.5546875" style="2" customWidth="1"/>
    <col min="24" max="16384" width="9.109375" style="2"/>
  </cols>
  <sheetData>
    <row r="1" spans="1:23" ht="24.6" x14ac:dyDescent="0.4">
      <c r="A1" s="1" t="s">
        <v>345</v>
      </c>
    </row>
    <row r="4" spans="1:23" x14ac:dyDescent="0.3">
      <c r="V4" s="2" t="s">
        <v>219</v>
      </c>
      <c r="W4" s="2" t="s">
        <v>67</v>
      </c>
    </row>
    <row r="5" spans="1:23" x14ac:dyDescent="0.3">
      <c r="U5" s="2">
        <v>2006</v>
      </c>
      <c r="V5" s="2">
        <v>36.9</v>
      </c>
      <c r="W5" s="2">
        <v>42.4</v>
      </c>
    </row>
    <row r="6" spans="1:23" x14ac:dyDescent="0.3">
      <c r="U6" s="2">
        <v>2007</v>
      </c>
      <c r="V6" s="2">
        <v>38.299999999999997</v>
      </c>
      <c r="W6" s="2">
        <v>42.6</v>
      </c>
    </row>
    <row r="7" spans="1:23" x14ac:dyDescent="0.3">
      <c r="U7" s="2">
        <v>2008</v>
      </c>
      <c r="V7" s="2">
        <v>41.3</v>
      </c>
      <c r="W7" s="2">
        <v>45.1</v>
      </c>
    </row>
    <row r="8" spans="1:23" x14ac:dyDescent="0.3">
      <c r="U8" s="2">
        <v>2009</v>
      </c>
      <c r="V8" s="2">
        <v>42</v>
      </c>
      <c r="W8" s="2">
        <v>47.2</v>
      </c>
    </row>
    <row r="9" spans="1:23" x14ac:dyDescent="0.3">
      <c r="U9" s="2">
        <v>2010</v>
      </c>
      <c r="V9" s="2">
        <v>40.700000000000003</v>
      </c>
      <c r="W9" s="2">
        <v>46.2</v>
      </c>
    </row>
    <row r="10" spans="1:23" x14ac:dyDescent="0.3">
      <c r="U10" s="2">
        <v>2011</v>
      </c>
      <c r="V10" s="2">
        <v>42.5</v>
      </c>
      <c r="W10" s="2">
        <v>47.8</v>
      </c>
    </row>
    <row r="11" spans="1:23" x14ac:dyDescent="0.3">
      <c r="U11" s="2">
        <v>2012</v>
      </c>
      <c r="V11" s="2">
        <v>43</v>
      </c>
      <c r="W11" s="2">
        <v>48.9</v>
      </c>
    </row>
    <row r="12" spans="1:23" x14ac:dyDescent="0.3">
      <c r="U12" s="2">
        <v>2013</v>
      </c>
      <c r="V12" s="2">
        <v>45.2</v>
      </c>
      <c r="W12" s="2">
        <v>51.7</v>
      </c>
    </row>
    <row r="13" spans="1:23" x14ac:dyDescent="0.3">
      <c r="U13" s="2">
        <v>2014</v>
      </c>
      <c r="V13" s="2">
        <v>47.5</v>
      </c>
      <c r="W13" s="2">
        <v>54.5</v>
      </c>
    </row>
    <row r="14" spans="1:23" x14ac:dyDescent="0.3">
      <c r="U14" s="2">
        <v>2015</v>
      </c>
      <c r="V14" s="2">
        <v>50.1</v>
      </c>
      <c r="W14" s="2">
        <v>57.3</v>
      </c>
    </row>
    <row r="15" spans="1:23" x14ac:dyDescent="0.3">
      <c r="U15" s="2">
        <v>2016</v>
      </c>
      <c r="V15" s="2">
        <v>48.8</v>
      </c>
      <c r="W15" s="2">
        <v>56.3</v>
      </c>
    </row>
    <row r="16" spans="1:23" x14ac:dyDescent="0.3">
      <c r="U16" s="2">
        <v>2017</v>
      </c>
      <c r="V16" s="2">
        <v>47.1</v>
      </c>
      <c r="W16" s="2">
        <v>54.5</v>
      </c>
    </row>
    <row r="17" spans="1:23" x14ac:dyDescent="0.3">
      <c r="U17" s="2">
        <v>2018</v>
      </c>
      <c r="V17" s="2">
        <v>47.8</v>
      </c>
      <c r="W17" s="2">
        <v>54.7</v>
      </c>
    </row>
    <row r="32" spans="1:23" x14ac:dyDescent="0.3">
      <c r="A32" s="2" t="s">
        <v>216</v>
      </c>
    </row>
    <row r="33" spans="1:18" ht="18" customHeight="1" x14ac:dyDescent="0.3">
      <c r="A33" s="25" t="s">
        <v>404</v>
      </c>
      <c r="B33" s="25"/>
      <c r="C33" s="25"/>
      <c r="D33" s="25"/>
      <c r="E33" s="25"/>
      <c r="F33" s="25"/>
      <c r="G33" s="25"/>
      <c r="H33" s="25"/>
      <c r="I33" s="25"/>
      <c r="J33" s="25"/>
      <c r="K33" s="25"/>
      <c r="L33" s="25"/>
      <c r="M33" s="25"/>
      <c r="N33" s="25"/>
      <c r="O33" s="25"/>
      <c r="P33" s="25"/>
      <c r="Q33" s="25"/>
      <c r="R33" s="25"/>
    </row>
    <row r="34" spans="1:18" x14ac:dyDescent="0.3">
      <c r="A34" s="25"/>
      <c r="B34" s="25"/>
      <c r="C34" s="25"/>
      <c r="D34" s="25"/>
      <c r="E34" s="25"/>
      <c r="F34" s="25"/>
      <c r="G34" s="25"/>
      <c r="H34" s="25"/>
      <c r="I34" s="25"/>
      <c r="J34" s="25"/>
      <c r="K34" s="25"/>
      <c r="L34" s="25"/>
      <c r="M34" s="25"/>
      <c r="N34" s="25"/>
      <c r="O34" s="25"/>
      <c r="P34" s="25"/>
      <c r="Q34" s="25"/>
      <c r="R34" s="25"/>
    </row>
    <row r="35" spans="1:18" x14ac:dyDescent="0.3">
      <c r="A35" s="25"/>
      <c r="B35" s="25"/>
      <c r="C35" s="25"/>
      <c r="D35" s="25"/>
      <c r="E35" s="25"/>
      <c r="F35" s="25"/>
      <c r="G35" s="25"/>
      <c r="H35" s="25"/>
      <c r="I35" s="25"/>
      <c r="J35" s="25"/>
      <c r="K35" s="25"/>
      <c r="L35" s="25"/>
      <c r="M35" s="25"/>
      <c r="N35" s="25"/>
      <c r="O35" s="25"/>
      <c r="P35" s="25"/>
      <c r="Q35" s="25"/>
      <c r="R35" s="25"/>
    </row>
    <row r="36" spans="1:18" x14ac:dyDescent="0.3">
      <c r="A36" s="25"/>
      <c r="B36" s="25"/>
      <c r="C36" s="25"/>
      <c r="D36" s="25"/>
      <c r="E36" s="25"/>
      <c r="F36" s="25"/>
      <c r="G36" s="25"/>
      <c r="H36" s="25"/>
      <c r="I36" s="25"/>
      <c r="J36" s="25"/>
      <c r="K36" s="25"/>
      <c r="L36" s="25"/>
      <c r="M36" s="25"/>
      <c r="N36" s="25"/>
      <c r="O36" s="25"/>
      <c r="P36" s="25"/>
      <c r="Q36" s="25"/>
      <c r="R36" s="25"/>
    </row>
    <row r="38" spans="1:18" x14ac:dyDescent="0.3">
      <c r="A38" s="12" t="s">
        <v>254</v>
      </c>
    </row>
  </sheetData>
  <mergeCells count="1">
    <mergeCell ref="A33:R36"/>
  </mergeCells>
  <hyperlinks>
    <hyperlink ref="A38" location="'Read Me'!A1" display="Return to Read Me" xr:uid="{D4237330-53CC-4089-B3FE-BB2C2466B665}"/>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C8B2B-6B35-4A56-8A1E-DB1628CC8483}">
  <dimension ref="A1:W35"/>
  <sheetViews>
    <sheetView zoomScale="60" zoomScaleNormal="60" workbookViewId="0">
      <selection activeCell="N46" sqref="N46"/>
    </sheetView>
  </sheetViews>
  <sheetFormatPr defaultColWidth="9.109375" defaultRowHeight="17.399999999999999" x14ac:dyDescent="0.3"/>
  <cols>
    <col min="1" max="25" width="9.109375" style="2"/>
    <col min="26" max="26" width="10.5546875" style="2" bestFit="1" customWidth="1"/>
    <col min="27" max="16384" width="9.109375" style="2"/>
  </cols>
  <sheetData>
    <row r="1" spans="1:23" ht="24.6" x14ac:dyDescent="0.4">
      <c r="A1" s="1" t="s">
        <v>320</v>
      </c>
    </row>
    <row r="4" spans="1:23" x14ac:dyDescent="0.3">
      <c r="V4" s="2">
        <v>2002</v>
      </c>
      <c r="W4" s="2">
        <v>2007</v>
      </c>
    </row>
    <row r="5" spans="1:23" x14ac:dyDescent="0.3">
      <c r="U5" s="2" t="s">
        <v>67</v>
      </c>
      <c r="V5" s="2">
        <v>76.7</v>
      </c>
      <c r="W5" s="2">
        <v>80.8</v>
      </c>
    </row>
    <row r="6" spans="1:23" x14ac:dyDescent="0.3">
      <c r="U6" s="2" t="s">
        <v>66</v>
      </c>
      <c r="V6" s="2">
        <v>66</v>
      </c>
      <c r="W6" s="2">
        <v>74.099999999999994</v>
      </c>
    </row>
    <row r="7" spans="1:23" x14ac:dyDescent="0.3">
      <c r="U7" s="2" t="s">
        <v>65</v>
      </c>
      <c r="V7" s="2">
        <v>98.9</v>
      </c>
      <c r="W7" s="2">
        <v>112.5</v>
      </c>
    </row>
    <row r="8" spans="1:23" x14ac:dyDescent="0.3">
      <c r="U8" s="2" t="s">
        <v>64</v>
      </c>
      <c r="V8" s="2">
        <v>90.7</v>
      </c>
      <c r="W8" s="2">
        <v>87.9</v>
      </c>
    </row>
    <row r="9" spans="1:23" x14ac:dyDescent="0.3">
      <c r="U9" s="2" t="s">
        <v>63</v>
      </c>
      <c r="V9" s="2">
        <v>68.8</v>
      </c>
      <c r="W9" s="2">
        <v>70.8</v>
      </c>
    </row>
    <row r="10" spans="1:23" x14ac:dyDescent="0.3">
      <c r="U10" s="2" t="s">
        <v>62</v>
      </c>
      <c r="V10" s="2">
        <v>63</v>
      </c>
      <c r="W10" s="2">
        <v>78.7</v>
      </c>
    </row>
    <row r="11" spans="1:23" x14ac:dyDescent="0.3">
      <c r="U11" s="2" t="s">
        <v>61</v>
      </c>
      <c r="V11" s="2">
        <v>65.599999999999994</v>
      </c>
      <c r="W11" s="2">
        <v>68.5</v>
      </c>
    </row>
    <row r="31" spans="1:18" x14ac:dyDescent="0.3">
      <c r="A31" s="2" t="s">
        <v>68</v>
      </c>
    </row>
    <row r="32" spans="1:18" x14ac:dyDescent="0.3">
      <c r="A32" s="25" t="s">
        <v>395</v>
      </c>
      <c r="B32" s="25"/>
      <c r="C32" s="25"/>
      <c r="D32" s="25"/>
      <c r="E32" s="25"/>
      <c r="F32" s="25"/>
      <c r="G32" s="25"/>
      <c r="H32" s="25"/>
      <c r="I32" s="25"/>
      <c r="J32" s="25"/>
      <c r="K32" s="25"/>
      <c r="L32" s="25"/>
      <c r="M32" s="25"/>
      <c r="N32" s="25"/>
      <c r="O32" s="25"/>
      <c r="P32" s="25"/>
      <c r="Q32" s="25"/>
      <c r="R32" s="25"/>
    </row>
    <row r="33" spans="1:18" x14ac:dyDescent="0.3">
      <c r="A33" s="25"/>
      <c r="B33" s="25"/>
      <c r="C33" s="25"/>
      <c r="D33" s="25"/>
      <c r="E33" s="25"/>
      <c r="F33" s="25"/>
      <c r="G33" s="25"/>
      <c r="H33" s="25"/>
      <c r="I33" s="25"/>
      <c r="J33" s="25"/>
      <c r="K33" s="25"/>
      <c r="L33" s="25"/>
      <c r="M33" s="25"/>
      <c r="N33" s="25"/>
      <c r="O33" s="25"/>
      <c r="P33" s="25"/>
      <c r="Q33" s="25"/>
      <c r="R33" s="25"/>
    </row>
    <row r="35" spans="1:18" x14ac:dyDescent="0.3">
      <c r="A35" s="12" t="s">
        <v>254</v>
      </c>
    </row>
  </sheetData>
  <mergeCells count="1">
    <mergeCell ref="A32:R33"/>
  </mergeCells>
  <hyperlinks>
    <hyperlink ref="A35" location="'Read Me'!A1" display="Return to Read Me" xr:uid="{64C04609-E0BA-44D5-B047-A68CC6861174}"/>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7B1CE-8E26-4D70-9993-6EEC793C8C4F}">
  <dimension ref="A1:X39"/>
  <sheetViews>
    <sheetView zoomScale="60" zoomScaleNormal="60" workbookViewId="0">
      <selection activeCell="L47" sqref="L47"/>
    </sheetView>
  </sheetViews>
  <sheetFormatPr defaultColWidth="9.109375" defaultRowHeight="17.399999999999999" x14ac:dyDescent="0.3"/>
  <cols>
    <col min="1" max="21" width="9.109375" style="2"/>
    <col min="22" max="22" width="20.88671875" style="2" bestFit="1" customWidth="1"/>
    <col min="23" max="23" width="28.33203125" style="2" bestFit="1" customWidth="1"/>
    <col min="24" max="16384" width="9.109375" style="2"/>
  </cols>
  <sheetData>
    <row r="1" spans="1:24" ht="24.6" x14ac:dyDescent="0.4">
      <c r="A1" s="1" t="s">
        <v>346</v>
      </c>
    </row>
    <row r="3" spans="1:24" x14ac:dyDescent="0.3">
      <c r="V3" s="2" t="s">
        <v>221</v>
      </c>
      <c r="W3" s="2" t="s">
        <v>220</v>
      </c>
    </row>
    <row r="4" spans="1:24" x14ac:dyDescent="0.3">
      <c r="U4" s="2">
        <v>2010</v>
      </c>
      <c r="V4" s="2">
        <v>46</v>
      </c>
      <c r="W4" s="2">
        <v>89</v>
      </c>
      <c r="X4" s="20"/>
    </row>
    <row r="5" spans="1:24" x14ac:dyDescent="0.3">
      <c r="U5" s="2">
        <v>2011</v>
      </c>
      <c r="V5" s="2">
        <v>42</v>
      </c>
      <c r="W5" s="2">
        <v>88.3</v>
      </c>
      <c r="X5" s="20"/>
    </row>
    <row r="6" spans="1:24" x14ac:dyDescent="0.3">
      <c r="U6" s="2">
        <f t="shared" ref="U6:U11" si="0">U5+1</f>
        <v>2012</v>
      </c>
      <c r="V6" s="2">
        <v>43.8</v>
      </c>
      <c r="W6" s="2">
        <v>87.5</v>
      </c>
    </row>
    <row r="7" spans="1:24" x14ac:dyDescent="0.3">
      <c r="U7" s="2">
        <f t="shared" si="0"/>
        <v>2013</v>
      </c>
      <c r="V7" s="2">
        <v>42.1</v>
      </c>
      <c r="W7" s="2">
        <v>86</v>
      </c>
    </row>
    <row r="8" spans="1:24" x14ac:dyDescent="0.3">
      <c r="U8" s="2">
        <f t="shared" si="0"/>
        <v>2014</v>
      </c>
      <c r="V8" s="2">
        <v>45.6</v>
      </c>
      <c r="W8" s="2">
        <v>86.5</v>
      </c>
    </row>
    <row r="9" spans="1:24" x14ac:dyDescent="0.3">
      <c r="U9" s="2">
        <f t="shared" si="0"/>
        <v>2015</v>
      </c>
      <c r="V9" s="2">
        <v>51.5</v>
      </c>
      <c r="W9" s="2">
        <v>84.5</v>
      </c>
    </row>
    <row r="10" spans="1:24" x14ac:dyDescent="0.3">
      <c r="U10" s="2">
        <f t="shared" si="0"/>
        <v>2016</v>
      </c>
      <c r="V10" s="2">
        <v>60.4</v>
      </c>
      <c r="W10" s="2">
        <v>85.5</v>
      </c>
    </row>
    <row r="11" spans="1:24" x14ac:dyDescent="0.3">
      <c r="U11" s="2">
        <f t="shared" si="0"/>
        <v>2017</v>
      </c>
      <c r="V11" s="2">
        <v>59.6</v>
      </c>
      <c r="W11" s="2">
        <v>87.1</v>
      </c>
    </row>
    <row r="32" spans="1:18" x14ac:dyDescent="0.3">
      <c r="A32" s="16" t="s">
        <v>216</v>
      </c>
      <c r="B32" s="16"/>
      <c r="C32" s="16"/>
      <c r="D32" s="16"/>
      <c r="E32" s="16"/>
      <c r="F32" s="16"/>
      <c r="G32" s="16"/>
      <c r="H32" s="16"/>
      <c r="I32" s="16"/>
      <c r="J32" s="16"/>
      <c r="K32" s="16"/>
      <c r="L32" s="16"/>
      <c r="M32" s="16"/>
      <c r="N32" s="16"/>
      <c r="O32" s="16"/>
      <c r="P32" s="16"/>
      <c r="Q32" s="16"/>
      <c r="R32" s="16"/>
    </row>
    <row r="33" spans="1:18" ht="66.75" customHeight="1" x14ac:dyDescent="0.3">
      <c r="A33" s="25" t="s">
        <v>405</v>
      </c>
      <c r="B33" s="25"/>
      <c r="C33" s="25"/>
      <c r="D33" s="25"/>
      <c r="E33" s="25"/>
      <c r="F33" s="25"/>
      <c r="G33" s="25"/>
      <c r="H33" s="25"/>
      <c r="I33" s="25"/>
      <c r="J33" s="25"/>
      <c r="K33" s="25"/>
      <c r="L33" s="25"/>
      <c r="M33" s="25"/>
      <c r="N33" s="25"/>
      <c r="O33" s="25"/>
      <c r="P33" s="25"/>
      <c r="Q33" s="25"/>
      <c r="R33" s="25"/>
    </row>
    <row r="34" spans="1:18" ht="18" hidden="1" customHeight="1" x14ac:dyDescent="0.3">
      <c r="A34" s="25"/>
      <c r="B34" s="25"/>
      <c r="C34" s="25"/>
      <c r="D34" s="25"/>
      <c r="E34" s="25"/>
      <c r="F34" s="25"/>
      <c r="G34" s="25"/>
      <c r="H34" s="25"/>
      <c r="I34" s="25"/>
      <c r="J34" s="25"/>
      <c r="K34" s="25"/>
      <c r="L34" s="25"/>
      <c r="M34" s="25"/>
      <c r="N34" s="25"/>
      <c r="O34" s="25"/>
      <c r="P34" s="25"/>
      <c r="Q34" s="25"/>
      <c r="R34" s="25"/>
    </row>
    <row r="35" spans="1:18" ht="18" hidden="1" customHeight="1" x14ac:dyDescent="0.3">
      <c r="A35" s="25"/>
      <c r="B35" s="25"/>
      <c r="C35" s="25"/>
      <c r="D35" s="25"/>
      <c r="E35" s="25"/>
      <c r="F35" s="25"/>
      <c r="G35" s="25"/>
      <c r="H35" s="25"/>
      <c r="I35" s="25"/>
      <c r="J35" s="25"/>
      <c r="K35" s="25"/>
      <c r="L35" s="25"/>
      <c r="M35" s="25"/>
      <c r="N35" s="25"/>
      <c r="O35" s="25"/>
      <c r="P35" s="25"/>
      <c r="Q35" s="25"/>
      <c r="R35" s="25"/>
    </row>
    <row r="36" spans="1:18" ht="18" hidden="1" customHeight="1" x14ac:dyDescent="0.3">
      <c r="A36" s="25"/>
      <c r="B36" s="25"/>
      <c r="C36" s="25"/>
      <c r="D36" s="25"/>
      <c r="E36" s="25"/>
      <c r="F36" s="25"/>
      <c r="G36" s="25"/>
      <c r="H36" s="25"/>
      <c r="I36" s="25"/>
      <c r="J36" s="25"/>
      <c r="K36" s="25"/>
      <c r="L36" s="25"/>
      <c r="M36" s="25"/>
      <c r="N36" s="25"/>
      <c r="O36" s="25"/>
      <c r="P36" s="25"/>
      <c r="Q36" s="25"/>
      <c r="R36" s="25"/>
    </row>
    <row r="37" spans="1:18" x14ac:dyDescent="0.3">
      <c r="A37" s="25"/>
      <c r="B37" s="25"/>
      <c r="C37" s="25"/>
      <c r="D37" s="25"/>
      <c r="E37" s="25"/>
      <c r="F37" s="25"/>
      <c r="G37" s="25"/>
      <c r="H37" s="25"/>
      <c r="I37" s="25"/>
      <c r="J37" s="25"/>
      <c r="K37" s="25"/>
      <c r="L37" s="25"/>
      <c r="M37" s="25"/>
      <c r="N37" s="25"/>
      <c r="O37" s="25"/>
      <c r="P37" s="25"/>
      <c r="Q37" s="25"/>
      <c r="R37" s="25"/>
    </row>
    <row r="39" spans="1:18" x14ac:dyDescent="0.3">
      <c r="A39" s="12" t="s">
        <v>254</v>
      </c>
    </row>
  </sheetData>
  <mergeCells count="1">
    <mergeCell ref="A33:R37"/>
  </mergeCells>
  <hyperlinks>
    <hyperlink ref="A39" location="'Read Me'!A1" display="Return to Read Me" xr:uid="{8DDF7E8B-B107-4CC1-A9E0-F05C7592619C}"/>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A129F-B97F-4DA8-A205-774980B0528B}">
  <dimension ref="A1:X41"/>
  <sheetViews>
    <sheetView zoomScale="60" zoomScaleNormal="60" workbookViewId="0">
      <selection activeCell="M49" sqref="M49"/>
    </sheetView>
  </sheetViews>
  <sheetFormatPr defaultColWidth="9.109375" defaultRowHeight="17.399999999999999" x14ac:dyDescent="0.3"/>
  <cols>
    <col min="1" max="21" width="9.109375" style="2"/>
    <col min="22" max="22" width="20.44140625" style="2" bestFit="1" customWidth="1"/>
    <col min="23" max="23" width="14.88671875" style="2" bestFit="1" customWidth="1"/>
    <col min="24" max="24" width="30.88671875" style="2" bestFit="1" customWidth="1"/>
    <col min="25" max="16384" width="9.109375" style="2"/>
  </cols>
  <sheetData>
    <row r="1" spans="1:24" ht="24.6" x14ac:dyDescent="0.4">
      <c r="A1" s="1" t="s">
        <v>403</v>
      </c>
    </row>
    <row r="3" spans="1:24" x14ac:dyDescent="0.3">
      <c r="V3" s="2" t="s">
        <v>223</v>
      </c>
      <c r="W3" s="2" t="s">
        <v>77</v>
      </c>
      <c r="X3" s="2" t="s">
        <v>222</v>
      </c>
    </row>
    <row r="4" spans="1:24" x14ac:dyDescent="0.3">
      <c r="U4" s="2">
        <v>2005</v>
      </c>
      <c r="V4" s="2">
        <v>11</v>
      </c>
      <c r="W4" s="2">
        <v>32.700000000000003</v>
      </c>
      <c r="X4" s="2">
        <v>8.6999999999999993</v>
      </c>
    </row>
    <row r="5" spans="1:24" x14ac:dyDescent="0.3">
      <c r="U5" s="2">
        <v>2010</v>
      </c>
      <c r="V5" s="2">
        <v>10.1</v>
      </c>
      <c r="W5" s="2">
        <v>46.3</v>
      </c>
      <c r="X5" s="2">
        <v>12.4</v>
      </c>
    </row>
    <row r="6" spans="1:24" x14ac:dyDescent="0.3">
      <c r="U6" s="2">
        <v>2018</v>
      </c>
      <c r="V6" s="2">
        <v>11.4</v>
      </c>
      <c r="W6" s="2">
        <v>50.9</v>
      </c>
      <c r="X6" s="2">
        <v>9.6999999999999993</v>
      </c>
    </row>
    <row r="32" spans="1:18" x14ac:dyDescent="0.3">
      <c r="A32" s="16" t="s">
        <v>216</v>
      </c>
      <c r="B32" s="16"/>
      <c r="C32" s="16"/>
      <c r="D32" s="16"/>
      <c r="E32" s="16"/>
      <c r="F32" s="16"/>
      <c r="G32" s="16"/>
      <c r="H32" s="16"/>
      <c r="I32" s="16"/>
      <c r="J32" s="16"/>
      <c r="K32" s="16"/>
      <c r="L32" s="16"/>
      <c r="M32" s="16"/>
      <c r="N32" s="16"/>
      <c r="O32" s="16"/>
      <c r="P32" s="16"/>
      <c r="Q32" s="16"/>
      <c r="R32" s="16"/>
    </row>
    <row r="33" spans="1:18" ht="57.75" customHeight="1" x14ac:dyDescent="0.3">
      <c r="A33" s="25" t="s">
        <v>406</v>
      </c>
      <c r="B33" s="25"/>
      <c r="C33" s="25"/>
      <c r="D33" s="25"/>
      <c r="E33" s="25"/>
      <c r="F33" s="25"/>
      <c r="G33" s="25"/>
      <c r="H33" s="25"/>
      <c r="I33" s="25"/>
      <c r="J33" s="25"/>
      <c r="K33" s="25"/>
      <c r="L33" s="25"/>
      <c r="M33" s="25"/>
      <c r="N33" s="25"/>
      <c r="O33" s="25"/>
      <c r="P33" s="25"/>
      <c r="Q33" s="25"/>
      <c r="R33" s="25"/>
    </row>
    <row r="34" spans="1:18" ht="18" hidden="1" customHeight="1" x14ac:dyDescent="0.3">
      <c r="A34" s="25"/>
      <c r="B34" s="25"/>
      <c r="C34" s="25"/>
      <c r="D34" s="25"/>
      <c r="E34" s="25"/>
      <c r="F34" s="25"/>
      <c r="G34" s="25"/>
      <c r="H34" s="25"/>
      <c r="I34" s="25"/>
      <c r="J34" s="25"/>
      <c r="K34" s="25"/>
      <c r="L34" s="25"/>
      <c r="M34" s="25"/>
      <c r="N34" s="25"/>
      <c r="O34" s="25"/>
      <c r="P34" s="25"/>
      <c r="Q34" s="25"/>
      <c r="R34" s="25"/>
    </row>
    <row r="35" spans="1:18" ht="18" hidden="1" customHeight="1" x14ac:dyDescent="0.3">
      <c r="A35" s="25"/>
      <c r="B35" s="25"/>
      <c r="C35" s="25"/>
      <c r="D35" s="25"/>
      <c r="E35" s="25"/>
      <c r="F35" s="25"/>
      <c r="G35" s="25"/>
      <c r="H35" s="25"/>
      <c r="I35" s="25"/>
      <c r="J35" s="25"/>
      <c r="K35" s="25"/>
      <c r="L35" s="25"/>
      <c r="M35" s="25"/>
      <c r="N35" s="25"/>
      <c r="O35" s="25"/>
      <c r="P35" s="25"/>
      <c r="Q35" s="25"/>
      <c r="R35" s="25"/>
    </row>
    <row r="36" spans="1:18" ht="18" hidden="1" customHeight="1" x14ac:dyDescent="0.3">
      <c r="A36" s="25"/>
      <c r="B36" s="25"/>
      <c r="C36" s="25"/>
      <c r="D36" s="25"/>
      <c r="E36" s="25"/>
      <c r="F36" s="25"/>
      <c r="G36" s="25"/>
      <c r="H36" s="25"/>
      <c r="I36" s="25"/>
      <c r="J36" s="25"/>
      <c r="K36" s="25"/>
      <c r="L36" s="25"/>
      <c r="M36" s="25"/>
      <c r="N36" s="25"/>
      <c r="O36" s="25"/>
      <c r="P36" s="25"/>
      <c r="Q36" s="25"/>
      <c r="R36" s="25"/>
    </row>
    <row r="37" spans="1:18" x14ac:dyDescent="0.3">
      <c r="A37" s="25"/>
      <c r="B37" s="25"/>
      <c r="C37" s="25"/>
      <c r="D37" s="25"/>
      <c r="E37" s="25"/>
      <c r="F37" s="25"/>
      <c r="G37" s="25"/>
      <c r="H37" s="25"/>
      <c r="I37" s="25"/>
      <c r="J37" s="25"/>
      <c r="K37" s="25"/>
      <c r="L37" s="25"/>
      <c r="M37" s="25"/>
      <c r="N37" s="25"/>
      <c r="O37" s="25"/>
      <c r="P37" s="25"/>
      <c r="Q37" s="25"/>
      <c r="R37" s="25"/>
    </row>
    <row r="38" spans="1:18" x14ac:dyDescent="0.3">
      <c r="A38" s="25"/>
      <c r="B38" s="25"/>
      <c r="C38" s="25"/>
      <c r="D38" s="25"/>
      <c r="E38" s="25"/>
      <c r="F38" s="25"/>
      <c r="G38" s="25"/>
      <c r="H38" s="25"/>
      <c r="I38" s="25"/>
      <c r="J38" s="25"/>
      <c r="K38" s="25"/>
      <c r="L38" s="25"/>
      <c r="M38" s="25"/>
      <c r="N38" s="25"/>
      <c r="O38" s="25"/>
      <c r="P38" s="25"/>
      <c r="Q38" s="25"/>
      <c r="R38" s="25"/>
    </row>
    <row r="39" spans="1:18" x14ac:dyDescent="0.3">
      <c r="A39" s="25"/>
      <c r="B39" s="25"/>
      <c r="C39" s="25"/>
      <c r="D39" s="25"/>
      <c r="E39" s="25"/>
      <c r="F39" s="25"/>
      <c r="G39" s="25"/>
      <c r="H39" s="25"/>
      <c r="I39" s="25"/>
      <c r="J39" s="25"/>
      <c r="K39" s="25"/>
      <c r="L39" s="25"/>
      <c r="M39" s="25"/>
      <c r="N39" s="25"/>
      <c r="O39" s="25"/>
      <c r="P39" s="25"/>
      <c r="Q39" s="25"/>
      <c r="R39" s="25"/>
    </row>
    <row r="41" spans="1:18" x14ac:dyDescent="0.3">
      <c r="A41" s="12" t="s">
        <v>254</v>
      </c>
    </row>
  </sheetData>
  <mergeCells count="1">
    <mergeCell ref="A33:R39"/>
  </mergeCells>
  <hyperlinks>
    <hyperlink ref="A41" location="'Read Me'!A1" display="Return to Read Me" xr:uid="{A5198B7F-C31F-4848-9A21-46AB929222C5}"/>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6281F-2136-4B80-ACEE-C6EDB3349289}">
  <dimension ref="A1:X39"/>
  <sheetViews>
    <sheetView zoomScale="60" zoomScaleNormal="60" workbookViewId="0">
      <selection activeCell="A37" sqref="A37"/>
    </sheetView>
  </sheetViews>
  <sheetFormatPr defaultColWidth="9.109375" defaultRowHeight="17.399999999999999" x14ac:dyDescent="0.3"/>
  <cols>
    <col min="1" max="21" width="9.109375" style="2"/>
    <col min="22" max="22" width="14.33203125" style="2" bestFit="1" customWidth="1"/>
    <col min="23" max="23" width="21.88671875" style="2" bestFit="1" customWidth="1"/>
    <col min="24" max="24" width="9.6640625" style="2" bestFit="1" customWidth="1"/>
    <col min="25" max="16384" width="9.109375" style="2"/>
  </cols>
  <sheetData>
    <row r="1" spans="1:24" ht="24.6" x14ac:dyDescent="0.4">
      <c r="A1" s="1" t="s">
        <v>347</v>
      </c>
    </row>
    <row r="3" spans="1:24" x14ac:dyDescent="0.3">
      <c r="V3" s="2" t="s">
        <v>226</v>
      </c>
      <c r="W3" s="2" t="s">
        <v>225</v>
      </c>
      <c r="X3" s="2" t="s">
        <v>224</v>
      </c>
    </row>
    <row r="4" spans="1:24" x14ac:dyDescent="0.3">
      <c r="U4" s="2">
        <v>2007</v>
      </c>
      <c r="V4" s="2">
        <v>22.8</v>
      </c>
      <c r="W4" s="2">
        <v>27.5</v>
      </c>
      <c r="X4" s="2">
        <v>17.3</v>
      </c>
    </row>
    <row r="5" spans="1:24" x14ac:dyDescent="0.3">
      <c r="U5" s="2">
        <v>2008</v>
      </c>
      <c r="V5" s="2">
        <v>22.8</v>
      </c>
      <c r="W5" s="2">
        <v>27.4</v>
      </c>
      <c r="X5" s="2">
        <v>16.600000000000001</v>
      </c>
    </row>
    <row r="6" spans="1:24" x14ac:dyDescent="0.3">
      <c r="U6" s="2">
        <v>2009</v>
      </c>
      <c r="V6" s="2">
        <v>21.8</v>
      </c>
      <c r="W6" s="2">
        <v>25.8</v>
      </c>
      <c r="X6" s="2">
        <v>17</v>
      </c>
    </row>
    <row r="7" spans="1:24" x14ac:dyDescent="0.3">
      <c r="U7" s="2">
        <v>2010</v>
      </c>
      <c r="V7" s="2">
        <v>21.2</v>
      </c>
      <c r="W7" s="2">
        <v>24.6</v>
      </c>
      <c r="X7" s="2">
        <v>17</v>
      </c>
    </row>
    <row r="8" spans="1:24" x14ac:dyDescent="0.3">
      <c r="U8" s="2">
        <v>2011</v>
      </c>
      <c r="V8" s="2">
        <v>20.8</v>
      </c>
      <c r="W8" s="2">
        <v>23.8</v>
      </c>
      <c r="X8" s="2">
        <v>16.899999999999999</v>
      </c>
    </row>
    <row r="9" spans="1:24" x14ac:dyDescent="0.3">
      <c r="U9" s="2">
        <v>2012</v>
      </c>
      <c r="V9" s="2">
        <v>19.899999999999999</v>
      </c>
      <c r="W9" s="2">
        <v>22.9</v>
      </c>
      <c r="X9" s="2">
        <v>17.100000000000001</v>
      </c>
    </row>
    <row r="10" spans="1:24" x14ac:dyDescent="0.3">
      <c r="U10" s="2">
        <v>2013</v>
      </c>
      <c r="V10" s="2">
        <v>19.2</v>
      </c>
      <c r="W10" s="2">
        <v>22.2</v>
      </c>
      <c r="X10" s="2">
        <v>15.9</v>
      </c>
    </row>
    <row r="11" spans="1:24" x14ac:dyDescent="0.3">
      <c r="U11" s="2">
        <v>2014</v>
      </c>
      <c r="V11" s="2">
        <v>18.7</v>
      </c>
      <c r="W11" s="2">
        <v>22</v>
      </c>
      <c r="X11" s="2">
        <v>15.1</v>
      </c>
    </row>
    <row r="12" spans="1:24" x14ac:dyDescent="0.3">
      <c r="U12" s="2">
        <v>2015</v>
      </c>
      <c r="V12" s="2">
        <v>19</v>
      </c>
      <c r="W12" s="2">
        <v>22.7</v>
      </c>
      <c r="X12" s="2">
        <v>14.6</v>
      </c>
    </row>
    <row r="13" spans="1:24" x14ac:dyDescent="0.3">
      <c r="U13" s="2">
        <v>2016</v>
      </c>
      <c r="V13" s="2">
        <v>17.100000000000001</v>
      </c>
      <c r="W13" s="2">
        <v>20.6</v>
      </c>
      <c r="X13" s="2">
        <v>13.2</v>
      </c>
    </row>
    <row r="14" spans="1:24" x14ac:dyDescent="0.3">
      <c r="U14" s="2">
        <v>2017</v>
      </c>
      <c r="V14" s="2">
        <v>15.9</v>
      </c>
      <c r="W14" s="2">
        <v>19</v>
      </c>
      <c r="X14" s="2">
        <v>12.5</v>
      </c>
    </row>
    <row r="15" spans="1:24" x14ac:dyDescent="0.3">
      <c r="U15" s="2">
        <v>2018</v>
      </c>
      <c r="V15" s="2">
        <v>15.8</v>
      </c>
      <c r="W15" s="2">
        <v>19.100000000000001</v>
      </c>
      <c r="X15" s="2">
        <v>12.3</v>
      </c>
    </row>
    <row r="32" spans="1:18" x14ac:dyDescent="0.3">
      <c r="A32" s="16" t="s">
        <v>216</v>
      </c>
      <c r="B32" s="16"/>
      <c r="C32" s="16"/>
      <c r="D32" s="16"/>
      <c r="E32" s="16"/>
      <c r="F32" s="16"/>
      <c r="G32" s="16"/>
      <c r="H32" s="16"/>
      <c r="I32" s="16"/>
      <c r="J32" s="16"/>
      <c r="K32" s="16"/>
      <c r="L32" s="16"/>
      <c r="M32" s="16"/>
      <c r="N32" s="16"/>
      <c r="O32" s="16"/>
      <c r="P32" s="16"/>
      <c r="Q32" s="16"/>
      <c r="R32" s="16"/>
    </row>
    <row r="33" spans="1:18" ht="75" customHeight="1" x14ac:dyDescent="0.3">
      <c r="A33" s="25" t="s">
        <v>407</v>
      </c>
      <c r="B33" s="25"/>
      <c r="C33" s="25"/>
      <c r="D33" s="25"/>
      <c r="E33" s="25"/>
      <c r="F33" s="25"/>
      <c r="G33" s="25"/>
      <c r="H33" s="25"/>
      <c r="I33" s="25"/>
      <c r="J33" s="25"/>
      <c r="K33" s="25"/>
      <c r="L33" s="25"/>
      <c r="M33" s="25"/>
      <c r="N33" s="25"/>
      <c r="O33" s="25"/>
      <c r="P33" s="25"/>
      <c r="Q33" s="25"/>
      <c r="R33" s="25"/>
    </row>
    <row r="34" spans="1:18" x14ac:dyDescent="0.3">
      <c r="A34" s="25"/>
      <c r="B34" s="25"/>
      <c r="C34" s="25"/>
      <c r="D34" s="25"/>
      <c r="E34" s="25"/>
      <c r="F34" s="25"/>
      <c r="G34" s="25"/>
      <c r="H34" s="25"/>
      <c r="I34" s="25"/>
      <c r="J34" s="25"/>
      <c r="K34" s="25"/>
      <c r="L34" s="25"/>
      <c r="M34" s="25"/>
      <c r="N34" s="25"/>
      <c r="O34" s="25"/>
      <c r="P34" s="25"/>
      <c r="Q34" s="25"/>
      <c r="R34" s="25"/>
    </row>
    <row r="35" spans="1:18" x14ac:dyDescent="0.3">
      <c r="A35" s="25"/>
      <c r="B35" s="25"/>
      <c r="C35" s="25"/>
      <c r="D35" s="25"/>
      <c r="E35" s="25"/>
      <c r="F35" s="25"/>
      <c r="G35" s="25"/>
      <c r="H35" s="25"/>
      <c r="I35" s="25"/>
      <c r="J35" s="25"/>
      <c r="K35" s="25"/>
      <c r="L35" s="25"/>
      <c r="M35" s="25"/>
      <c r="N35" s="25"/>
      <c r="O35" s="25"/>
      <c r="P35" s="25"/>
      <c r="Q35" s="25"/>
      <c r="R35" s="25"/>
    </row>
    <row r="36" spans="1:18" x14ac:dyDescent="0.3">
      <c r="A36" s="25"/>
      <c r="B36" s="25"/>
      <c r="C36" s="25"/>
      <c r="D36" s="25"/>
      <c r="E36" s="25"/>
      <c r="F36" s="25"/>
      <c r="G36" s="25"/>
      <c r="H36" s="25"/>
      <c r="I36" s="25"/>
      <c r="J36" s="25"/>
      <c r="K36" s="25"/>
      <c r="L36" s="25"/>
      <c r="M36" s="25"/>
      <c r="N36" s="25"/>
      <c r="O36" s="25"/>
      <c r="P36" s="25"/>
      <c r="Q36" s="25"/>
      <c r="R36" s="25"/>
    </row>
    <row r="37" spans="1:18" x14ac:dyDescent="0.3">
      <c r="A37" s="21"/>
      <c r="B37" s="21"/>
      <c r="C37" s="21"/>
      <c r="D37" s="21"/>
      <c r="E37" s="21"/>
      <c r="F37" s="21"/>
      <c r="G37" s="21"/>
      <c r="H37" s="21"/>
      <c r="I37" s="21"/>
      <c r="J37" s="21"/>
      <c r="K37" s="21"/>
      <c r="L37" s="21"/>
      <c r="M37" s="21"/>
      <c r="N37" s="21"/>
      <c r="O37" s="21"/>
      <c r="P37" s="21"/>
      <c r="Q37" s="21"/>
      <c r="R37" s="21"/>
    </row>
    <row r="38" spans="1:18" x14ac:dyDescent="0.3">
      <c r="A38" s="12" t="s">
        <v>254</v>
      </c>
      <c r="B38" s="21"/>
      <c r="C38" s="21"/>
      <c r="D38" s="21"/>
      <c r="E38" s="21"/>
      <c r="F38" s="21"/>
      <c r="G38" s="21"/>
      <c r="H38" s="21"/>
      <c r="I38" s="21"/>
      <c r="J38" s="21"/>
      <c r="K38" s="21"/>
      <c r="L38" s="21"/>
      <c r="M38" s="21"/>
      <c r="N38" s="21"/>
      <c r="O38" s="21"/>
      <c r="P38" s="21"/>
      <c r="Q38" s="21"/>
      <c r="R38" s="21"/>
    </row>
    <row r="39" spans="1:18" x14ac:dyDescent="0.3">
      <c r="A39" s="21"/>
      <c r="B39" s="21"/>
      <c r="C39" s="21"/>
      <c r="D39" s="21"/>
      <c r="E39" s="21"/>
      <c r="F39" s="21"/>
      <c r="G39" s="21"/>
      <c r="H39" s="21"/>
      <c r="I39" s="21"/>
      <c r="J39" s="21"/>
      <c r="K39" s="21"/>
      <c r="L39" s="21"/>
      <c r="M39" s="21"/>
      <c r="N39" s="21"/>
      <c r="O39" s="21"/>
      <c r="P39" s="21"/>
      <c r="Q39" s="21"/>
      <c r="R39" s="21"/>
    </row>
  </sheetData>
  <mergeCells count="1">
    <mergeCell ref="A33:R36"/>
  </mergeCells>
  <hyperlinks>
    <hyperlink ref="A38" location="'Read Me'!A1" display="Return to Read Me" xr:uid="{9C9538C0-9B66-4F8C-B0DB-BB08C5C3D1F3}"/>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DA0F9-23DE-45C3-B605-2E71BB68CE0D}">
  <dimension ref="A1:X39"/>
  <sheetViews>
    <sheetView zoomScale="60" zoomScaleNormal="60" workbookViewId="0">
      <selection activeCell="O47" sqref="O47"/>
    </sheetView>
  </sheetViews>
  <sheetFormatPr defaultColWidth="9.109375" defaultRowHeight="17.399999999999999" x14ac:dyDescent="0.3"/>
  <cols>
    <col min="1" max="21" width="9.109375" style="2"/>
    <col min="22" max="22" width="19.109375" style="2" bestFit="1" customWidth="1"/>
    <col min="23" max="16384" width="9.109375" style="2"/>
  </cols>
  <sheetData>
    <row r="1" spans="1:24" ht="24.6" x14ac:dyDescent="0.4">
      <c r="A1" s="1" t="s">
        <v>348</v>
      </c>
    </row>
    <row r="3" spans="1:24" x14ac:dyDescent="0.3">
      <c r="V3" s="2" t="s">
        <v>218</v>
      </c>
      <c r="W3" s="2" t="s">
        <v>217</v>
      </c>
    </row>
    <row r="4" spans="1:24" x14ac:dyDescent="0.3">
      <c r="U4" s="2">
        <v>2004</v>
      </c>
      <c r="V4" s="2">
        <v>17.8</v>
      </c>
      <c r="W4" s="2">
        <v>11.5</v>
      </c>
      <c r="X4" s="2">
        <v>23.5</v>
      </c>
    </row>
    <row r="5" spans="1:24" x14ac:dyDescent="0.3">
      <c r="U5" s="2">
        <v>2005</v>
      </c>
      <c r="V5" s="2">
        <v>18.899999999999999</v>
      </c>
      <c r="W5" s="2">
        <v>11.3</v>
      </c>
      <c r="X5" s="2">
        <v>22.6</v>
      </c>
    </row>
    <row r="6" spans="1:24" x14ac:dyDescent="0.3">
      <c r="U6" s="2">
        <v>2006</v>
      </c>
      <c r="V6" s="2">
        <v>18.5</v>
      </c>
      <c r="W6" s="2">
        <v>13.7</v>
      </c>
      <c r="X6" s="2">
        <v>24</v>
      </c>
    </row>
    <row r="7" spans="1:24" x14ac:dyDescent="0.3">
      <c r="U7" s="2">
        <v>2007</v>
      </c>
      <c r="V7" s="2">
        <v>18.8</v>
      </c>
      <c r="W7" s="2">
        <v>13.1</v>
      </c>
      <c r="X7" s="2">
        <v>26.6</v>
      </c>
    </row>
    <row r="8" spans="1:24" x14ac:dyDescent="0.3">
      <c r="U8" s="2">
        <v>2008</v>
      </c>
      <c r="V8" s="2">
        <v>25.8</v>
      </c>
      <c r="W8" s="2">
        <v>16.8</v>
      </c>
      <c r="X8" s="2">
        <v>27.3</v>
      </c>
    </row>
    <row r="9" spans="1:24" x14ac:dyDescent="0.3">
      <c r="U9" s="2">
        <v>2009</v>
      </c>
      <c r="V9" s="2">
        <v>25.4</v>
      </c>
      <c r="W9" s="2">
        <v>18.600000000000001</v>
      </c>
      <c r="X9" s="2">
        <v>31</v>
      </c>
    </row>
    <row r="10" spans="1:24" x14ac:dyDescent="0.3">
      <c r="U10" s="2">
        <v>2010</v>
      </c>
      <c r="V10" s="2">
        <v>25.2</v>
      </c>
      <c r="W10" s="2">
        <v>15.9</v>
      </c>
      <c r="X10" s="2">
        <v>31.4</v>
      </c>
    </row>
    <row r="11" spans="1:24" x14ac:dyDescent="0.3">
      <c r="U11" s="2">
        <v>2011</v>
      </c>
      <c r="V11" s="2">
        <v>23.5</v>
      </c>
      <c r="W11" s="2">
        <v>15.6</v>
      </c>
      <c r="X11" s="2">
        <v>30.2</v>
      </c>
    </row>
    <row r="12" spans="1:24" x14ac:dyDescent="0.3">
      <c r="U12" s="2">
        <v>2012</v>
      </c>
      <c r="V12" s="2">
        <v>22.3</v>
      </c>
      <c r="W12" s="2">
        <v>17.3</v>
      </c>
      <c r="X12" s="2">
        <v>31.1</v>
      </c>
    </row>
    <row r="13" spans="1:24" x14ac:dyDescent="0.3">
      <c r="U13" s="2">
        <v>2013</v>
      </c>
      <c r="V13" s="2">
        <v>21.7</v>
      </c>
      <c r="W13" s="2">
        <v>16.899999999999999</v>
      </c>
      <c r="X13" s="2">
        <v>32.1</v>
      </c>
    </row>
    <row r="14" spans="1:24" x14ac:dyDescent="0.3">
      <c r="U14" s="2">
        <v>2014</v>
      </c>
      <c r="V14" s="2">
        <v>22.7</v>
      </c>
      <c r="W14" s="2">
        <v>18.3</v>
      </c>
      <c r="X14" s="2">
        <v>32.6</v>
      </c>
    </row>
    <row r="15" spans="1:24" x14ac:dyDescent="0.3">
      <c r="U15" s="2">
        <v>2015</v>
      </c>
      <c r="V15" s="2">
        <v>24</v>
      </c>
      <c r="W15" s="2">
        <v>14.1</v>
      </c>
      <c r="X15" s="2">
        <v>33.299999999999997</v>
      </c>
    </row>
    <row r="16" spans="1:24" x14ac:dyDescent="0.3">
      <c r="U16" s="2">
        <v>2016</v>
      </c>
      <c r="V16" s="2">
        <v>22.8</v>
      </c>
      <c r="W16" s="2">
        <v>13.4</v>
      </c>
      <c r="X16" s="2">
        <v>35.5</v>
      </c>
    </row>
    <row r="17" spans="1:24" x14ac:dyDescent="0.3">
      <c r="U17" s="2">
        <v>2017</v>
      </c>
      <c r="V17" s="2">
        <v>26.7</v>
      </c>
      <c r="W17" s="2">
        <v>15.8</v>
      </c>
      <c r="X17" s="2">
        <v>32.6</v>
      </c>
    </row>
    <row r="18" spans="1:24" x14ac:dyDescent="0.3">
      <c r="U18" s="2">
        <v>2018</v>
      </c>
      <c r="V18" s="2">
        <v>27.7</v>
      </c>
      <c r="W18" s="2">
        <v>14.7</v>
      </c>
      <c r="X18" s="2">
        <v>33.700000000000003</v>
      </c>
    </row>
    <row r="32" spans="1:24" ht="18" customHeight="1" x14ac:dyDescent="0.3">
      <c r="A32" s="9" t="s">
        <v>216</v>
      </c>
      <c r="B32" s="9"/>
      <c r="C32" s="9"/>
      <c r="D32" s="9"/>
      <c r="E32" s="9"/>
      <c r="F32" s="9"/>
      <c r="G32" s="9"/>
      <c r="H32" s="9"/>
      <c r="I32" s="9"/>
      <c r="J32" s="9"/>
      <c r="K32" s="9"/>
      <c r="L32" s="9"/>
      <c r="M32" s="9"/>
      <c r="N32" s="9"/>
      <c r="O32" s="9"/>
      <c r="P32" s="9"/>
      <c r="Q32" s="9"/>
      <c r="R32" s="9"/>
    </row>
    <row r="33" spans="1:18" x14ac:dyDescent="0.3">
      <c r="A33" s="25" t="s">
        <v>215</v>
      </c>
      <c r="B33" s="25"/>
      <c r="C33" s="25"/>
      <c r="D33" s="25"/>
      <c r="E33" s="25"/>
      <c r="F33" s="25"/>
      <c r="G33" s="25"/>
      <c r="H33" s="25"/>
      <c r="I33" s="25"/>
      <c r="J33" s="25"/>
      <c r="K33" s="25"/>
      <c r="L33" s="25"/>
      <c r="M33" s="25"/>
      <c r="N33" s="25"/>
      <c r="O33" s="25"/>
      <c r="P33" s="25"/>
      <c r="Q33" s="25"/>
      <c r="R33" s="25"/>
    </row>
    <row r="34" spans="1:18" x14ac:dyDescent="0.3">
      <c r="A34" s="25"/>
      <c r="B34" s="25"/>
      <c r="C34" s="25"/>
      <c r="D34" s="25"/>
      <c r="E34" s="25"/>
      <c r="F34" s="25"/>
      <c r="G34" s="25"/>
      <c r="H34" s="25"/>
      <c r="I34" s="25"/>
      <c r="J34" s="25"/>
      <c r="K34" s="25"/>
      <c r="L34" s="25"/>
      <c r="M34" s="25"/>
      <c r="N34" s="25"/>
      <c r="O34" s="25"/>
      <c r="P34" s="25"/>
      <c r="Q34" s="25"/>
      <c r="R34" s="25"/>
    </row>
    <row r="35" spans="1:18" x14ac:dyDescent="0.3">
      <c r="A35" s="25"/>
      <c r="B35" s="25"/>
      <c r="C35" s="25"/>
      <c r="D35" s="25"/>
      <c r="E35" s="25"/>
      <c r="F35" s="25"/>
      <c r="G35" s="25"/>
      <c r="H35" s="25"/>
      <c r="I35" s="25"/>
      <c r="J35" s="25"/>
      <c r="K35" s="25"/>
      <c r="L35" s="25"/>
      <c r="M35" s="25"/>
      <c r="N35" s="25"/>
      <c r="O35" s="25"/>
      <c r="P35" s="25"/>
      <c r="Q35" s="25"/>
      <c r="R35" s="25"/>
    </row>
    <row r="36" spans="1:18" x14ac:dyDescent="0.3">
      <c r="A36" s="25"/>
      <c r="B36" s="25"/>
      <c r="C36" s="25"/>
      <c r="D36" s="25"/>
      <c r="E36" s="25"/>
      <c r="F36" s="25"/>
      <c r="G36" s="25"/>
      <c r="H36" s="25"/>
      <c r="I36" s="25"/>
      <c r="J36" s="25"/>
      <c r="K36" s="25"/>
      <c r="L36" s="25"/>
      <c r="M36" s="25"/>
      <c r="N36" s="25"/>
      <c r="O36" s="25"/>
      <c r="P36" s="25"/>
      <c r="Q36" s="25"/>
      <c r="R36" s="25"/>
    </row>
    <row r="37" spans="1:18" x14ac:dyDescent="0.3">
      <c r="A37" s="25"/>
      <c r="B37" s="25"/>
      <c r="C37" s="25"/>
      <c r="D37" s="25"/>
      <c r="E37" s="25"/>
      <c r="F37" s="25"/>
      <c r="G37" s="25"/>
      <c r="H37" s="25"/>
      <c r="I37" s="25"/>
      <c r="J37" s="25"/>
      <c r="K37" s="25"/>
      <c r="L37" s="25"/>
      <c r="M37" s="25"/>
      <c r="N37" s="25"/>
      <c r="O37" s="25"/>
      <c r="P37" s="25"/>
      <c r="Q37" s="25"/>
      <c r="R37" s="25"/>
    </row>
    <row r="39" spans="1:18" x14ac:dyDescent="0.3">
      <c r="A39" s="12" t="s">
        <v>254</v>
      </c>
    </row>
  </sheetData>
  <mergeCells count="1">
    <mergeCell ref="A33:R37"/>
  </mergeCells>
  <hyperlinks>
    <hyperlink ref="A39" location="'Read Me'!A1" display="Return to Read Me" xr:uid="{D5EB0699-7A41-4159-BB6F-8037640C42FE}"/>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F0F91-CBB8-42E1-A586-6D114DE65684}">
  <dimension ref="A1:AC35"/>
  <sheetViews>
    <sheetView zoomScale="60" zoomScaleNormal="60" workbookViewId="0">
      <selection activeCell="I39" sqref="I39"/>
    </sheetView>
  </sheetViews>
  <sheetFormatPr defaultColWidth="9.109375" defaultRowHeight="17.399999999999999" x14ac:dyDescent="0.3"/>
  <cols>
    <col min="1" max="20" width="9.109375" style="2"/>
    <col min="21" max="21" width="35.44140625" style="2" bestFit="1" customWidth="1"/>
    <col min="22" max="16384" width="9.109375" style="2"/>
  </cols>
  <sheetData>
    <row r="1" spans="1:29" ht="24.6" x14ac:dyDescent="0.4">
      <c r="A1" s="1" t="s">
        <v>349</v>
      </c>
    </row>
    <row r="3" spans="1:29" x14ac:dyDescent="0.3">
      <c r="V3" s="2">
        <v>2002</v>
      </c>
      <c r="W3" s="2">
        <v>2007</v>
      </c>
      <c r="X3" s="2">
        <v>2010</v>
      </c>
      <c r="Y3" s="2">
        <v>2016</v>
      </c>
      <c r="Z3" s="2">
        <v>2002</v>
      </c>
      <c r="AA3" s="2">
        <v>2007</v>
      </c>
      <c r="AB3" s="2">
        <v>2010</v>
      </c>
      <c r="AC3" s="2">
        <v>2016</v>
      </c>
    </row>
    <row r="4" spans="1:29" x14ac:dyDescent="0.3">
      <c r="U4" s="2" t="s">
        <v>230</v>
      </c>
      <c r="V4" s="2">
        <v>76.7</v>
      </c>
      <c r="W4" s="2">
        <f>ROUND(80.83,1)</f>
        <v>80.8</v>
      </c>
      <c r="X4" s="2">
        <v>83</v>
      </c>
      <c r="Y4" s="2">
        <v>83.4</v>
      </c>
    </row>
    <row r="5" spans="1:29" x14ac:dyDescent="0.3">
      <c r="U5" s="2" t="s">
        <v>229</v>
      </c>
      <c r="Z5" s="2">
        <v>13.7</v>
      </c>
      <c r="AA5" s="2">
        <f>ROUND(5.04,1)</f>
        <v>5</v>
      </c>
      <c r="AB5" s="2">
        <f>ROUND(7.5,1)</f>
        <v>7.5</v>
      </c>
      <c r="AC5" s="2">
        <f>ROUND(7.23,1)</f>
        <v>7.2</v>
      </c>
    </row>
    <row r="31" spans="1:18" x14ac:dyDescent="0.3">
      <c r="A31" s="2" t="s">
        <v>228</v>
      </c>
    </row>
    <row r="32" spans="1:18" x14ac:dyDescent="0.3">
      <c r="A32" s="25" t="s">
        <v>227</v>
      </c>
      <c r="B32" s="25"/>
      <c r="C32" s="25"/>
      <c r="D32" s="25"/>
      <c r="E32" s="25"/>
      <c r="F32" s="25"/>
      <c r="G32" s="25"/>
      <c r="H32" s="25"/>
      <c r="I32" s="25"/>
      <c r="J32" s="25"/>
      <c r="K32" s="25"/>
      <c r="L32" s="25"/>
      <c r="M32" s="25"/>
      <c r="N32" s="25"/>
      <c r="O32" s="25"/>
      <c r="P32" s="25"/>
      <c r="Q32" s="25"/>
      <c r="R32" s="25"/>
    </row>
    <row r="33" spans="1:18" x14ac:dyDescent="0.3">
      <c r="A33" s="25"/>
      <c r="B33" s="25"/>
      <c r="C33" s="25"/>
      <c r="D33" s="25"/>
      <c r="E33" s="25"/>
      <c r="F33" s="25"/>
      <c r="G33" s="25"/>
      <c r="H33" s="25"/>
      <c r="I33" s="25"/>
      <c r="J33" s="25"/>
      <c r="K33" s="25"/>
      <c r="L33" s="25"/>
      <c r="M33" s="25"/>
      <c r="N33" s="25"/>
      <c r="O33" s="25"/>
      <c r="P33" s="25"/>
      <c r="Q33" s="25"/>
      <c r="R33" s="25"/>
    </row>
    <row r="35" spans="1:18" x14ac:dyDescent="0.3">
      <c r="A35" s="12" t="s">
        <v>254</v>
      </c>
    </row>
  </sheetData>
  <mergeCells count="1">
    <mergeCell ref="A32:R33"/>
  </mergeCells>
  <hyperlinks>
    <hyperlink ref="A35" location="'Read Me'!A1" display="Return to Read Me" xr:uid="{234B3100-0B3B-43D1-B89A-EBEE77BF60E0}"/>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CF88A-3FC4-4CA4-8A68-50D963CE4A73}">
  <dimension ref="A1:Y35"/>
  <sheetViews>
    <sheetView zoomScale="60" zoomScaleNormal="60" workbookViewId="0">
      <selection activeCell="A37" sqref="A37"/>
    </sheetView>
  </sheetViews>
  <sheetFormatPr defaultColWidth="9.109375" defaultRowHeight="17.399999999999999" x14ac:dyDescent="0.3"/>
  <cols>
    <col min="1" max="16384" width="9.109375" style="2"/>
  </cols>
  <sheetData>
    <row r="1" spans="1:25" ht="24.6" x14ac:dyDescent="0.4">
      <c r="A1" s="1" t="s">
        <v>350</v>
      </c>
    </row>
    <row r="3" spans="1:25" x14ac:dyDescent="0.3">
      <c r="W3" s="2">
        <v>2008</v>
      </c>
      <c r="X3" s="2">
        <v>2009</v>
      </c>
      <c r="Y3" s="2">
        <v>2017</v>
      </c>
    </row>
    <row r="4" spans="1:25" x14ac:dyDescent="0.3">
      <c r="U4" s="2" t="s">
        <v>66</v>
      </c>
      <c r="W4" s="2">
        <v>3.4</v>
      </c>
      <c r="X4" s="2">
        <v>3.6</v>
      </c>
      <c r="Y4" s="2">
        <v>3.63</v>
      </c>
    </row>
    <row r="5" spans="1:25" x14ac:dyDescent="0.3">
      <c r="U5" s="2" t="s">
        <v>65</v>
      </c>
      <c r="W5" s="2">
        <v>4.0999999999999996</v>
      </c>
      <c r="X5" s="2">
        <v>8.9</v>
      </c>
      <c r="Y5" s="2">
        <v>10.6</v>
      </c>
    </row>
    <row r="6" spans="1:25" x14ac:dyDescent="0.3">
      <c r="U6" s="2" t="s">
        <v>64</v>
      </c>
      <c r="W6" s="2">
        <v>2.7</v>
      </c>
      <c r="X6" s="2">
        <v>3.5</v>
      </c>
      <c r="Y6" s="2">
        <v>4.9000000000000004</v>
      </c>
    </row>
    <row r="7" spans="1:25" x14ac:dyDescent="0.3">
      <c r="U7" s="2" t="s">
        <v>63</v>
      </c>
      <c r="W7" s="2">
        <v>7.5</v>
      </c>
      <c r="X7" s="2">
        <v>8.8000000000000007</v>
      </c>
      <c r="Y7" s="2">
        <v>5.8</v>
      </c>
    </row>
    <row r="8" spans="1:25" x14ac:dyDescent="0.3">
      <c r="U8" s="2" t="s">
        <v>62</v>
      </c>
      <c r="W8" s="2">
        <v>5.8</v>
      </c>
      <c r="X8" s="2">
        <v>9.5</v>
      </c>
      <c r="Y8" s="2">
        <v>7.8</v>
      </c>
    </row>
    <row r="9" spans="1:25" x14ac:dyDescent="0.3">
      <c r="U9" s="2" t="s">
        <v>61</v>
      </c>
      <c r="W9" s="2">
        <v>6.9</v>
      </c>
      <c r="X9" s="2">
        <v>9.6999999999999993</v>
      </c>
      <c r="Y9" s="2">
        <v>11.3</v>
      </c>
    </row>
    <row r="31" spans="1:18" x14ac:dyDescent="0.3">
      <c r="A31" s="2" t="s">
        <v>228</v>
      </c>
    </row>
    <row r="32" spans="1:18" x14ac:dyDescent="0.3">
      <c r="A32" s="25" t="s">
        <v>227</v>
      </c>
      <c r="B32" s="25"/>
      <c r="C32" s="25"/>
      <c r="D32" s="25"/>
      <c r="E32" s="25"/>
      <c r="F32" s="25"/>
      <c r="G32" s="25"/>
      <c r="H32" s="25"/>
      <c r="I32" s="25"/>
      <c r="J32" s="25"/>
      <c r="K32" s="25"/>
      <c r="L32" s="25"/>
      <c r="M32" s="25"/>
      <c r="N32" s="25"/>
      <c r="O32" s="25"/>
      <c r="P32" s="25"/>
      <c r="Q32" s="25"/>
      <c r="R32" s="25"/>
    </row>
    <row r="33" spans="1:18" x14ac:dyDescent="0.3">
      <c r="A33" s="25"/>
      <c r="B33" s="25"/>
      <c r="C33" s="25"/>
      <c r="D33" s="25"/>
      <c r="E33" s="25"/>
      <c r="F33" s="25"/>
      <c r="G33" s="25"/>
      <c r="H33" s="25"/>
      <c r="I33" s="25"/>
      <c r="J33" s="25"/>
      <c r="K33" s="25"/>
      <c r="L33" s="25"/>
      <c r="M33" s="25"/>
      <c r="N33" s="25"/>
      <c r="O33" s="25"/>
      <c r="P33" s="25"/>
      <c r="Q33" s="25"/>
      <c r="R33" s="25"/>
    </row>
    <row r="35" spans="1:18" x14ac:dyDescent="0.3">
      <c r="A35" s="12" t="s">
        <v>254</v>
      </c>
    </row>
  </sheetData>
  <mergeCells count="1">
    <mergeCell ref="A32:R33"/>
  </mergeCells>
  <hyperlinks>
    <hyperlink ref="A35" location="'Read Me'!A1" display="Return to Read Me" xr:uid="{2A2AADCB-5514-4EB2-B85A-162CB211E817}"/>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57C26-5B55-4258-946F-F69072B41211}">
  <dimension ref="A1:X34"/>
  <sheetViews>
    <sheetView zoomScale="60" zoomScaleNormal="60" workbookViewId="0">
      <selection activeCell="K37" sqref="K37"/>
    </sheetView>
  </sheetViews>
  <sheetFormatPr defaultColWidth="9.109375" defaultRowHeight="17.399999999999999" x14ac:dyDescent="0.3"/>
  <cols>
    <col min="1" max="21" width="9.109375" style="2"/>
    <col min="22" max="22" width="23.44140625" style="2" bestFit="1" customWidth="1"/>
    <col min="23" max="23" width="10" style="2" bestFit="1" customWidth="1"/>
    <col min="24" max="24" width="23.44140625" style="2" bestFit="1" customWidth="1"/>
    <col min="25" max="16384" width="9.109375" style="2"/>
  </cols>
  <sheetData>
    <row r="1" spans="1:24" ht="24.6" x14ac:dyDescent="0.4">
      <c r="A1" s="1" t="s">
        <v>351</v>
      </c>
    </row>
    <row r="3" spans="1:24" x14ac:dyDescent="0.3">
      <c r="V3" s="22" t="s">
        <v>232</v>
      </c>
      <c r="W3" s="22" t="s">
        <v>4</v>
      </c>
      <c r="X3" s="22" t="s">
        <v>232</v>
      </c>
    </row>
    <row r="4" spans="1:24" x14ac:dyDescent="0.3">
      <c r="U4" s="2">
        <v>2000</v>
      </c>
      <c r="V4" s="2">
        <v>1.9</v>
      </c>
      <c r="W4" s="2">
        <v>4.0999999999999996</v>
      </c>
      <c r="X4" s="2">
        <v>9.6999999999999993</v>
      </c>
    </row>
    <row r="5" spans="1:24" x14ac:dyDescent="0.3">
      <c r="V5" s="2">
        <v>2.2000000000000002</v>
      </c>
      <c r="W5" s="2">
        <v>4.3</v>
      </c>
      <c r="X5" s="2">
        <v>10.9</v>
      </c>
    </row>
    <row r="6" spans="1:24" x14ac:dyDescent="0.3">
      <c r="U6" s="2">
        <v>2002</v>
      </c>
      <c r="V6" s="2">
        <v>2.5</v>
      </c>
      <c r="W6" s="2">
        <v>4.2</v>
      </c>
      <c r="X6" s="2">
        <v>13.1</v>
      </c>
    </row>
    <row r="7" spans="1:24" x14ac:dyDescent="0.3">
      <c r="V7" s="2">
        <v>2.5</v>
      </c>
      <c r="W7" s="2">
        <v>4.7</v>
      </c>
      <c r="X7" s="2">
        <v>12</v>
      </c>
    </row>
    <row r="8" spans="1:24" x14ac:dyDescent="0.3">
      <c r="U8" s="2">
        <v>2004</v>
      </c>
      <c r="V8" s="2">
        <v>2.2000000000000002</v>
      </c>
      <c r="W8" s="2">
        <v>5.3</v>
      </c>
      <c r="X8" s="2">
        <v>11.4</v>
      </c>
    </row>
    <row r="9" spans="1:24" x14ac:dyDescent="0.3">
      <c r="V9" s="2">
        <v>2.1</v>
      </c>
      <c r="W9" s="2">
        <v>4.5999999999999996</v>
      </c>
      <c r="X9" s="2">
        <v>11.4</v>
      </c>
    </row>
    <row r="10" spans="1:24" x14ac:dyDescent="0.3">
      <c r="U10" s="2">
        <v>2006</v>
      </c>
      <c r="V10" s="2">
        <v>2</v>
      </c>
      <c r="W10" s="2">
        <v>4.3</v>
      </c>
      <c r="X10" s="2">
        <v>10.7</v>
      </c>
    </row>
    <row r="11" spans="1:24" x14ac:dyDescent="0.3">
      <c r="V11" s="2">
        <v>2.2000000000000002</v>
      </c>
      <c r="W11" s="2">
        <v>4.0999999999999996</v>
      </c>
      <c r="X11" s="2">
        <v>10.5</v>
      </c>
    </row>
    <row r="12" spans="1:24" x14ac:dyDescent="0.3">
      <c r="U12" s="2">
        <v>2008</v>
      </c>
      <c r="V12" s="2">
        <v>2.2999999999999998</v>
      </c>
      <c r="W12" s="2">
        <v>4.3</v>
      </c>
      <c r="X12" s="2">
        <v>10.1</v>
      </c>
    </row>
    <row r="13" spans="1:24" x14ac:dyDescent="0.3">
      <c r="V13" s="2">
        <v>2.5</v>
      </c>
      <c r="W13" s="2">
        <v>5.2</v>
      </c>
      <c r="X13" s="2">
        <v>12</v>
      </c>
    </row>
    <row r="14" spans="1:24" x14ac:dyDescent="0.3">
      <c r="U14" s="2">
        <v>2010</v>
      </c>
      <c r="V14" s="2">
        <v>3.1</v>
      </c>
      <c r="W14" s="2">
        <v>5.5</v>
      </c>
      <c r="X14" s="2">
        <v>11.5</v>
      </c>
    </row>
    <row r="15" spans="1:24" x14ac:dyDescent="0.3">
      <c r="V15" s="2">
        <v>3.1</v>
      </c>
      <c r="W15" s="2">
        <v>5.6</v>
      </c>
      <c r="X15" s="2">
        <v>11.7</v>
      </c>
    </row>
    <row r="16" spans="1:24" x14ac:dyDescent="0.3">
      <c r="U16" s="2">
        <v>2012</v>
      </c>
      <c r="V16" s="2">
        <v>3.5</v>
      </c>
      <c r="W16" s="2">
        <v>6.1</v>
      </c>
      <c r="X16" s="2">
        <v>12.9</v>
      </c>
    </row>
    <row r="17" spans="1:24" x14ac:dyDescent="0.3">
      <c r="V17" s="2">
        <v>3.4</v>
      </c>
      <c r="W17" s="2">
        <v>6.7</v>
      </c>
      <c r="X17" s="2">
        <v>13.3</v>
      </c>
    </row>
    <row r="18" spans="1:24" x14ac:dyDescent="0.3">
      <c r="U18" s="2">
        <v>2014</v>
      </c>
      <c r="V18" s="2">
        <v>3.6</v>
      </c>
      <c r="W18" s="2">
        <v>7.4</v>
      </c>
      <c r="X18" s="2">
        <v>13.3</v>
      </c>
    </row>
    <row r="19" spans="1:24" x14ac:dyDescent="0.3">
      <c r="V19" s="2">
        <v>3.9</v>
      </c>
      <c r="W19" s="2">
        <v>7.8</v>
      </c>
      <c r="X19" s="2">
        <v>14.8</v>
      </c>
    </row>
    <row r="20" spans="1:24" x14ac:dyDescent="0.3">
      <c r="U20" s="2">
        <v>2016</v>
      </c>
      <c r="V20" s="2">
        <v>4</v>
      </c>
      <c r="W20" s="2">
        <v>8.4</v>
      </c>
      <c r="X20" s="2">
        <v>14.1</v>
      </c>
    </row>
    <row r="21" spans="1:24" x14ac:dyDescent="0.3">
      <c r="U21" s="2">
        <v>2017</v>
      </c>
      <c r="V21" s="2">
        <v>4.4000000000000004</v>
      </c>
      <c r="W21" s="2">
        <v>8.5</v>
      </c>
      <c r="X21" s="2">
        <v>15</v>
      </c>
    </row>
    <row r="31" spans="1:24" x14ac:dyDescent="0.3">
      <c r="A31" s="2" t="s">
        <v>228</v>
      </c>
    </row>
    <row r="32" spans="1:24" x14ac:dyDescent="0.3">
      <c r="A32" s="2" t="s">
        <v>231</v>
      </c>
    </row>
    <row r="34" spans="1:1" x14ac:dyDescent="0.3">
      <c r="A34" s="12" t="s">
        <v>254</v>
      </c>
    </row>
  </sheetData>
  <hyperlinks>
    <hyperlink ref="A34" location="'Read Me'!A1" display="Return to Read Me" xr:uid="{B5C59D0D-E1C6-412B-BA69-C72CE2B8652B}"/>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BEA3A-C308-4603-B29B-F9450B18FBAF}">
  <dimension ref="A1:Y34"/>
  <sheetViews>
    <sheetView zoomScale="60" zoomScaleNormal="60" workbookViewId="0">
      <selection activeCell="A37" sqref="A37"/>
    </sheetView>
  </sheetViews>
  <sheetFormatPr defaultColWidth="9.109375" defaultRowHeight="17.399999999999999" x14ac:dyDescent="0.3"/>
  <cols>
    <col min="1" max="16384" width="9.109375" style="2"/>
  </cols>
  <sheetData>
    <row r="1" spans="1:25" ht="24.6" x14ac:dyDescent="0.4">
      <c r="A1" s="1" t="s">
        <v>352</v>
      </c>
    </row>
    <row r="3" spans="1:25" x14ac:dyDescent="0.3">
      <c r="W3" s="2">
        <v>2002</v>
      </c>
      <c r="X3" s="2">
        <v>2009</v>
      </c>
      <c r="Y3" s="2">
        <v>2016</v>
      </c>
    </row>
    <row r="4" spans="1:25" x14ac:dyDescent="0.3">
      <c r="U4" s="2" t="s">
        <v>66</v>
      </c>
      <c r="W4" s="2">
        <f>ROUND(66.0082,1)</f>
        <v>66</v>
      </c>
      <c r="X4" s="2">
        <f>ROUND(77.82,1)</f>
        <v>77.8</v>
      </c>
      <c r="Y4" s="2">
        <v>78.2</v>
      </c>
    </row>
    <row r="5" spans="1:25" x14ac:dyDescent="0.3">
      <c r="U5" s="2" t="s">
        <v>65</v>
      </c>
      <c r="W5" s="2">
        <f>ROUND(98.8771,1)</f>
        <v>98.9</v>
      </c>
      <c r="X5" s="2">
        <f>ROUND(127.24,1)</f>
        <v>127.2</v>
      </c>
      <c r="Y5" s="2">
        <v>99.6</v>
      </c>
    </row>
    <row r="6" spans="1:25" x14ac:dyDescent="0.3">
      <c r="U6" s="2" t="s">
        <v>64</v>
      </c>
      <c r="W6" s="2">
        <f>ROUND(90.7116,1)</f>
        <v>90.7</v>
      </c>
      <c r="X6" s="2">
        <v>91.7</v>
      </c>
      <c r="Y6" s="2">
        <v>94</v>
      </c>
    </row>
    <row r="7" spans="1:25" x14ac:dyDescent="0.3">
      <c r="U7" s="2" t="s">
        <v>63</v>
      </c>
      <c r="W7" s="2">
        <f>ROUND(68.8478,1)</f>
        <v>68.8</v>
      </c>
      <c r="X7" s="2">
        <v>73.8</v>
      </c>
      <c r="Y7" s="2">
        <v>74.400000000000006</v>
      </c>
    </row>
    <row r="8" spans="1:25" x14ac:dyDescent="0.3">
      <c r="U8" s="2" t="s">
        <v>62</v>
      </c>
      <c r="W8" s="2">
        <f>ROUND(62.9743,1)</f>
        <v>63</v>
      </c>
      <c r="X8" s="2">
        <v>81.7</v>
      </c>
      <c r="Y8" s="2">
        <v>68.2</v>
      </c>
    </row>
    <row r="9" spans="1:25" x14ac:dyDescent="0.3">
      <c r="U9" s="2" t="s">
        <v>61</v>
      </c>
      <c r="W9" s="2">
        <f>ROUND(65.6213,1)</f>
        <v>65.599999999999994</v>
      </c>
      <c r="X9" s="2">
        <v>71</v>
      </c>
      <c r="Y9" s="2">
        <v>75.900000000000006</v>
      </c>
    </row>
    <row r="31" spans="1:1" x14ac:dyDescent="0.3">
      <c r="A31" s="2" t="s">
        <v>228</v>
      </c>
    </row>
    <row r="32" spans="1:1" x14ac:dyDescent="0.3">
      <c r="A32" s="2" t="s">
        <v>233</v>
      </c>
    </row>
    <row r="34" spans="1:1" x14ac:dyDescent="0.3">
      <c r="A34" s="12" t="s">
        <v>254</v>
      </c>
    </row>
  </sheetData>
  <hyperlinks>
    <hyperlink ref="A34" location="'Read Me'!A1" display="Return to Read Me" xr:uid="{D065667C-9E12-4FC5-8E26-2C4C6633C7B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03795-7FDC-46A4-918C-8693E53E75B1}">
  <dimension ref="A1:W34"/>
  <sheetViews>
    <sheetView zoomScale="60" zoomScaleNormal="60" workbookViewId="0">
      <selection activeCell="H37" sqref="H37"/>
    </sheetView>
  </sheetViews>
  <sheetFormatPr defaultColWidth="9.109375" defaultRowHeight="17.399999999999999" x14ac:dyDescent="0.3"/>
  <cols>
    <col min="1" max="21" width="9.109375" style="2"/>
    <col min="22" max="22" width="21.109375" style="2" bestFit="1" customWidth="1"/>
    <col min="23" max="23" width="30.5546875" style="2" bestFit="1" customWidth="1"/>
    <col min="24" max="16384" width="9.109375" style="2"/>
  </cols>
  <sheetData>
    <row r="1" spans="1:23" ht="24.6" x14ac:dyDescent="0.4">
      <c r="A1" s="1" t="s">
        <v>353</v>
      </c>
    </row>
    <row r="3" spans="1:23" x14ac:dyDescent="0.3">
      <c r="V3" s="2" t="s">
        <v>235</v>
      </c>
      <c r="W3" s="2" t="s">
        <v>234</v>
      </c>
    </row>
    <row r="4" spans="1:23" x14ac:dyDescent="0.3">
      <c r="U4" s="2">
        <v>2007</v>
      </c>
      <c r="V4" s="2">
        <v>23.2</v>
      </c>
      <c r="W4" s="2">
        <v>2.7</v>
      </c>
    </row>
    <row r="5" spans="1:23" x14ac:dyDescent="0.3">
      <c r="U5" s="2">
        <v>2008</v>
      </c>
      <c r="V5" s="2">
        <v>19.8</v>
      </c>
      <c r="W5" s="2">
        <v>2.2000000000000002</v>
      </c>
    </row>
    <row r="6" spans="1:23" x14ac:dyDescent="0.3">
      <c r="U6" s="2">
        <v>2009</v>
      </c>
      <c r="V6" s="2">
        <v>12.2</v>
      </c>
      <c r="W6" s="2">
        <v>1.3</v>
      </c>
    </row>
    <row r="7" spans="1:23" x14ac:dyDescent="0.3">
      <c r="U7" s="2">
        <v>2010</v>
      </c>
      <c r="V7" s="2">
        <v>11.4</v>
      </c>
      <c r="W7" s="2">
        <v>1.7</v>
      </c>
    </row>
    <row r="8" spans="1:23" x14ac:dyDescent="0.3">
      <c r="U8" s="2">
        <v>2011</v>
      </c>
      <c r="V8" s="2">
        <v>17.100000000000001</v>
      </c>
      <c r="W8" s="2">
        <v>2.1</v>
      </c>
    </row>
    <row r="9" spans="1:23" x14ac:dyDescent="0.3">
      <c r="U9" s="2">
        <v>2012</v>
      </c>
      <c r="V9" s="2">
        <v>17.600000000000001</v>
      </c>
      <c r="W9" s="2">
        <v>2.1</v>
      </c>
    </row>
    <row r="10" spans="1:23" x14ac:dyDescent="0.3">
      <c r="U10" s="2">
        <v>2013</v>
      </c>
      <c r="V10" s="2">
        <v>17.399999999999999</v>
      </c>
      <c r="W10" s="2">
        <v>2</v>
      </c>
    </row>
    <row r="11" spans="1:23" x14ac:dyDescent="0.3">
      <c r="U11" s="2">
        <v>2014</v>
      </c>
      <c r="V11" s="2">
        <v>15.6</v>
      </c>
      <c r="W11" s="2">
        <v>1.9</v>
      </c>
    </row>
    <row r="12" spans="1:23" x14ac:dyDescent="0.3">
      <c r="U12" s="2">
        <v>2015</v>
      </c>
      <c r="V12" s="2">
        <v>21.1</v>
      </c>
      <c r="W12" s="2">
        <v>1.8</v>
      </c>
    </row>
    <row r="13" spans="1:23" x14ac:dyDescent="0.3">
      <c r="U13" s="2">
        <v>2016</v>
      </c>
      <c r="V13" s="2">
        <v>14.4</v>
      </c>
      <c r="W13" s="2">
        <v>1.7</v>
      </c>
    </row>
    <row r="14" spans="1:23" x14ac:dyDescent="0.3">
      <c r="U14" s="2">
        <v>2017</v>
      </c>
      <c r="V14" s="2">
        <v>14.6</v>
      </c>
      <c r="W14" s="2">
        <v>1.8</v>
      </c>
    </row>
    <row r="31" spans="1:1" x14ac:dyDescent="0.3">
      <c r="A31" s="2" t="s">
        <v>228</v>
      </c>
    </row>
    <row r="32" spans="1:1" x14ac:dyDescent="0.3">
      <c r="A32" s="2" t="s">
        <v>233</v>
      </c>
    </row>
    <row r="34" spans="1:1" x14ac:dyDescent="0.3">
      <c r="A34" s="12" t="s">
        <v>254</v>
      </c>
    </row>
  </sheetData>
  <hyperlinks>
    <hyperlink ref="A34" location="'Read Me'!A1" display="Return to Read Me" xr:uid="{4D4A0720-B740-41CB-82D7-DCDBD6972B9D}"/>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36D09-FB6C-428E-9237-10D087CC72CC}">
  <dimension ref="A1:X34"/>
  <sheetViews>
    <sheetView zoomScale="60" zoomScaleNormal="60" workbookViewId="0">
      <selection activeCell="A37" sqref="A37"/>
    </sheetView>
  </sheetViews>
  <sheetFormatPr defaultColWidth="9.109375" defaultRowHeight="17.399999999999999" x14ac:dyDescent="0.3"/>
  <cols>
    <col min="1" max="16384" width="9.109375" style="2"/>
  </cols>
  <sheetData>
    <row r="1" spans="1:24" ht="24.6" x14ac:dyDescent="0.4">
      <c r="A1" s="1" t="s">
        <v>354</v>
      </c>
    </row>
    <row r="3" spans="1:24" x14ac:dyDescent="0.3">
      <c r="V3" s="2">
        <v>2002</v>
      </c>
      <c r="W3" s="2">
        <v>2009</v>
      </c>
      <c r="X3" s="2">
        <v>2016</v>
      </c>
    </row>
    <row r="4" spans="1:24" x14ac:dyDescent="0.3">
      <c r="U4" s="2" t="s">
        <v>66</v>
      </c>
      <c r="V4" s="2">
        <v>15.3</v>
      </c>
      <c r="W4" s="2">
        <v>14.1</v>
      </c>
      <c r="X4" s="2">
        <v>10.3</v>
      </c>
    </row>
    <row r="5" spans="1:24" x14ac:dyDescent="0.3">
      <c r="U5" s="2" t="s">
        <v>65</v>
      </c>
      <c r="V5" s="2">
        <v>10.4</v>
      </c>
      <c r="W5" s="2">
        <v>5</v>
      </c>
      <c r="X5" s="2">
        <v>7.1</v>
      </c>
    </row>
    <row r="6" spans="1:24" x14ac:dyDescent="0.3">
      <c r="U6" s="2" t="s">
        <v>64</v>
      </c>
      <c r="V6" s="2">
        <v>10.9</v>
      </c>
      <c r="W6" s="2">
        <v>14.5</v>
      </c>
      <c r="X6" s="2">
        <v>11.9</v>
      </c>
    </row>
    <row r="7" spans="1:24" x14ac:dyDescent="0.3">
      <c r="U7" s="2" t="s">
        <v>63</v>
      </c>
      <c r="V7" s="2">
        <v>10.3</v>
      </c>
      <c r="W7" s="2">
        <v>13.8</v>
      </c>
      <c r="X7" s="2">
        <v>11.8</v>
      </c>
    </row>
    <row r="8" spans="1:24" x14ac:dyDescent="0.3">
      <c r="U8" s="2" t="s">
        <v>62</v>
      </c>
      <c r="V8" s="2">
        <v>16.7</v>
      </c>
      <c r="W8" s="2">
        <v>15.2</v>
      </c>
      <c r="X8" s="2">
        <v>15</v>
      </c>
    </row>
    <row r="9" spans="1:24" x14ac:dyDescent="0.3">
      <c r="U9" s="2" t="s">
        <v>61</v>
      </c>
      <c r="V9" s="2">
        <v>25.6</v>
      </c>
      <c r="W9" s="2">
        <v>17.3</v>
      </c>
      <c r="X9" s="2">
        <v>16.7</v>
      </c>
    </row>
    <row r="31" spans="1:1" x14ac:dyDescent="0.3">
      <c r="A31" s="2" t="s">
        <v>228</v>
      </c>
    </row>
    <row r="32" spans="1:1" x14ac:dyDescent="0.3">
      <c r="A32" s="2" t="s">
        <v>236</v>
      </c>
    </row>
    <row r="34" spans="1:1" x14ac:dyDescent="0.3">
      <c r="A34" s="12" t="s">
        <v>254</v>
      </c>
    </row>
  </sheetData>
  <hyperlinks>
    <hyperlink ref="A34" location="'Read Me'!A1" display="Return to Read Me" xr:uid="{17D9042F-CE1B-4A31-97C2-46BDF8CB57A3}"/>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75498-F494-457D-A577-D4B5939F9609}">
  <dimension ref="A1:W36"/>
  <sheetViews>
    <sheetView zoomScale="60" zoomScaleNormal="60" workbookViewId="0">
      <selection activeCell="AA22" sqref="AA22"/>
    </sheetView>
  </sheetViews>
  <sheetFormatPr defaultColWidth="9.109375" defaultRowHeight="17.399999999999999" x14ac:dyDescent="0.3"/>
  <cols>
    <col min="1" max="18" width="9.109375" style="2"/>
    <col min="19" max="19" width="10.5546875" style="2" bestFit="1" customWidth="1"/>
    <col min="20" max="20" width="9.109375" style="2"/>
    <col min="21" max="22" width="10.5546875" style="2" bestFit="1" customWidth="1"/>
    <col min="23" max="23" width="23" style="2" bestFit="1" customWidth="1"/>
    <col min="24" max="16384" width="9.109375" style="2"/>
  </cols>
  <sheetData>
    <row r="1" spans="1:23" ht="24.6" x14ac:dyDescent="0.4">
      <c r="A1" s="1" t="s">
        <v>321</v>
      </c>
    </row>
    <row r="4" spans="1:23" x14ac:dyDescent="0.3">
      <c r="V4" s="2" t="s">
        <v>67</v>
      </c>
      <c r="W4" s="2" t="s">
        <v>69</v>
      </c>
    </row>
    <row r="5" spans="1:23" x14ac:dyDescent="0.3">
      <c r="U5" s="2">
        <v>2002</v>
      </c>
      <c r="V5" s="2">
        <v>39.6</v>
      </c>
      <c r="W5" s="2">
        <v>55.2</v>
      </c>
    </row>
    <row r="6" spans="1:23" x14ac:dyDescent="0.3">
      <c r="U6" s="2">
        <v>2007</v>
      </c>
      <c r="V6" s="2">
        <v>122.7</v>
      </c>
      <c r="W6" s="2">
        <v>63.7</v>
      </c>
    </row>
    <row r="31" spans="1:18" x14ac:dyDescent="0.3">
      <c r="A31" s="2" t="s">
        <v>68</v>
      </c>
    </row>
    <row r="32" spans="1:18" x14ac:dyDescent="0.3">
      <c r="A32" s="25" t="s">
        <v>379</v>
      </c>
      <c r="B32" s="25"/>
      <c r="C32" s="25"/>
      <c r="D32" s="25"/>
      <c r="E32" s="25"/>
      <c r="F32" s="25"/>
      <c r="G32" s="25"/>
      <c r="H32" s="25"/>
      <c r="I32" s="25"/>
      <c r="J32" s="25"/>
      <c r="K32" s="25"/>
      <c r="L32" s="25"/>
      <c r="M32" s="25"/>
      <c r="N32" s="25"/>
      <c r="O32" s="25"/>
      <c r="P32" s="25"/>
      <c r="Q32" s="25"/>
      <c r="R32" s="25"/>
    </row>
    <row r="33" spans="1:18" x14ac:dyDescent="0.3">
      <c r="A33" s="25"/>
      <c r="B33" s="25"/>
      <c r="C33" s="25"/>
      <c r="D33" s="25"/>
      <c r="E33" s="25"/>
      <c r="F33" s="25"/>
      <c r="G33" s="25"/>
      <c r="H33" s="25"/>
      <c r="I33" s="25"/>
      <c r="J33" s="25"/>
      <c r="K33" s="25"/>
      <c r="L33" s="25"/>
      <c r="M33" s="25"/>
      <c r="N33" s="25"/>
      <c r="O33" s="25"/>
      <c r="P33" s="25"/>
      <c r="Q33" s="25"/>
      <c r="R33" s="25"/>
    </row>
    <row r="34" spans="1:18" x14ac:dyDescent="0.3">
      <c r="A34" s="25"/>
      <c r="B34" s="25"/>
      <c r="C34" s="25"/>
      <c r="D34" s="25"/>
      <c r="E34" s="25"/>
      <c r="F34" s="25"/>
      <c r="G34" s="25"/>
      <c r="H34" s="25"/>
      <c r="I34" s="25"/>
      <c r="J34" s="25"/>
      <c r="K34" s="25"/>
      <c r="L34" s="25"/>
      <c r="M34" s="25"/>
      <c r="N34" s="25"/>
      <c r="O34" s="25"/>
      <c r="P34" s="25"/>
      <c r="Q34" s="25"/>
      <c r="R34" s="25"/>
    </row>
    <row r="36" spans="1:18" x14ac:dyDescent="0.3">
      <c r="A36" s="12" t="s">
        <v>254</v>
      </c>
    </row>
  </sheetData>
  <mergeCells count="1">
    <mergeCell ref="A32:R34"/>
  </mergeCells>
  <hyperlinks>
    <hyperlink ref="A36" location="'Read Me'!A1" display="Return to Read Me" xr:uid="{CF73C504-0E37-4FE6-BC79-1CE0EB272FCC}"/>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A15F5-3868-4942-AC22-54BB0CB2FBBB}">
  <dimension ref="A1:W34"/>
  <sheetViews>
    <sheetView zoomScale="60" zoomScaleNormal="60" workbookViewId="0">
      <selection activeCell="A37" sqref="A37"/>
    </sheetView>
  </sheetViews>
  <sheetFormatPr defaultColWidth="9.109375" defaultRowHeight="17.399999999999999" x14ac:dyDescent="0.3"/>
  <cols>
    <col min="1" max="20" width="9.109375" style="2"/>
    <col min="21" max="21" width="10.5546875" style="2" bestFit="1" customWidth="1"/>
    <col min="22" max="16384" width="9.109375" style="2"/>
  </cols>
  <sheetData>
    <row r="1" spans="1:23" ht="24.6" x14ac:dyDescent="0.4">
      <c r="A1" s="1" t="s">
        <v>355</v>
      </c>
    </row>
    <row r="3" spans="1:23" x14ac:dyDescent="0.3">
      <c r="V3" s="2">
        <v>2007</v>
      </c>
      <c r="W3" s="2">
        <v>2017</v>
      </c>
    </row>
    <row r="4" spans="1:23" x14ac:dyDescent="0.3">
      <c r="U4" s="2" t="s">
        <v>67</v>
      </c>
      <c r="V4" s="2">
        <v>12.1</v>
      </c>
      <c r="W4" s="2">
        <v>11</v>
      </c>
    </row>
    <row r="5" spans="1:23" x14ac:dyDescent="0.3">
      <c r="U5" s="2" t="s">
        <v>66</v>
      </c>
      <c r="V5" s="2">
        <v>7.6</v>
      </c>
      <c r="W5" s="2">
        <v>9.4</v>
      </c>
    </row>
    <row r="6" spans="1:23" x14ac:dyDescent="0.3">
      <c r="U6" s="2" t="s">
        <v>65</v>
      </c>
      <c r="V6" s="2">
        <v>20.5</v>
      </c>
      <c r="W6" s="2">
        <v>13.8</v>
      </c>
    </row>
    <row r="7" spans="1:23" x14ac:dyDescent="0.3">
      <c r="U7" s="2" t="s">
        <v>64</v>
      </c>
      <c r="V7" s="2">
        <v>10.3</v>
      </c>
      <c r="W7" s="2">
        <v>11.3</v>
      </c>
    </row>
    <row r="8" spans="1:23" x14ac:dyDescent="0.3">
      <c r="U8" s="2" t="s">
        <v>63</v>
      </c>
      <c r="V8" s="2">
        <v>16.8</v>
      </c>
      <c r="W8" s="2">
        <v>18.100000000000001</v>
      </c>
    </row>
    <row r="9" spans="1:23" x14ac:dyDescent="0.3">
      <c r="U9" s="2" t="s">
        <v>62</v>
      </c>
      <c r="V9" s="2">
        <v>8.6</v>
      </c>
      <c r="W9" s="2">
        <v>7.4</v>
      </c>
    </row>
    <row r="10" spans="1:23" x14ac:dyDescent="0.3">
      <c r="U10" s="2" t="s">
        <v>61</v>
      </c>
      <c r="V10" s="2">
        <v>8.6999999999999993</v>
      </c>
      <c r="W10" s="2">
        <v>13.4</v>
      </c>
    </row>
    <row r="31" spans="1:1" x14ac:dyDescent="0.3">
      <c r="A31" s="2" t="s">
        <v>238</v>
      </c>
    </row>
    <row r="32" spans="1:1" x14ac:dyDescent="0.3">
      <c r="A32" s="2" t="s">
        <v>237</v>
      </c>
    </row>
    <row r="34" spans="1:1" x14ac:dyDescent="0.3">
      <c r="A34" s="12" t="s">
        <v>254</v>
      </c>
    </row>
  </sheetData>
  <hyperlinks>
    <hyperlink ref="A34" location="'Read Me'!A1" display="Return to Read Me" xr:uid="{53B3ED90-A897-4E0F-AE36-E5520948E867}"/>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A6FF9-6BBC-4018-BB8B-E3F8A1B4A1A0}">
  <dimension ref="A1:AN36"/>
  <sheetViews>
    <sheetView zoomScale="60" zoomScaleNormal="60" workbookViewId="0">
      <selection activeCell="A37" sqref="A37"/>
    </sheetView>
  </sheetViews>
  <sheetFormatPr defaultColWidth="9.109375" defaultRowHeight="17.399999999999999" x14ac:dyDescent="0.3"/>
  <cols>
    <col min="1" max="16384" width="9.109375" style="2"/>
  </cols>
  <sheetData>
    <row r="1" spans="1:40" ht="24.6" x14ac:dyDescent="0.4">
      <c r="A1" s="1" t="s">
        <v>356</v>
      </c>
    </row>
    <row r="2" spans="1:40" x14ac:dyDescent="0.3">
      <c r="V2" s="2">
        <v>2000</v>
      </c>
      <c r="W2" s="2">
        <v>2001</v>
      </c>
      <c r="X2" s="2">
        <v>2002</v>
      </c>
      <c r="Y2" s="2">
        <v>2003</v>
      </c>
      <c r="Z2" s="2">
        <v>2004</v>
      </c>
      <c r="AA2" s="2">
        <v>2005</v>
      </c>
      <c r="AB2" s="2">
        <v>2006</v>
      </c>
      <c r="AC2" s="2">
        <v>2007</v>
      </c>
      <c r="AD2" s="2">
        <v>2008</v>
      </c>
      <c r="AE2" s="2">
        <v>2009</v>
      </c>
      <c r="AF2" s="2">
        <v>2010</v>
      </c>
      <c r="AG2" s="2">
        <v>2011</v>
      </c>
      <c r="AH2" s="2">
        <v>2012</v>
      </c>
      <c r="AI2" s="2">
        <v>2013</v>
      </c>
      <c r="AJ2" s="2">
        <v>2014</v>
      </c>
      <c r="AK2" s="2">
        <v>2015</v>
      </c>
      <c r="AL2" s="2">
        <v>2016</v>
      </c>
      <c r="AM2" s="2">
        <v>2017</v>
      </c>
      <c r="AN2" s="2">
        <v>2018</v>
      </c>
    </row>
    <row r="4" spans="1:40" x14ac:dyDescent="0.3">
      <c r="U4" s="2" t="s">
        <v>241</v>
      </c>
      <c r="X4" s="2">
        <v>-0.1</v>
      </c>
      <c r="Y4" s="2">
        <v>1</v>
      </c>
      <c r="Z4" s="2">
        <v>1</v>
      </c>
      <c r="AA4" s="2">
        <v>1.6</v>
      </c>
      <c r="AB4" s="2">
        <v>2.4</v>
      </c>
      <c r="AC4" s="2">
        <v>4</v>
      </c>
      <c r="AD4" s="2">
        <v>0.5</v>
      </c>
      <c r="AE4" s="2">
        <v>-0.6</v>
      </c>
      <c r="AF4" s="2">
        <v>1.4</v>
      </c>
      <c r="AG4" s="2">
        <v>0.4</v>
      </c>
      <c r="AH4" s="2">
        <v>0.4</v>
      </c>
      <c r="AI4" s="2">
        <v>0.2</v>
      </c>
      <c r="AJ4" s="2">
        <v>-0.4</v>
      </c>
      <c r="AK4" s="2">
        <v>0.5</v>
      </c>
      <c r="AL4" s="2">
        <v>-0.2</v>
      </c>
      <c r="AM4" s="2">
        <v>0.8</v>
      </c>
      <c r="AN4" s="2">
        <v>0</v>
      </c>
    </row>
    <row r="5" spans="1:40" x14ac:dyDescent="0.3">
      <c r="U5" s="2" t="s">
        <v>240</v>
      </c>
      <c r="X5" s="2">
        <v>0</v>
      </c>
      <c r="Y5" s="2">
        <v>-0.4</v>
      </c>
      <c r="Z5" s="2">
        <v>0</v>
      </c>
      <c r="AA5" s="2">
        <v>-0.4</v>
      </c>
      <c r="AB5" s="2">
        <v>-0.7</v>
      </c>
      <c r="AC5" s="2">
        <v>0.1</v>
      </c>
      <c r="AD5" s="2">
        <v>1.8</v>
      </c>
      <c r="AE5" s="2">
        <v>0.5</v>
      </c>
      <c r="AF5" s="2">
        <v>0.1</v>
      </c>
      <c r="AG5" s="2">
        <v>1.2</v>
      </c>
      <c r="AH5" s="2">
        <v>0.6</v>
      </c>
      <c r="AI5" s="2">
        <v>1.5</v>
      </c>
      <c r="AJ5" s="2">
        <v>1.7</v>
      </c>
      <c r="AK5" s="2">
        <v>0.4</v>
      </c>
      <c r="AL5" s="2">
        <v>1</v>
      </c>
      <c r="AM5" s="2">
        <v>0.2</v>
      </c>
      <c r="AN5" s="2">
        <v>1.5</v>
      </c>
    </row>
    <row r="31" spans="1:18" x14ac:dyDescent="0.3">
      <c r="A31" s="2" t="s">
        <v>238</v>
      </c>
    </row>
    <row r="32" spans="1:18" ht="18" customHeight="1" x14ac:dyDescent="0.3">
      <c r="A32" s="25" t="s">
        <v>239</v>
      </c>
      <c r="B32" s="25"/>
      <c r="C32" s="25"/>
      <c r="D32" s="25"/>
      <c r="E32" s="25"/>
      <c r="F32" s="25"/>
      <c r="G32" s="25"/>
      <c r="H32" s="25"/>
      <c r="I32" s="25"/>
      <c r="J32" s="25"/>
      <c r="K32" s="25"/>
      <c r="L32" s="25"/>
      <c r="M32" s="25"/>
      <c r="N32" s="25"/>
      <c r="O32" s="25"/>
      <c r="P32" s="25"/>
      <c r="Q32" s="25"/>
      <c r="R32" s="25"/>
    </row>
    <row r="33" spans="1:18" x14ac:dyDescent="0.3">
      <c r="A33" s="25"/>
      <c r="B33" s="25"/>
      <c r="C33" s="25"/>
      <c r="D33" s="25"/>
      <c r="E33" s="25"/>
      <c r="F33" s="25"/>
      <c r="G33" s="25"/>
      <c r="H33" s="25"/>
      <c r="I33" s="25"/>
      <c r="J33" s="25"/>
      <c r="K33" s="25"/>
      <c r="L33" s="25"/>
      <c r="M33" s="25"/>
      <c r="N33" s="25"/>
      <c r="O33" s="25"/>
      <c r="P33" s="25"/>
      <c r="Q33" s="25"/>
      <c r="R33" s="25"/>
    </row>
    <row r="34" spans="1:18" x14ac:dyDescent="0.3">
      <c r="A34" s="25"/>
      <c r="B34" s="25"/>
      <c r="C34" s="25"/>
      <c r="D34" s="25"/>
      <c r="E34" s="25"/>
      <c r="F34" s="25"/>
      <c r="G34" s="25"/>
      <c r="H34" s="25"/>
      <c r="I34" s="25"/>
      <c r="J34" s="25"/>
      <c r="K34" s="25"/>
      <c r="L34" s="25"/>
      <c r="M34" s="25"/>
      <c r="N34" s="25"/>
      <c r="O34" s="25"/>
      <c r="P34" s="25"/>
      <c r="Q34" s="25"/>
      <c r="R34" s="25"/>
    </row>
    <row r="36" spans="1:18" x14ac:dyDescent="0.3">
      <c r="A36" s="12" t="s">
        <v>254</v>
      </c>
    </row>
  </sheetData>
  <mergeCells count="1">
    <mergeCell ref="A32:R34"/>
  </mergeCells>
  <hyperlinks>
    <hyperlink ref="A36" location="'Read Me'!A1" display="Return to Read Me" xr:uid="{4B28E2A6-E25D-4611-BC59-16D295E1261C}"/>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1FBBC-DEFF-416F-A3B1-42EBDC0B9653}">
  <dimension ref="A1:X35"/>
  <sheetViews>
    <sheetView zoomScale="60" zoomScaleNormal="60" workbookViewId="0">
      <selection activeCell="A35" sqref="A35"/>
    </sheetView>
  </sheetViews>
  <sheetFormatPr defaultColWidth="9.109375" defaultRowHeight="17.399999999999999" x14ac:dyDescent="0.3"/>
  <cols>
    <col min="1" max="21" width="9.109375" style="2"/>
    <col min="22" max="22" width="16" style="2" bestFit="1" customWidth="1"/>
    <col min="23" max="23" width="17.109375" style="2" bestFit="1" customWidth="1"/>
    <col min="24" max="24" width="18.33203125" style="2" bestFit="1" customWidth="1"/>
    <col min="25" max="16384" width="9.109375" style="2"/>
  </cols>
  <sheetData>
    <row r="1" spans="1:24" ht="24.6" x14ac:dyDescent="0.4">
      <c r="A1" s="1" t="s">
        <v>357</v>
      </c>
    </row>
    <row r="3" spans="1:24" x14ac:dyDescent="0.3">
      <c r="W3" s="2" t="s">
        <v>246</v>
      </c>
      <c r="X3" s="2" t="s">
        <v>245</v>
      </c>
    </row>
    <row r="4" spans="1:24" x14ac:dyDescent="0.3">
      <c r="U4" s="2" t="s">
        <v>61</v>
      </c>
      <c r="V4" s="2" t="s">
        <v>244</v>
      </c>
      <c r="W4" s="2">
        <v>79</v>
      </c>
      <c r="X4" s="2">
        <v>21</v>
      </c>
    </row>
    <row r="5" spans="1:24" x14ac:dyDescent="0.3">
      <c r="V5" s="2" t="s">
        <v>243</v>
      </c>
      <c r="W5" s="2">
        <v>127</v>
      </c>
      <c r="X5" s="2">
        <v>33</v>
      </c>
    </row>
    <row r="6" spans="1:24" x14ac:dyDescent="0.3">
      <c r="U6" s="2" t="s">
        <v>65</v>
      </c>
      <c r="V6" s="2" t="s">
        <v>244</v>
      </c>
      <c r="W6" s="2">
        <v>153</v>
      </c>
      <c r="X6" s="2">
        <v>29</v>
      </c>
    </row>
    <row r="7" spans="1:24" x14ac:dyDescent="0.3">
      <c r="V7" s="2" t="s">
        <v>243</v>
      </c>
      <c r="W7" s="2">
        <v>325</v>
      </c>
      <c r="X7" s="2">
        <v>48</v>
      </c>
    </row>
    <row r="8" spans="1:24" x14ac:dyDescent="0.3">
      <c r="U8" s="2" t="s">
        <v>66</v>
      </c>
      <c r="V8" s="2" t="s">
        <v>244</v>
      </c>
      <c r="W8" s="2">
        <v>267</v>
      </c>
      <c r="X8" s="2">
        <v>47</v>
      </c>
    </row>
    <row r="9" spans="1:24" x14ac:dyDescent="0.3">
      <c r="V9" s="2" t="s">
        <v>243</v>
      </c>
      <c r="W9" s="2">
        <v>463</v>
      </c>
      <c r="X9" s="2">
        <v>94</v>
      </c>
    </row>
    <row r="31" spans="1:18" x14ac:dyDescent="0.3">
      <c r="A31" s="2" t="s">
        <v>238</v>
      </c>
    </row>
    <row r="32" spans="1:18" x14ac:dyDescent="0.3">
      <c r="A32" s="25" t="s">
        <v>242</v>
      </c>
      <c r="B32" s="25"/>
      <c r="C32" s="25"/>
      <c r="D32" s="25"/>
      <c r="E32" s="25"/>
      <c r="F32" s="25"/>
      <c r="G32" s="25"/>
      <c r="H32" s="25"/>
      <c r="I32" s="25"/>
      <c r="J32" s="25"/>
      <c r="K32" s="25"/>
      <c r="L32" s="25"/>
      <c r="M32" s="25"/>
      <c r="N32" s="25"/>
      <c r="O32" s="25"/>
      <c r="P32" s="25"/>
      <c r="Q32" s="25"/>
      <c r="R32" s="25"/>
    </row>
    <row r="33" spans="1:18" x14ac:dyDescent="0.3">
      <c r="A33" s="25"/>
      <c r="B33" s="25"/>
      <c r="C33" s="25"/>
      <c r="D33" s="25"/>
      <c r="E33" s="25"/>
      <c r="F33" s="25"/>
      <c r="G33" s="25"/>
      <c r="H33" s="25"/>
      <c r="I33" s="25"/>
      <c r="J33" s="25"/>
      <c r="K33" s="25"/>
      <c r="L33" s="25"/>
      <c r="M33" s="25"/>
      <c r="N33" s="25"/>
      <c r="O33" s="25"/>
      <c r="P33" s="25"/>
      <c r="Q33" s="25"/>
      <c r="R33" s="25"/>
    </row>
    <row r="35" spans="1:18" x14ac:dyDescent="0.3">
      <c r="A35" s="12" t="s">
        <v>254</v>
      </c>
    </row>
  </sheetData>
  <mergeCells count="1">
    <mergeCell ref="A32:R33"/>
  </mergeCells>
  <hyperlinks>
    <hyperlink ref="A35" location="'Read Me'!A1" display="Return to Read Me" xr:uid="{45B78769-28DB-435F-AD3F-2A19C75F8F78}"/>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1ABBE-F390-4FBB-AC90-127AD4F0F72E}">
  <dimension ref="A1:W34"/>
  <sheetViews>
    <sheetView zoomScale="60" zoomScaleNormal="60" workbookViewId="0">
      <selection activeCell="A34" sqref="A34"/>
    </sheetView>
  </sheetViews>
  <sheetFormatPr defaultColWidth="9.109375" defaultRowHeight="17.399999999999999" x14ac:dyDescent="0.3"/>
  <cols>
    <col min="1" max="20" width="9.109375" style="2"/>
    <col min="21" max="21" width="20.88671875" style="2" bestFit="1" customWidth="1"/>
    <col min="22" max="16384" width="9.109375" style="2"/>
  </cols>
  <sheetData>
    <row r="1" spans="1:23" ht="24.6" x14ac:dyDescent="0.4">
      <c r="A1" s="1" t="s">
        <v>358</v>
      </c>
    </row>
    <row r="4" spans="1:23" x14ac:dyDescent="0.3">
      <c r="V4" s="2">
        <v>2007</v>
      </c>
      <c r="W4" s="2">
        <v>2018</v>
      </c>
    </row>
    <row r="5" spans="1:23" x14ac:dyDescent="0.3">
      <c r="U5" s="2" t="s">
        <v>249</v>
      </c>
      <c r="V5" s="2">
        <v>54.6</v>
      </c>
      <c r="W5" s="2">
        <v>35.9</v>
      </c>
    </row>
    <row r="6" spans="1:23" x14ac:dyDescent="0.3">
      <c r="U6" s="2" t="s">
        <v>248</v>
      </c>
      <c r="V6" s="2">
        <v>35.299999999999997</v>
      </c>
      <c r="W6" s="2">
        <v>33.299999999999997</v>
      </c>
    </row>
    <row r="7" spans="1:23" x14ac:dyDescent="0.3">
      <c r="U7" s="2" t="s">
        <v>44</v>
      </c>
      <c r="V7" s="2">
        <v>10.199999999999999</v>
      </c>
      <c r="W7" s="2">
        <v>30.8</v>
      </c>
    </row>
    <row r="31" spans="1:1" x14ac:dyDescent="0.3">
      <c r="A31" s="2" t="s">
        <v>238</v>
      </c>
    </row>
    <row r="32" spans="1:1" x14ac:dyDescent="0.3">
      <c r="A32" s="2" t="s">
        <v>247</v>
      </c>
    </row>
    <row r="34" spans="1:1" x14ac:dyDescent="0.3">
      <c r="A34" s="12" t="s">
        <v>254</v>
      </c>
    </row>
  </sheetData>
  <hyperlinks>
    <hyperlink ref="A34" location="'Read Me'!A1" display="Return to Read Me" xr:uid="{336D2240-13FD-495C-9174-CE9EF9186CB8}"/>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0EA84-4177-407C-8B31-A33351BE7E15}">
  <dimension ref="A1:W35"/>
  <sheetViews>
    <sheetView zoomScale="60" zoomScaleNormal="60" workbookViewId="0">
      <selection activeCell="A37" sqref="A37"/>
    </sheetView>
  </sheetViews>
  <sheetFormatPr defaultColWidth="9.109375" defaultRowHeight="17.399999999999999" x14ac:dyDescent="0.3"/>
  <cols>
    <col min="1" max="21" width="9.109375" style="2"/>
    <col min="22" max="22" width="16" style="2" bestFit="1" customWidth="1"/>
    <col min="23" max="23" width="12.88671875" style="2" bestFit="1" customWidth="1"/>
    <col min="24" max="16384" width="9.109375" style="2"/>
  </cols>
  <sheetData>
    <row r="1" spans="1:23" ht="24.6" x14ac:dyDescent="0.4">
      <c r="A1" s="1" t="s">
        <v>359</v>
      </c>
    </row>
    <row r="3" spans="1:23" x14ac:dyDescent="0.3">
      <c r="V3" s="2" t="s">
        <v>252</v>
      </c>
      <c r="W3" s="2" t="s">
        <v>251</v>
      </c>
    </row>
    <row r="4" spans="1:23" x14ac:dyDescent="0.3">
      <c r="U4" s="2">
        <v>2007</v>
      </c>
      <c r="V4" s="2">
        <v>6</v>
      </c>
      <c r="W4" s="2">
        <v>32.799999999999997</v>
      </c>
    </row>
    <row r="5" spans="1:23" x14ac:dyDescent="0.3">
      <c r="U5" s="2">
        <v>2010</v>
      </c>
      <c r="V5" s="2">
        <v>5.5</v>
      </c>
      <c r="W5" s="2">
        <v>40.1</v>
      </c>
    </row>
    <row r="6" spans="1:23" x14ac:dyDescent="0.3">
      <c r="U6" s="2">
        <v>2018</v>
      </c>
      <c r="V6" s="2">
        <v>9.6999999999999993</v>
      </c>
      <c r="W6" s="2">
        <v>46.8</v>
      </c>
    </row>
    <row r="31" spans="1:18" x14ac:dyDescent="0.3">
      <c r="A31" s="2" t="s">
        <v>238</v>
      </c>
    </row>
    <row r="32" spans="1:18" x14ac:dyDescent="0.3">
      <c r="A32" s="25" t="s">
        <v>250</v>
      </c>
      <c r="B32" s="25"/>
      <c r="C32" s="25"/>
      <c r="D32" s="25"/>
      <c r="E32" s="25"/>
      <c r="F32" s="25"/>
      <c r="G32" s="25"/>
      <c r="H32" s="25"/>
      <c r="I32" s="25"/>
      <c r="J32" s="25"/>
      <c r="K32" s="25"/>
      <c r="L32" s="25"/>
      <c r="M32" s="25"/>
      <c r="N32" s="25"/>
      <c r="O32" s="25"/>
      <c r="P32" s="25"/>
      <c r="Q32" s="25"/>
      <c r="R32" s="25"/>
    </row>
    <row r="33" spans="1:18" x14ac:dyDescent="0.3">
      <c r="A33" s="25"/>
      <c r="B33" s="25"/>
      <c r="C33" s="25"/>
      <c r="D33" s="25"/>
      <c r="E33" s="25"/>
      <c r="F33" s="25"/>
      <c r="G33" s="25"/>
      <c r="H33" s="25"/>
      <c r="I33" s="25"/>
      <c r="J33" s="25"/>
      <c r="K33" s="25"/>
      <c r="L33" s="25"/>
      <c r="M33" s="25"/>
      <c r="N33" s="25"/>
      <c r="O33" s="25"/>
      <c r="P33" s="25"/>
      <c r="Q33" s="25"/>
      <c r="R33" s="25"/>
    </row>
    <row r="35" spans="1:18" x14ac:dyDescent="0.3">
      <c r="A35" s="12" t="s">
        <v>254</v>
      </c>
    </row>
  </sheetData>
  <mergeCells count="1">
    <mergeCell ref="A32:R33"/>
  </mergeCells>
  <hyperlinks>
    <hyperlink ref="A35" location="'Read Me'!A1" display="Return to Read Me" xr:uid="{FC3798E1-56B1-4F23-81AF-9E5BC9806AD4}"/>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B12BC-9ABB-4C45-98D5-E5866E9774DC}">
  <dimension ref="A1:X36"/>
  <sheetViews>
    <sheetView zoomScale="60" zoomScaleNormal="60" workbookViewId="0">
      <selection activeCell="A37" sqref="A37"/>
    </sheetView>
  </sheetViews>
  <sheetFormatPr defaultColWidth="9.109375" defaultRowHeight="17.399999999999999" x14ac:dyDescent="0.3"/>
  <cols>
    <col min="1" max="21" width="9.109375" style="2"/>
    <col min="22" max="22" width="20.44140625" style="2" bestFit="1" customWidth="1"/>
    <col min="23" max="23" width="14.88671875" style="2" bestFit="1" customWidth="1"/>
    <col min="24" max="24" width="30.88671875" style="2" bestFit="1" customWidth="1"/>
    <col min="25" max="16384" width="9.109375" style="2"/>
  </cols>
  <sheetData>
    <row r="1" spans="1:24" ht="24.6" x14ac:dyDescent="0.4">
      <c r="A1" s="1" t="s">
        <v>360</v>
      </c>
    </row>
    <row r="3" spans="1:24" x14ac:dyDescent="0.3">
      <c r="V3" s="2" t="s">
        <v>223</v>
      </c>
      <c r="W3" s="2" t="s">
        <v>77</v>
      </c>
      <c r="X3" s="2" t="s">
        <v>222</v>
      </c>
    </row>
    <row r="4" spans="1:24" x14ac:dyDescent="0.3">
      <c r="U4" s="2">
        <v>2007</v>
      </c>
      <c r="V4" s="2">
        <v>17.5</v>
      </c>
      <c r="W4" s="2">
        <v>12</v>
      </c>
      <c r="X4" s="2">
        <v>2.6</v>
      </c>
    </row>
    <row r="5" spans="1:24" x14ac:dyDescent="0.3">
      <c r="U5" s="2">
        <v>2010</v>
      </c>
      <c r="V5" s="2">
        <v>18</v>
      </c>
      <c r="W5" s="2">
        <v>12.9</v>
      </c>
      <c r="X5" s="2">
        <v>3.1</v>
      </c>
    </row>
    <row r="6" spans="1:24" x14ac:dyDescent="0.3">
      <c r="U6" s="2">
        <v>2017</v>
      </c>
      <c r="V6" s="2">
        <v>22</v>
      </c>
      <c r="W6" s="2">
        <v>13.4</v>
      </c>
      <c r="X6" s="2">
        <v>2.5</v>
      </c>
    </row>
    <row r="31" spans="1:18" x14ac:dyDescent="0.3">
      <c r="A31" s="2" t="s">
        <v>238</v>
      </c>
    </row>
    <row r="32" spans="1:18" x14ac:dyDescent="0.3">
      <c r="A32" s="25" t="s">
        <v>253</v>
      </c>
      <c r="B32" s="25"/>
      <c r="C32" s="25"/>
      <c r="D32" s="25"/>
      <c r="E32" s="25"/>
      <c r="F32" s="25"/>
      <c r="G32" s="25"/>
      <c r="H32" s="25"/>
      <c r="I32" s="25"/>
      <c r="J32" s="25"/>
      <c r="K32" s="25"/>
      <c r="L32" s="25"/>
      <c r="M32" s="25"/>
      <c r="N32" s="25"/>
      <c r="O32" s="25"/>
      <c r="P32" s="25"/>
      <c r="Q32" s="25"/>
      <c r="R32" s="25"/>
    </row>
    <row r="33" spans="1:18" x14ac:dyDescent="0.3">
      <c r="A33" s="25"/>
      <c r="B33" s="25"/>
      <c r="C33" s="25"/>
      <c r="D33" s="25"/>
      <c r="E33" s="25"/>
      <c r="F33" s="25"/>
      <c r="G33" s="25"/>
      <c r="H33" s="25"/>
      <c r="I33" s="25"/>
      <c r="J33" s="25"/>
      <c r="K33" s="25"/>
      <c r="L33" s="25"/>
      <c r="M33" s="25"/>
      <c r="N33" s="25"/>
      <c r="O33" s="25"/>
      <c r="P33" s="25"/>
      <c r="Q33" s="25"/>
      <c r="R33" s="25"/>
    </row>
    <row r="34" spans="1:18" x14ac:dyDescent="0.3">
      <c r="A34" s="25"/>
      <c r="B34" s="25"/>
      <c r="C34" s="25"/>
      <c r="D34" s="25"/>
      <c r="E34" s="25"/>
      <c r="F34" s="25"/>
      <c r="G34" s="25"/>
      <c r="H34" s="25"/>
      <c r="I34" s="25"/>
      <c r="J34" s="25"/>
      <c r="K34" s="25"/>
      <c r="L34" s="25"/>
      <c r="M34" s="25"/>
      <c r="N34" s="25"/>
      <c r="O34" s="25"/>
      <c r="P34" s="25"/>
      <c r="Q34" s="25"/>
      <c r="R34" s="25"/>
    </row>
    <row r="36" spans="1:18" x14ac:dyDescent="0.3">
      <c r="A36" s="12" t="s">
        <v>254</v>
      </c>
    </row>
  </sheetData>
  <mergeCells count="1">
    <mergeCell ref="A32:R34"/>
  </mergeCells>
  <hyperlinks>
    <hyperlink ref="A36" location="'Read Me'!A1" display="Return to Read Me" xr:uid="{011F44F2-D78D-4117-BA6B-DA2E101E3745}"/>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2B15A-F030-422F-83FE-DFFA2424B347}">
  <dimension ref="A1:AA53"/>
  <sheetViews>
    <sheetView zoomScale="60" zoomScaleNormal="60" workbookViewId="0">
      <selection activeCell="A52" sqref="A52"/>
    </sheetView>
  </sheetViews>
  <sheetFormatPr defaultRowHeight="14.4" x14ac:dyDescent="0.3"/>
  <sheetData>
    <row r="1" spans="1:27" ht="24.6" x14ac:dyDescent="0.4">
      <c r="A1" s="1" t="s">
        <v>361</v>
      </c>
    </row>
    <row r="2" spans="1:27" ht="17.399999999999999" x14ac:dyDescent="0.3">
      <c r="V2" s="2"/>
      <c r="W2" s="2" t="s">
        <v>4</v>
      </c>
      <c r="X2" s="2" t="s">
        <v>3</v>
      </c>
      <c r="Y2" s="2" t="s">
        <v>2</v>
      </c>
      <c r="Z2" s="2" t="s">
        <v>1</v>
      </c>
      <c r="AA2" s="2" t="s">
        <v>0</v>
      </c>
    </row>
    <row r="3" spans="1:27" ht="17.399999999999999" x14ac:dyDescent="0.3">
      <c r="V3" s="2">
        <v>-3</v>
      </c>
      <c r="W3" s="2">
        <v>-0.6</v>
      </c>
      <c r="X3" s="2">
        <v>-1.6</v>
      </c>
      <c r="Y3" s="2">
        <v>1.5</v>
      </c>
      <c r="Z3" s="2">
        <v>3.4</v>
      </c>
      <c r="AA3" s="2">
        <v>-0.5</v>
      </c>
    </row>
    <row r="4" spans="1:27" ht="17.399999999999999" x14ac:dyDescent="0.3">
      <c r="V4" s="2">
        <v>-2</v>
      </c>
      <c r="W4" s="2">
        <v>0.6</v>
      </c>
      <c r="X4" s="2">
        <v>-0.8</v>
      </c>
      <c r="Y4" s="2">
        <v>1.7</v>
      </c>
      <c r="Z4" s="2">
        <v>4.4000000000000004</v>
      </c>
      <c r="AA4" s="2">
        <v>0.1</v>
      </c>
    </row>
    <row r="5" spans="1:27" ht="17.399999999999999" x14ac:dyDescent="0.3">
      <c r="V5" s="2">
        <v>-1</v>
      </c>
      <c r="W5" s="2">
        <v>1</v>
      </c>
      <c r="X5" s="2">
        <v>-0.9</v>
      </c>
      <c r="Y5" s="2">
        <v>3.5</v>
      </c>
      <c r="Z5" s="2">
        <v>4.9000000000000004</v>
      </c>
      <c r="AA5" s="2">
        <v>0.6</v>
      </c>
    </row>
    <row r="6" spans="1:27" ht="17.399999999999999" x14ac:dyDescent="0.3">
      <c r="V6" s="2">
        <v>0</v>
      </c>
      <c r="W6" s="2">
        <v>1</v>
      </c>
      <c r="X6" s="2">
        <v>-1</v>
      </c>
      <c r="Y6" s="2">
        <v>2.8</v>
      </c>
      <c r="Z6" s="2">
        <v>3</v>
      </c>
      <c r="AA6" s="2">
        <v>1.3</v>
      </c>
    </row>
    <row r="7" spans="1:27" ht="17.399999999999999" x14ac:dyDescent="0.3">
      <c r="V7" s="2">
        <v>1</v>
      </c>
      <c r="W7" s="2">
        <v>-0.3</v>
      </c>
      <c r="X7" s="2">
        <v>-1.6</v>
      </c>
      <c r="Y7" s="2">
        <v>1</v>
      </c>
      <c r="Z7" s="2">
        <v>-6.5</v>
      </c>
      <c r="AA7" s="2">
        <v>0.1</v>
      </c>
    </row>
    <row r="8" spans="1:27" ht="17.399999999999999" x14ac:dyDescent="0.3">
      <c r="V8" s="2">
        <v>2</v>
      </c>
      <c r="W8" s="2">
        <v>-0.6</v>
      </c>
      <c r="X8" s="2">
        <v>-2.2000000000000002</v>
      </c>
      <c r="Y8" s="2">
        <v>0.8</v>
      </c>
      <c r="Z8" s="2">
        <v>-8.6</v>
      </c>
      <c r="AA8" s="2">
        <v>-0.7</v>
      </c>
    </row>
    <row r="9" spans="1:27" ht="17.399999999999999" x14ac:dyDescent="0.3">
      <c r="V9" s="2">
        <v>3</v>
      </c>
      <c r="W9" s="2">
        <v>-0.4</v>
      </c>
      <c r="X9" s="2">
        <v>-1.5</v>
      </c>
      <c r="Y9" s="2">
        <v>1</v>
      </c>
      <c r="Z9" s="2">
        <v>-2.8</v>
      </c>
      <c r="AA9" s="2">
        <v>-0.7</v>
      </c>
    </row>
    <row r="35" spans="1:18" x14ac:dyDescent="0.3">
      <c r="A35" s="25" t="s">
        <v>408</v>
      </c>
      <c r="B35" s="25"/>
      <c r="C35" s="25"/>
      <c r="D35" s="25"/>
      <c r="E35" s="25"/>
      <c r="F35" s="25"/>
      <c r="G35" s="25"/>
      <c r="H35" s="25"/>
      <c r="I35" s="25"/>
      <c r="J35" s="25"/>
      <c r="K35" s="25"/>
      <c r="L35" s="25"/>
      <c r="M35" s="25"/>
      <c r="N35" s="25"/>
      <c r="O35" s="25"/>
      <c r="P35" s="25"/>
      <c r="Q35" s="25"/>
      <c r="R35" s="25"/>
    </row>
    <row r="36" spans="1:18" ht="17.399999999999999" customHeight="1" x14ac:dyDescent="0.3">
      <c r="A36" s="25"/>
      <c r="B36" s="25"/>
      <c r="C36" s="25"/>
      <c r="D36" s="25"/>
      <c r="E36" s="25"/>
      <c r="F36" s="25"/>
      <c r="G36" s="25"/>
      <c r="H36" s="25"/>
      <c r="I36" s="25"/>
      <c r="J36" s="25"/>
      <c r="K36" s="25"/>
      <c r="L36" s="25"/>
      <c r="M36" s="25"/>
      <c r="N36" s="25"/>
      <c r="O36" s="25"/>
      <c r="P36" s="25"/>
      <c r="Q36" s="25"/>
      <c r="R36" s="25"/>
    </row>
    <row r="37" spans="1:18" ht="14.4" customHeight="1" x14ac:dyDescent="0.3">
      <c r="A37" s="25"/>
      <c r="B37" s="25"/>
      <c r="C37" s="25"/>
      <c r="D37" s="25"/>
      <c r="E37" s="25"/>
      <c r="F37" s="25"/>
      <c r="G37" s="25"/>
      <c r="H37" s="25"/>
      <c r="I37" s="25"/>
      <c r="J37" s="25"/>
      <c r="K37" s="25"/>
      <c r="L37" s="25"/>
      <c r="M37" s="25"/>
      <c r="N37" s="25"/>
      <c r="O37" s="25"/>
      <c r="P37" s="25"/>
      <c r="Q37" s="25"/>
      <c r="R37" s="25"/>
    </row>
    <row r="38" spans="1:18" ht="15" customHeight="1" x14ac:dyDescent="0.3">
      <c r="A38" s="28" t="s">
        <v>409</v>
      </c>
      <c r="B38" s="28"/>
      <c r="C38" s="28"/>
      <c r="D38" s="28"/>
      <c r="E38" s="28"/>
      <c r="F38" s="28"/>
      <c r="G38" s="28"/>
      <c r="H38" s="28"/>
      <c r="I38" s="28"/>
      <c r="J38" s="28"/>
      <c r="K38" s="28"/>
      <c r="L38" s="28"/>
      <c r="M38" s="28"/>
      <c r="N38" s="28"/>
      <c r="O38" s="28"/>
      <c r="P38" s="28"/>
      <c r="Q38" s="28"/>
      <c r="R38" s="28"/>
    </row>
    <row r="39" spans="1:18" ht="15" customHeight="1" x14ac:dyDescent="0.3">
      <c r="A39" s="28"/>
      <c r="B39" s="28"/>
      <c r="C39" s="28"/>
      <c r="D39" s="28"/>
      <c r="E39" s="28"/>
      <c r="F39" s="28"/>
      <c r="G39" s="28"/>
      <c r="H39" s="28"/>
      <c r="I39" s="28"/>
      <c r="J39" s="28"/>
      <c r="K39" s="28"/>
      <c r="L39" s="28"/>
      <c r="M39" s="28"/>
      <c r="N39" s="28"/>
      <c r="O39" s="28"/>
      <c r="P39" s="28"/>
      <c r="Q39" s="28"/>
      <c r="R39" s="28"/>
    </row>
    <row r="40" spans="1:18" ht="15" customHeight="1" x14ac:dyDescent="0.3">
      <c r="A40" s="28"/>
      <c r="B40" s="28"/>
      <c r="C40" s="28"/>
      <c r="D40" s="28"/>
      <c r="E40" s="28"/>
      <c r="F40" s="28"/>
      <c r="G40" s="28"/>
      <c r="H40" s="28"/>
      <c r="I40" s="28"/>
      <c r="J40" s="28"/>
      <c r="K40" s="28"/>
      <c r="L40" s="28"/>
      <c r="M40" s="28"/>
      <c r="N40" s="28"/>
      <c r="O40" s="28"/>
      <c r="P40" s="28"/>
      <c r="Q40" s="28"/>
      <c r="R40" s="28"/>
    </row>
    <row r="41" spans="1:18" ht="15" customHeight="1" x14ac:dyDescent="0.3">
      <c r="A41" s="28"/>
      <c r="B41" s="28"/>
      <c r="C41" s="28"/>
      <c r="D41" s="28"/>
      <c r="E41" s="28"/>
      <c r="F41" s="28"/>
      <c r="G41" s="28"/>
      <c r="H41" s="28"/>
      <c r="I41" s="28"/>
      <c r="J41" s="28"/>
      <c r="K41" s="28"/>
      <c r="L41" s="28"/>
      <c r="M41" s="28"/>
      <c r="N41" s="28"/>
      <c r="O41" s="28"/>
      <c r="P41" s="28"/>
      <c r="Q41" s="28"/>
      <c r="R41" s="28"/>
    </row>
    <row r="42" spans="1:18" ht="15" customHeight="1" x14ac:dyDescent="0.3">
      <c r="A42" s="28"/>
      <c r="B42" s="28"/>
      <c r="C42" s="28"/>
      <c r="D42" s="28"/>
      <c r="E42" s="28"/>
      <c r="F42" s="28"/>
      <c r="G42" s="28"/>
      <c r="H42" s="28"/>
      <c r="I42" s="28"/>
      <c r="J42" s="28"/>
      <c r="K42" s="28"/>
      <c r="L42" s="28"/>
      <c r="M42" s="28"/>
      <c r="N42" s="28"/>
      <c r="O42" s="28"/>
      <c r="P42" s="28"/>
      <c r="Q42" s="28"/>
      <c r="R42" s="28"/>
    </row>
    <row r="43" spans="1:18" ht="15" customHeight="1" x14ac:dyDescent="0.3">
      <c r="A43" s="28"/>
      <c r="B43" s="28"/>
      <c r="C43" s="28"/>
      <c r="D43" s="28"/>
      <c r="E43" s="28"/>
      <c r="F43" s="28"/>
      <c r="G43" s="28"/>
      <c r="H43" s="28"/>
      <c r="I43" s="28"/>
      <c r="J43" s="28"/>
      <c r="K43" s="28"/>
      <c r="L43" s="28"/>
      <c r="M43" s="28"/>
      <c r="N43" s="28"/>
      <c r="O43" s="28"/>
      <c r="P43" s="28"/>
      <c r="Q43" s="28"/>
      <c r="R43" s="28"/>
    </row>
    <row r="44" spans="1:18" ht="15" customHeight="1" x14ac:dyDescent="0.3">
      <c r="A44" s="28"/>
      <c r="B44" s="28"/>
      <c r="C44" s="28"/>
      <c r="D44" s="28"/>
      <c r="E44" s="28"/>
      <c r="F44" s="28"/>
      <c r="G44" s="28"/>
      <c r="H44" s="28"/>
      <c r="I44" s="28"/>
      <c r="J44" s="28"/>
      <c r="K44" s="28"/>
      <c r="L44" s="28"/>
      <c r="M44" s="28"/>
      <c r="N44" s="28"/>
      <c r="O44" s="28"/>
      <c r="P44" s="28"/>
      <c r="Q44" s="28"/>
      <c r="R44" s="28"/>
    </row>
    <row r="45" spans="1:18" ht="15" customHeight="1" x14ac:dyDescent="0.3">
      <c r="A45" s="28"/>
      <c r="B45" s="28"/>
      <c r="C45" s="28"/>
      <c r="D45" s="28"/>
      <c r="E45" s="28"/>
      <c r="F45" s="28"/>
      <c r="G45" s="28"/>
      <c r="H45" s="28"/>
      <c r="I45" s="28"/>
      <c r="J45" s="28"/>
      <c r="K45" s="28"/>
      <c r="L45" s="28"/>
      <c r="M45" s="28"/>
      <c r="N45" s="28"/>
      <c r="O45" s="28"/>
      <c r="P45" s="28"/>
      <c r="Q45" s="28"/>
      <c r="R45" s="28"/>
    </row>
    <row r="46" spans="1:18" ht="15" customHeight="1" x14ac:dyDescent="0.3">
      <c r="A46" s="28"/>
      <c r="B46" s="28"/>
      <c r="C46" s="28"/>
      <c r="D46" s="28"/>
      <c r="E46" s="28"/>
      <c r="F46" s="28"/>
      <c r="G46" s="28"/>
      <c r="H46" s="28"/>
      <c r="I46" s="28"/>
      <c r="J46" s="28"/>
      <c r="K46" s="28"/>
      <c r="L46" s="28"/>
      <c r="M46" s="28"/>
      <c r="N46" s="28"/>
      <c r="O46" s="28"/>
      <c r="P46" s="28"/>
      <c r="Q46" s="28"/>
      <c r="R46" s="28"/>
    </row>
    <row r="47" spans="1:18" ht="15" customHeight="1" x14ac:dyDescent="0.3">
      <c r="A47" s="28"/>
      <c r="B47" s="28"/>
      <c r="C47" s="28"/>
      <c r="D47" s="28"/>
      <c r="E47" s="28"/>
      <c r="F47" s="28"/>
      <c r="G47" s="28"/>
      <c r="H47" s="28"/>
      <c r="I47" s="28"/>
      <c r="J47" s="28"/>
      <c r="K47" s="28"/>
      <c r="L47" s="28"/>
      <c r="M47" s="28"/>
      <c r="N47" s="28"/>
      <c r="O47" s="28"/>
      <c r="P47" s="28"/>
      <c r="Q47" s="28"/>
      <c r="R47" s="28"/>
    </row>
    <row r="48" spans="1:18" ht="15" customHeight="1" x14ac:dyDescent="0.3">
      <c r="A48" s="28"/>
      <c r="B48" s="28"/>
      <c r="C48" s="28"/>
      <c r="D48" s="28"/>
      <c r="E48" s="28"/>
      <c r="F48" s="28"/>
      <c r="G48" s="28"/>
      <c r="H48" s="28"/>
      <c r="I48" s="28"/>
      <c r="J48" s="28"/>
      <c r="K48" s="28"/>
      <c r="L48" s="28"/>
      <c r="M48" s="28"/>
      <c r="N48" s="28"/>
      <c r="O48" s="28"/>
      <c r="P48" s="28"/>
      <c r="Q48" s="28"/>
      <c r="R48" s="28"/>
    </row>
    <row r="49" spans="1:18" ht="15" customHeight="1" x14ac:dyDescent="0.3">
      <c r="A49" s="28"/>
      <c r="B49" s="28"/>
      <c r="C49" s="28"/>
      <c r="D49" s="28"/>
      <c r="E49" s="28"/>
      <c r="F49" s="28"/>
      <c r="G49" s="28"/>
      <c r="H49" s="28"/>
      <c r="I49" s="28"/>
      <c r="J49" s="28"/>
      <c r="K49" s="28"/>
      <c r="L49" s="28"/>
      <c r="M49" s="28"/>
      <c r="N49" s="28"/>
      <c r="O49" s="28"/>
      <c r="P49" s="28"/>
      <c r="Q49" s="28"/>
      <c r="R49" s="28"/>
    </row>
    <row r="50" spans="1:18" ht="15" customHeight="1" x14ac:dyDescent="0.3">
      <c r="A50" s="28"/>
      <c r="B50" s="28"/>
      <c r="C50" s="28"/>
      <c r="D50" s="28"/>
      <c r="E50" s="28"/>
      <c r="F50" s="28"/>
      <c r="G50" s="28"/>
      <c r="H50" s="28"/>
      <c r="I50" s="28"/>
      <c r="J50" s="28"/>
      <c r="K50" s="28"/>
      <c r="L50" s="28"/>
      <c r="M50" s="28"/>
      <c r="N50" s="28"/>
      <c r="O50" s="28"/>
      <c r="P50" s="28"/>
      <c r="Q50" s="28"/>
      <c r="R50" s="28"/>
    </row>
    <row r="51" spans="1:18" x14ac:dyDescent="0.3">
      <c r="A51" s="28"/>
      <c r="B51" s="28"/>
      <c r="C51" s="28"/>
      <c r="D51" s="28"/>
      <c r="E51" s="28"/>
      <c r="F51" s="28"/>
      <c r="G51" s="28"/>
      <c r="H51" s="28"/>
      <c r="I51" s="28"/>
      <c r="J51" s="28"/>
      <c r="K51" s="28"/>
      <c r="L51" s="28"/>
      <c r="M51" s="28"/>
      <c r="N51" s="28"/>
      <c r="O51" s="28"/>
      <c r="P51" s="28"/>
      <c r="Q51" s="28"/>
      <c r="R51" s="28"/>
    </row>
    <row r="53" spans="1:18" x14ac:dyDescent="0.3">
      <c r="A53" s="12" t="s">
        <v>254</v>
      </c>
    </row>
  </sheetData>
  <mergeCells count="2">
    <mergeCell ref="A38:R51"/>
    <mergeCell ref="A35:R37"/>
  </mergeCells>
  <hyperlinks>
    <hyperlink ref="A53" location="'Read Me'!A1" display="Return to Read Me" xr:uid="{A38CEB04-A690-48C8-989C-35D59E64C5F7}"/>
  </hyperlinks>
  <pageMargins left="0.7" right="0.7" top="0.75" bottom="0.75" header="0.3" footer="0.3"/>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0D986-60C6-47AD-A8AD-0643C737BAD1}">
  <dimension ref="A1:AC54"/>
  <sheetViews>
    <sheetView zoomScale="60" zoomScaleNormal="60" workbookViewId="0">
      <selection activeCell="V43" sqref="V43"/>
    </sheetView>
  </sheetViews>
  <sheetFormatPr defaultRowHeight="14.4" x14ac:dyDescent="0.3"/>
  <sheetData>
    <row r="1" spans="1:29" ht="24.6" x14ac:dyDescent="0.4">
      <c r="A1" s="1" t="s">
        <v>362</v>
      </c>
      <c r="Z1" s="2"/>
      <c r="AA1" s="2" t="s">
        <v>4</v>
      </c>
      <c r="AB1" s="2" t="s">
        <v>3</v>
      </c>
      <c r="AC1" s="2" t="s">
        <v>2</v>
      </c>
    </row>
    <row r="2" spans="1:29" ht="17.399999999999999" x14ac:dyDescent="0.3">
      <c r="Z2" s="2">
        <v>-3</v>
      </c>
      <c r="AA2" s="2">
        <v>-0.3</v>
      </c>
      <c r="AB2" s="2">
        <v>-1</v>
      </c>
      <c r="AC2" s="2">
        <v>0.8</v>
      </c>
    </row>
    <row r="3" spans="1:29" ht="17.399999999999999" x14ac:dyDescent="0.3">
      <c r="Z3" s="2">
        <v>-2</v>
      </c>
      <c r="AA3" s="2">
        <v>-0.9</v>
      </c>
      <c r="AB3" s="2">
        <v>-2.2000000000000002</v>
      </c>
      <c r="AC3" s="2">
        <v>-0.3</v>
      </c>
    </row>
    <row r="4" spans="1:29" ht="17.399999999999999" x14ac:dyDescent="0.3">
      <c r="Z4" s="2">
        <v>-1</v>
      </c>
      <c r="AA4" s="2">
        <v>-1.7</v>
      </c>
      <c r="AB4" s="2">
        <v>-2.5</v>
      </c>
      <c r="AC4" s="2">
        <v>-0.1</v>
      </c>
    </row>
    <row r="5" spans="1:29" ht="17.399999999999999" x14ac:dyDescent="0.3">
      <c r="Z5" s="2">
        <v>0</v>
      </c>
      <c r="AA5" s="2">
        <v>-0.4</v>
      </c>
      <c r="AB5" s="2">
        <v>-1.4</v>
      </c>
      <c r="AC5" s="2">
        <v>0.3</v>
      </c>
    </row>
    <row r="6" spans="1:29" ht="17.399999999999999" x14ac:dyDescent="0.3">
      <c r="Z6" s="2">
        <v>1</v>
      </c>
      <c r="AA6" s="2">
        <v>1</v>
      </c>
      <c r="AB6" s="2">
        <v>-0.2</v>
      </c>
      <c r="AC6" s="2">
        <v>1.9</v>
      </c>
    </row>
    <row r="7" spans="1:29" ht="17.399999999999999" x14ac:dyDescent="0.3">
      <c r="Z7" s="2">
        <v>2</v>
      </c>
      <c r="AA7" s="2">
        <v>0.5</v>
      </c>
      <c r="AB7" s="2">
        <v>-0.1</v>
      </c>
      <c r="AC7" s="2">
        <v>3.9</v>
      </c>
    </row>
    <row r="8" spans="1:29" ht="17.399999999999999" x14ac:dyDescent="0.3">
      <c r="Z8" s="2">
        <v>3</v>
      </c>
      <c r="AA8" s="2">
        <v>1.4</v>
      </c>
      <c r="AB8" s="2">
        <v>-0.1</v>
      </c>
      <c r="AC8" s="2">
        <v>3.5</v>
      </c>
    </row>
    <row r="37" spans="1:18" x14ac:dyDescent="0.3">
      <c r="A37" s="25" t="s">
        <v>408</v>
      </c>
      <c r="B37" s="25"/>
      <c r="C37" s="25"/>
      <c r="D37" s="25"/>
      <c r="E37" s="25"/>
      <c r="F37" s="25"/>
      <c r="G37" s="25"/>
      <c r="H37" s="25"/>
      <c r="I37" s="25"/>
      <c r="J37" s="25"/>
      <c r="K37" s="25"/>
      <c r="L37" s="25"/>
      <c r="M37" s="25"/>
      <c r="N37" s="25"/>
      <c r="O37" s="25"/>
      <c r="P37" s="25"/>
      <c r="Q37" s="25"/>
      <c r="R37" s="25"/>
    </row>
    <row r="38" spans="1:18" ht="24" customHeight="1" x14ac:dyDescent="0.3">
      <c r="A38" s="25"/>
      <c r="B38" s="25"/>
      <c r="C38" s="25"/>
      <c r="D38" s="25"/>
      <c r="E38" s="25"/>
      <c r="F38" s="25"/>
      <c r="G38" s="25"/>
      <c r="H38" s="25"/>
      <c r="I38" s="25"/>
      <c r="J38" s="25"/>
      <c r="K38" s="25"/>
      <c r="L38" s="25"/>
      <c r="M38" s="25"/>
      <c r="N38" s="25"/>
      <c r="O38" s="25"/>
      <c r="P38" s="25"/>
      <c r="Q38" s="25"/>
      <c r="R38" s="25"/>
    </row>
    <row r="39" spans="1:18" ht="15.6" customHeight="1" x14ac:dyDescent="0.3">
      <c r="A39" s="28" t="s">
        <v>409</v>
      </c>
      <c r="B39" s="28"/>
      <c r="C39" s="28"/>
      <c r="D39" s="28"/>
      <c r="E39" s="28"/>
      <c r="F39" s="28"/>
      <c r="G39" s="28"/>
      <c r="H39" s="28"/>
      <c r="I39" s="28"/>
      <c r="J39" s="28"/>
      <c r="K39" s="28"/>
      <c r="L39" s="28"/>
      <c r="M39" s="28"/>
      <c r="N39" s="28"/>
      <c r="O39" s="28"/>
      <c r="P39" s="28"/>
      <c r="Q39" s="28"/>
      <c r="R39" s="28"/>
    </row>
    <row r="40" spans="1:18" ht="15.6" customHeight="1" x14ac:dyDescent="0.3">
      <c r="A40" s="28"/>
      <c r="B40" s="28"/>
      <c r="C40" s="28"/>
      <c r="D40" s="28"/>
      <c r="E40" s="28"/>
      <c r="F40" s="28"/>
      <c r="G40" s="28"/>
      <c r="H40" s="28"/>
      <c r="I40" s="28"/>
      <c r="J40" s="28"/>
      <c r="K40" s="28"/>
      <c r="L40" s="28"/>
      <c r="M40" s="28"/>
      <c r="N40" s="28"/>
      <c r="O40" s="28"/>
      <c r="P40" s="28"/>
      <c r="Q40" s="28"/>
      <c r="R40" s="28"/>
    </row>
    <row r="41" spans="1:18" ht="15.6" customHeight="1" x14ac:dyDescent="0.3">
      <c r="A41" s="28"/>
      <c r="B41" s="28"/>
      <c r="C41" s="28"/>
      <c r="D41" s="28"/>
      <c r="E41" s="28"/>
      <c r="F41" s="28"/>
      <c r="G41" s="28"/>
      <c r="H41" s="28"/>
      <c r="I41" s="28"/>
      <c r="J41" s="28"/>
      <c r="K41" s="28"/>
      <c r="L41" s="28"/>
      <c r="M41" s="28"/>
      <c r="N41" s="28"/>
      <c r="O41" s="28"/>
      <c r="P41" s="28"/>
      <c r="Q41" s="28"/>
      <c r="R41" s="28"/>
    </row>
    <row r="42" spans="1:18" ht="15.6" customHeight="1" x14ac:dyDescent="0.3">
      <c r="A42" s="28"/>
      <c r="B42" s="28"/>
      <c r="C42" s="28"/>
      <c r="D42" s="28"/>
      <c r="E42" s="28"/>
      <c r="F42" s="28"/>
      <c r="G42" s="28"/>
      <c r="H42" s="28"/>
      <c r="I42" s="28"/>
      <c r="J42" s="28"/>
      <c r="K42" s="28"/>
      <c r="L42" s="28"/>
      <c r="M42" s="28"/>
      <c r="N42" s="28"/>
      <c r="O42" s="28"/>
      <c r="P42" s="28"/>
      <c r="Q42" s="28"/>
      <c r="R42" s="28"/>
    </row>
    <row r="43" spans="1:18" ht="15.6" customHeight="1" x14ac:dyDescent="0.3">
      <c r="A43" s="28"/>
      <c r="B43" s="28"/>
      <c r="C43" s="28"/>
      <c r="D43" s="28"/>
      <c r="E43" s="28"/>
      <c r="F43" s="28"/>
      <c r="G43" s="28"/>
      <c r="H43" s="28"/>
      <c r="I43" s="28"/>
      <c r="J43" s="28"/>
      <c r="K43" s="28"/>
      <c r="L43" s="28"/>
      <c r="M43" s="28"/>
      <c r="N43" s="28"/>
      <c r="O43" s="28"/>
      <c r="P43" s="28"/>
      <c r="Q43" s="28"/>
      <c r="R43" s="28"/>
    </row>
    <row r="44" spans="1:18" ht="15.6" customHeight="1" x14ac:dyDescent="0.3">
      <c r="A44" s="28"/>
      <c r="B44" s="28"/>
      <c r="C44" s="28"/>
      <c r="D44" s="28"/>
      <c r="E44" s="28"/>
      <c r="F44" s="28"/>
      <c r="G44" s="28"/>
      <c r="H44" s="28"/>
      <c r="I44" s="28"/>
      <c r="J44" s="28"/>
      <c r="K44" s="28"/>
      <c r="L44" s="28"/>
      <c r="M44" s="28"/>
      <c r="N44" s="28"/>
      <c r="O44" s="28"/>
      <c r="P44" s="28"/>
      <c r="Q44" s="28"/>
      <c r="R44" s="28"/>
    </row>
    <row r="45" spans="1:18" ht="15.6" customHeight="1" x14ac:dyDescent="0.3">
      <c r="A45" s="28"/>
      <c r="B45" s="28"/>
      <c r="C45" s="28"/>
      <c r="D45" s="28"/>
      <c r="E45" s="28"/>
      <c r="F45" s="28"/>
      <c r="G45" s="28"/>
      <c r="H45" s="28"/>
      <c r="I45" s="28"/>
      <c r="J45" s="28"/>
      <c r="K45" s="28"/>
      <c r="L45" s="28"/>
      <c r="M45" s="28"/>
      <c r="N45" s="28"/>
      <c r="O45" s="28"/>
      <c r="P45" s="28"/>
      <c r="Q45" s="28"/>
      <c r="R45" s="28"/>
    </row>
    <row r="46" spans="1:18" ht="15.6" customHeight="1" x14ac:dyDescent="0.3">
      <c r="A46" s="28"/>
      <c r="B46" s="28"/>
      <c r="C46" s="28"/>
      <c r="D46" s="28"/>
      <c r="E46" s="28"/>
      <c r="F46" s="28"/>
      <c r="G46" s="28"/>
      <c r="H46" s="28"/>
      <c r="I46" s="28"/>
      <c r="J46" s="28"/>
      <c r="K46" s="28"/>
      <c r="L46" s="28"/>
      <c r="M46" s="28"/>
      <c r="N46" s="28"/>
      <c r="O46" s="28"/>
      <c r="P46" s="28"/>
      <c r="Q46" s="28"/>
      <c r="R46" s="28"/>
    </row>
    <row r="47" spans="1:18" ht="15.6" customHeight="1" x14ac:dyDescent="0.3">
      <c r="A47" s="28"/>
      <c r="B47" s="28"/>
      <c r="C47" s="28"/>
      <c r="D47" s="28"/>
      <c r="E47" s="28"/>
      <c r="F47" s="28"/>
      <c r="G47" s="28"/>
      <c r="H47" s="28"/>
      <c r="I47" s="28"/>
      <c r="J47" s="28"/>
      <c r="K47" s="28"/>
      <c r="L47" s="28"/>
      <c r="M47" s="28"/>
      <c r="N47" s="28"/>
      <c r="O47" s="28"/>
      <c r="P47" s="28"/>
      <c r="Q47" s="28"/>
      <c r="R47" s="28"/>
    </row>
    <row r="48" spans="1:18" ht="15.6" customHeight="1" x14ac:dyDescent="0.3">
      <c r="A48" s="28"/>
      <c r="B48" s="28"/>
      <c r="C48" s="28"/>
      <c r="D48" s="28"/>
      <c r="E48" s="28"/>
      <c r="F48" s="28"/>
      <c r="G48" s="28"/>
      <c r="H48" s="28"/>
      <c r="I48" s="28"/>
      <c r="J48" s="28"/>
      <c r="K48" s="28"/>
      <c r="L48" s="28"/>
      <c r="M48" s="28"/>
      <c r="N48" s="28"/>
      <c r="O48" s="28"/>
      <c r="P48" s="28"/>
      <c r="Q48" s="28"/>
      <c r="R48" s="28"/>
    </row>
    <row r="49" spans="1:18" ht="15.6" customHeight="1" x14ac:dyDescent="0.3">
      <c r="A49" s="28"/>
      <c r="B49" s="28"/>
      <c r="C49" s="28"/>
      <c r="D49" s="28"/>
      <c r="E49" s="28"/>
      <c r="F49" s="28"/>
      <c r="G49" s="28"/>
      <c r="H49" s="28"/>
      <c r="I49" s="28"/>
      <c r="J49" s="28"/>
      <c r="K49" s="28"/>
      <c r="L49" s="28"/>
      <c r="M49" s="28"/>
      <c r="N49" s="28"/>
      <c r="O49" s="28"/>
      <c r="P49" s="28"/>
      <c r="Q49" s="28"/>
      <c r="R49" s="28"/>
    </row>
    <row r="50" spans="1:18" ht="15.6" customHeight="1" x14ac:dyDescent="0.3">
      <c r="A50" s="28"/>
      <c r="B50" s="28"/>
      <c r="C50" s="28"/>
      <c r="D50" s="28"/>
      <c r="E50" s="28"/>
      <c r="F50" s="28"/>
      <c r="G50" s="28"/>
      <c r="H50" s="28"/>
      <c r="I50" s="28"/>
      <c r="J50" s="28"/>
      <c r="K50" s="28"/>
      <c r="L50" s="28"/>
      <c r="M50" s="28"/>
      <c r="N50" s="28"/>
      <c r="O50" s="28"/>
      <c r="P50" s="28"/>
      <c r="Q50" s="28"/>
      <c r="R50" s="28"/>
    </row>
    <row r="51" spans="1:18" ht="15.6" customHeight="1" x14ac:dyDescent="0.3">
      <c r="A51" s="28"/>
      <c r="B51" s="28"/>
      <c r="C51" s="28"/>
      <c r="D51" s="28"/>
      <c r="E51" s="28"/>
      <c r="F51" s="28"/>
      <c r="G51" s="28"/>
      <c r="H51" s="28"/>
      <c r="I51" s="28"/>
      <c r="J51" s="28"/>
      <c r="K51" s="28"/>
      <c r="L51" s="28"/>
      <c r="M51" s="28"/>
      <c r="N51" s="28"/>
      <c r="O51" s="28"/>
      <c r="P51" s="28"/>
      <c r="Q51" s="28"/>
      <c r="R51" s="28"/>
    </row>
    <row r="52" spans="1:18" ht="15.6" customHeight="1" x14ac:dyDescent="0.3">
      <c r="A52" s="28"/>
      <c r="B52" s="28"/>
      <c r="C52" s="28"/>
      <c r="D52" s="28"/>
      <c r="E52" s="28"/>
      <c r="F52" s="28"/>
      <c r="G52" s="28"/>
      <c r="H52" s="28"/>
      <c r="I52" s="28"/>
      <c r="J52" s="28"/>
      <c r="K52" s="28"/>
      <c r="L52" s="28"/>
      <c r="M52" s="28"/>
      <c r="N52" s="28"/>
      <c r="O52" s="28"/>
      <c r="P52" s="28"/>
      <c r="Q52" s="28"/>
      <c r="R52" s="28"/>
    </row>
    <row r="54" spans="1:18" x14ac:dyDescent="0.3">
      <c r="A54" s="12" t="s">
        <v>254</v>
      </c>
    </row>
  </sheetData>
  <mergeCells count="2">
    <mergeCell ref="A37:R38"/>
    <mergeCell ref="A39:R52"/>
  </mergeCells>
  <hyperlinks>
    <hyperlink ref="A54" location="'Read Me'!A1" display="Return to Read Me" xr:uid="{8F97D88D-2D1A-4E35-9228-7421D4645B8F}"/>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D2FB6-CBAD-451A-BCE6-D3232F8B70D3}">
  <dimension ref="A1:AH52"/>
  <sheetViews>
    <sheetView zoomScale="60" zoomScaleNormal="60" workbookViewId="0">
      <selection activeCell="Q60" sqref="Q60"/>
    </sheetView>
  </sheetViews>
  <sheetFormatPr defaultRowHeight="14.4" x14ac:dyDescent="0.3"/>
  <sheetData>
    <row r="1" spans="1:34" ht="24.6" x14ac:dyDescent="0.4">
      <c r="A1" s="1" t="s">
        <v>363</v>
      </c>
    </row>
    <row r="2" spans="1:34" ht="17.399999999999999" x14ac:dyDescent="0.3">
      <c r="AC2" s="2"/>
      <c r="AD2" s="2" t="s">
        <v>4</v>
      </c>
      <c r="AE2" s="2" t="s">
        <v>3</v>
      </c>
      <c r="AF2" s="2" t="s">
        <v>2</v>
      </c>
      <c r="AG2" s="2" t="s">
        <v>0</v>
      </c>
      <c r="AH2" s="2"/>
    </row>
    <row r="3" spans="1:34" ht="17.399999999999999" x14ac:dyDescent="0.3">
      <c r="AC3" s="2">
        <v>-3</v>
      </c>
      <c r="AD3" s="5">
        <v>-0.29054150000000001</v>
      </c>
      <c r="AE3" s="5">
        <v>-2.8504480000000001</v>
      </c>
      <c r="AF3" s="5">
        <v>0.98997999999999997</v>
      </c>
      <c r="AG3" s="5">
        <v>-0.76220209999999999</v>
      </c>
      <c r="AH3" s="2"/>
    </row>
    <row r="4" spans="1:34" ht="17.399999999999999" x14ac:dyDescent="0.3">
      <c r="AC4" s="2">
        <v>-2</v>
      </c>
      <c r="AD4" s="5">
        <v>-0.1372429</v>
      </c>
      <c r="AE4" s="5">
        <v>-1.7145010000000001</v>
      </c>
      <c r="AF4" s="5">
        <v>1.485527</v>
      </c>
      <c r="AG4" s="5">
        <v>-1.0117259999999999</v>
      </c>
      <c r="AH4" s="2"/>
    </row>
    <row r="5" spans="1:34" ht="17.399999999999999" x14ac:dyDescent="0.3">
      <c r="AC5" s="2">
        <v>-1</v>
      </c>
      <c r="AD5" s="5">
        <v>-4.6129400000000001E-2</v>
      </c>
      <c r="AE5" s="5">
        <v>-1.3061039999999999</v>
      </c>
      <c r="AF5" s="5">
        <v>1.099056</v>
      </c>
      <c r="AG5" s="5">
        <v>-0.64829219999999999</v>
      </c>
      <c r="AH5" s="2"/>
    </row>
    <row r="6" spans="1:34" ht="17.399999999999999" x14ac:dyDescent="0.3">
      <c r="AC6" s="2">
        <v>0</v>
      </c>
      <c r="AD6" s="5">
        <v>0.29150199999999998</v>
      </c>
      <c r="AE6" s="5">
        <v>-0.84326610000000002</v>
      </c>
      <c r="AF6" s="5">
        <v>2.9402590000000002</v>
      </c>
      <c r="AG6" s="5">
        <v>1.8604849999999999</v>
      </c>
      <c r="AH6" s="2"/>
    </row>
    <row r="7" spans="1:34" ht="17.399999999999999" x14ac:dyDescent="0.3">
      <c r="AC7" s="2">
        <v>1</v>
      </c>
      <c r="AD7" s="5">
        <v>4.6002000000000001E-2</v>
      </c>
      <c r="AE7" s="5">
        <v>-1.095882</v>
      </c>
      <c r="AF7" s="5">
        <v>1.8346709999999999</v>
      </c>
      <c r="AG7" s="5">
        <v>1.3553900000000001</v>
      </c>
      <c r="AH7" s="2"/>
    </row>
    <row r="8" spans="1:34" ht="17.399999999999999" x14ac:dyDescent="0.3">
      <c r="AC8" s="2">
        <v>2</v>
      </c>
      <c r="AD8" s="5">
        <v>-0.14271539999999999</v>
      </c>
      <c r="AE8" s="5">
        <v>-1.404536</v>
      </c>
      <c r="AF8" s="5">
        <v>0.9307609</v>
      </c>
      <c r="AG8" s="5">
        <v>0.9307609</v>
      </c>
      <c r="AH8" s="2"/>
    </row>
    <row r="9" spans="1:34" ht="17.399999999999999" x14ac:dyDescent="0.3">
      <c r="AC9" s="2">
        <v>3</v>
      </c>
      <c r="AD9" s="5">
        <v>-0.13277</v>
      </c>
      <c r="AE9" s="5">
        <v>-1.6769149999999999</v>
      </c>
      <c r="AF9" s="5">
        <v>1.0557350000000001</v>
      </c>
      <c r="AG9" s="5">
        <v>0.38149280000000002</v>
      </c>
      <c r="AH9" s="2"/>
    </row>
    <row r="10" spans="1:34" ht="17.399999999999999" x14ac:dyDescent="0.3">
      <c r="AC10" s="2"/>
      <c r="AD10" s="2"/>
      <c r="AE10" s="2"/>
      <c r="AF10" s="2"/>
      <c r="AG10" s="2"/>
      <c r="AH10" s="2"/>
    </row>
    <row r="11" spans="1:34" ht="17.399999999999999" x14ac:dyDescent="0.3">
      <c r="AC11" s="2"/>
      <c r="AD11" s="2"/>
      <c r="AE11" s="2"/>
      <c r="AF11" s="2"/>
      <c r="AG11" s="2"/>
      <c r="AH11" s="2"/>
    </row>
    <row r="12" spans="1:34" ht="17.399999999999999" x14ac:dyDescent="0.3">
      <c r="AC12" s="2"/>
      <c r="AD12" s="2"/>
      <c r="AE12" s="2"/>
      <c r="AF12" s="2"/>
      <c r="AG12" s="2"/>
      <c r="AH12" s="2"/>
    </row>
    <row r="13" spans="1:34" ht="17.399999999999999" x14ac:dyDescent="0.3">
      <c r="AC13" s="2"/>
      <c r="AD13" s="2"/>
      <c r="AE13" s="2"/>
      <c r="AF13" s="2"/>
      <c r="AG13" s="2"/>
      <c r="AH13" s="2"/>
    </row>
    <row r="14" spans="1:34" ht="17.399999999999999" x14ac:dyDescent="0.3">
      <c r="AC14" s="2"/>
      <c r="AD14" s="2"/>
      <c r="AE14" s="2"/>
      <c r="AF14" s="2"/>
      <c r="AG14" s="2"/>
      <c r="AH14" s="2"/>
    </row>
    <row r="15" spans="1:34" ht="17.399999999999999" x14ac:dyDescent="0.3">
      <c r="AC15" s="2"/>
      <c r="AD15" s="2"/>
      <c r="AE15" s="2"/>
      <c r="AF15" s="2"/>
      <c r="AG15" s="2"/>
      <c r="AH15" s="2"/>
    </row>
    <row r="16" spans="1:34" ht="17.399999999999999" x14ac:dyDescent="0.3">
      <c r="AC16" s="2"/>
      <c r="AD16" s="2"/>
      <c r="AE16" s="2"/>
      <c r="AF16" s="2"/>
      <c r="AG16" s="2"/>
      <c r="AH16" s="2"/>
    </row>
    <row r="17" spans="27:34" ht="17.399999999999999" x14ac:dyDescent="0.3">
      <c r="AC17" s="2"/>
      <c r="AD17" s="2"/>
      <c r="AE17" s="2"/>
      <c r="AF17" s="2"/>
      <c r="AG17" s="2"/>
      <c r="AH17" s="2"/>
    </row>
    <row r="18" spans="27:34" ht="17.399999999999999" x14ac:dyDescent="0.3">
      <c r="AC18" s="2"/>
      <c r="AD18" s="2"/>
      <c r="AE18" s="2"/>
      <c r="AF18" s="2"/>
      <c r="AG18" s="2"/>
      <c r="AH18" s="2"/>
    </row>
    <row r="19" spans="27:34" ht="17.399999999999999" x14ac:dyDescent="0.3">
      <c r="AC19" s="2"/>
      <c r="AD19" s="2"/>
      <c r="AE19" s="2"/>
      <c r="AF19" s="2"/>
      <c r="AG19" s="2"/>
      <c r="AH19" s="2"/>
    </row>
    <row r="21" spans="27:34" x14ac:dyDescent="0.3">
      <c r="AA21" t="s">
        <v>5</v>
      </c>
    </row>
    <row r="36" spans="1:18" ht="18" customHeight="1" x14ac:dyDescent="0.3">
      <c r="A36" s="25" t="s">
        <v>408</v>
      </c>
      <c r="B36" s="25"/>
      <c r="C36" s="25"/>
      <c r="D36" s="25"/>
      <c r="E36" s="25"/>
      <c r="F36" s="25"/>
      <c r="G36" s="25"/>
      <c r="H36" s="25"/>
      <c r="I36" s="25"/>
      <c r="J36" s="25"/>
      <c r="K36" s="25"/>
      <c r="L36" s="25"/>
      <c r="M36" s="25"/>
      <c r="N36" s="25"/>
      <c r="O36" s="25"/>
      <c r="P36" s="25"/>
      <c r="Q36" s="25"/>
      <c r="R36" s="25"/>
    </row>
    <row r="37" spans="1:18" ht="22.5" customHeight="1" x14ac:dyDescent="0.3">
      <c r="A37" s="25"/>
      <c r="B37" s="25"/>
      <c r="C37" s="25"/>
      <c r="D37" s="25"/>
      <c r="E37" s="25"/>
      <c r="F37" s="25"/>
      <c r="G37" s="25"/>
      <c r="H37" s="25"/>
      <c r="I37" s="25"/>
      <c r="J37" s="25"/>
      <c r="K37" s="25"/>
      <c r="L37" s="25"/>
      <c r="M37" s="25"/>
      <c r="N37" s="25"/>
      <c r="O37" s="25"/>
      <c r="P37" s="25"/>
      <c r="Q37" s="25"/>
      <c r="R37" s="25"/>
    </row>
    <row r="38" spans="1:18" ht="14.4" customHeight="1" x14ac:dyDescent="0.3">
      <c r="A38" s="28" t="s">
        <v>415</v>
      </c>
      <c r="B38" s="28"/>
      <c r="C38" s="28"/>
      <c r="D38" s="28"/>
      <c r="E38" s="28"/>
      <c r="F38" s="28"/>
      <c r="G38" s="28"/>
      <c r="H38" s="28"/>
      <c r="I38" s="28"/>
      <c r="J38" s="28"/>
      <c r="K38" s="28"/>
      <c r="L38" s="28"/>
      <c r="M38" s="28"/>
      <c r="N38" s="28"/>
      <c r="O38" s="28"/>
      <c r="P38" s="28"/>
      <c r="Q38" s="28"/>
      <c r="R38" s="28"/>
    </row>
    <row r="39" spans="1:18" x14ac:dyDescent="0.3">
      <c r="A39" s="28"/>
      <c r="B39" s="28"/>
      <c r="C39" s="28"/>
      <c r="D39" s="28"/>
      <c r="E39" s="28"/>
      <c r="F39" s="28"/>
      <c r="G39" s="28"/>
      <c r="H39" s="28"/>
      <c r="I39" s="28"/>
      <c r="J39" s="28"/>
      <c r="K39" s="28"/>
      <c r="L39" s="28"/>
      <c r="M39" s="28"/>
      <c r="N39" s="28"/>
      <c r="O39" s="28"/>
      <c r="P39" s="28"/>
      <c r="Q39" s="28"/>
      <c r="R39" s="28"/>
    </row>
    <row r="40" spans="1:18" x14ac:dyDescent="0.3">
      <c r="A40" s="28"/>
      <c r="B40" s="28"/>
      <c r="C40" s="28"/>
      <c r="D40" s="28"/>
      <c r="E40" s="28"/>
      <c r="F40" s="28"/>
      <c r="G40" s="28"/>
      <c r="H40" s="28"/>
      <c r="I40" s="28"/>
      <c r="J40" s="28"/>
      <c r="K40" s="28"/>
      <c r="L40" s="28"/>
      <c r="M40" s="28"/>
      <c r="N40" s="28"/>
      <c r="O40" s="28"/>
      <c r="P40" s="28"/>
      <c r="Q40" s="28"/>
      <c r="R40" s="28"/>
    </row>
    <row r="41" spans="1:18" x14ac:dyDescent="0.3">
      <c r="A41" s="28"/>
      <c r="B41" s="28"/>
      <c r="C41" s="28"/>
      <c r="D41" s="28"/>
      <c r="E41" s="28"/>
      <c r="F41" s="28"/>
      <c r="G41" s="28"/>
      <c r="H41" s="28"/>
      <c r="I41" s="28"/>
      <c r="J41" s="28"/>
      <c r="K41" s="28"/>
      <c r="L41" s="28"/>
      <c r="M41" s="28"/>
      <c r="N41" s="28"/>
      <c r="O41" s="28"/>
      <c r="P41" s="28"/>
      <c r="Q41" s="28"/>
      <c r="R41" s="28"/>
    </row>
    <row r="42" spans="1:18" x14ac:dyDescent="0.3">
      <c r="A42" s="28"/>
      <c r="B42" s="28"/>
      <c r="C42" s="28"/>
      <c r="D42" s="28"/>
      <c r="E42" s="28"/>
      <c r="F42" s="28"/>
      <c r="G42" s="28"/>
      <c r="H42" s="28"/>
      <c r="I42" s="28"/>
      <c r="J42" s="28"/>
      <c r="K42" s="28"/>
      <c r="L42" s="28"/>
      <c r="M42" s="28"/>
      <c r="N42" s="28"/>
      <c r="O42" s="28"/>
      <c r="P42" s="28"/>
      <c r="Q42" s="28"/>
      <c r="R42" s="28"/>
    </row>
    <row r="43" spans="1:18" x14ac:dyDescent="0.3">
      <c r="A43" s="28"/>
      <c r="B43" s="28"/>
      <c r="C43" s="28"/>
      <c r="D43" s="28"/>
      <c r="E43" s="28"/>
      <c r="F43" s="28"/>
      <c r="G43" s="28"/>
      <c r="H43" s="28"/>
      <c r="I43" s="28"/>
      <c r="J43" s="28"/>
      <c r="K43" s="28"/>
      <c r="L43" s="28"/>
      <c r="M43" s="28"/>
      <c r="N43" s="28"/>
      <c r="O43" s="28"/>
      <c r="P43" s="28"/>
      <c r="Q43" s="28"/>
      <c r="R43" s="28"/>
    </row>
    <row r="44" spans="1:18" x14ac:dyDescent="0.3">
      <c r="A44" s="28"/>
      <c r="B44" s="28"/>
      <c r="C44" s="28"/>
      <c r="D44" s="28"/>
      <c r="E44" s="28"/>
      <c r="F44" s="28"/>
      <c r="G44" s="28"/>
      <c r="H44" s="28"/>
      <c r="I44" s="28"/>
      <c r="J44" s="28"/>
      <c r="K44" s="28"/>
      <c r="L44" s="28"/>
      <c r="M44" s="28"/>
      <c r="N44" s="28"/>
      <c r="O44" s="28"/>
      <c r="P44" s="28"/>
      <c r="Q44" s="28"/>
      <c r="R44" s="28"/>
    </row>
    <row r="45" spans="1:18" x14ac:dyDescent="0.3">
      <c r="A45" s="28"/>
      <c r="B45" s="28"/>
      <c r="C45" s="28"/>
      <c r="D45" s="28"/>
      <c r="E45" s="28"/>
      <c r="F45" s="28"/>
      <c r="G45" s="28"/>
      <c r="H45" s="28"/>
      <c r="I45" s="28"/>
      <c r="J45" s="28"/>
      <c r="K45" s="28"/>
      <c r="L45" s="28"/>
      <c r="M45" s="28"/>
      <c r="N45" s="28"/>
      <c r="O45" s="28"/>
      <c r="P45" s="28"/>
      <c r="Q45" s="28"/>
      <c r="R45" s="28"/>
    </row>
    <row r="46" spans="1:18" x14ac:dyDescent="0.3">
      <c r="A46" s="28"/>
      <c r="B46" s="28"/>
      <c r="C46" s="28"/>
      <c r="D46" s="28"/>
      <c r="E46" s="28"/>
      <c r="F46" s="28"/>
      <c r="G46" s="28"/>
      <c r="H46" s="28"/>
      <c r="I46" s="28"/>
      <c r="J46" s="28"/>
      <c r="K46" s="28"/>
      <c r="L46" s="28"/>
      <c r="M46" s="28"/>
      <c r="N46" s="28"/>
      <c r="O46" s="28"/>
      <c r="P46" s="28"/>
      <c r="Q46" s="28"/>
      <c r="R46" s="28"/>
    </row>
    <row r="47" spans="1:18" x14ac:dyDescent="0.3">
      <c r="A47" s="28"/>
      <c r="B47" s="28"/>
      <c r="C47" s="28"/>
      <c r="D47" s="28"/>
      <c r="E47" s="28"/>
      <c r="F47" s="28"/>
      <c r="G47" s="28"/>
      <c r="H47" s="28"/>
      <c r="I47" s="28"/>
      <c r="J47" s="28"/>
      <c r="K47" s="28"/>
      <c r="L47" s="28"/>
      <c r="M47" s="28"/>
      <c r="N47" s="28"/>
      <c r="O47" s="28"/>
      <c r="P47" s="28"/>
      <c r="Q47" s="28"/>
      <c r="R47" s="28"/>
    </row>
    <row r="48" spans="1:18" x14ac:dyDescent="0.3">
      <c r="A48" s="28"/>
      <c r="B48" s="28"/>
      <c r="C48" s="28"/>
      <c r="D48" s="28"/>
      <c r="E48" s="28"/>
      <c r="F48" s="28"/>
      <c r="G48" s="28"/>
      <c r="H48" s="28"/>
      <c r="I48" s="28"/>
      <c r="J48" s="28"/>
      <c r="K48" s="28"/>
      <c r="L48" s="28"/>
      <c r="M48" s="28"/>
      <c r="N48" s="28"/>
      <c r="O48" s="28"/>
      <c r="P48" s="28"/>
      <c r="Q48" s="28"/>
      <c r="R48" s="28"/>
    </row>
    <row r="49" spans="1:18" x14ac:dyDescent="0.3">
      <c r="A49" s="28"/>
      <c r="B49" s="28"/>
      <c r="C49" s="28"/>
      <c r="D49" s="28"/>
      <c r="E49" s="28"/>
      <c r="F49" s="28"/>
      <c r="G49" s="28"/>
      <c r="H49" s="28"/>
      <c r="I49" s="28"/>
      <c r="J49" s="28"/>
      <c r="K49" s="28"/>
      <c r="L49" s="28"/>
      <c r="M49" s="28"/>
      <c r="N49" s="28"/>
      <c r="O49" s="28"/>
      <c r="P49" s="28"/>
      <c r="Q49" s="28"/>
      <c r="R49" s="28"/>
    </row>
    <row r="52" spans="1:18" x14ac:dyDescent="0.3">
      <c r="A52" s="12" t="s">
        <v>254</v>
      </c>
    </row>
  </sheetData>
  <mergeCells count="2">
    <mergeCell ref="A38:R49"/>
    <mergeCell ref="A36:R37"/>
  </mergeCells>
  <hyperlinks>
    <hyperlink ref="A52" location="'Read Me'!A1" display="Return to Read Me" xr:uid="{222DAA68-A8D5-4944-BD15-4CD8B089EA2B}"/>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559C1-E53B-4E62-AB68-F2939D7A3954}">
  <dimension ref="A1:AC54"/>
  <sheetViews>
    <sheetView zoomScale="55" zoomScaleNormal="55" workbookViewId="0">
      <selection activeCell="L64" sqref="L64"/>
    </sheetView>
  </sheetViews>
  <sheetFormatPr defaultRowHeight="14.4" x14ac:dyDescent="0.3"/>
  <sheetData>
    <row r="1" spans="1:29" ht="24.6" x14ac:dyDescent="0.4">
      <c r="A1" s="1" t="s">
        <v>364</v>
      </c>
      <c r="Y1" s="2"/>
      <c r="Z1" s="2" t="s">
        <v>4</v>
      </c>
      <c r="AA1" s="2" t="s">
        <v>3</v>
      </c>
      <c r="AB1" s="2" t="s">
        <v>2</v>
      </c>
      <c r="AC1" s="2"/>
    </row>
    <row r="2" spans="1:29" ht="17.399999999999999" x14ac:dyDescent="0.3">
      <c r="Y2" s="2">
        <v>-3</v>
      </c>
      <c r="Z2" s="2">
        <v>1</v>
      </c>
      <c r="AA2" s="2">
        <v>-0.2</v>
      </c>
      <c r="AB2" s="2">
        <v>1.8</v>
      </c>
      <c r="AC2" s="2"/>
    </row>
    <row r="3" spans="1:29" ht="17.399999999999999" x14ac:dyDescent="0.3">
      <c r="Y3" s="2">
        <v>-2</v>
      </c>
      <c r="Z3" s="2">
        <v>0.4</v>
      </c>
      <c r="AA3" s="2">
        <v>-0.8</v>
      </c>
      <c r="AB3" s="2">
        <v>1.5</v>
      </c>
      <c r="AC3" s="2"/>
    </row>
    <row r="4" spans="1:29" ht="17.399999999999999" x14ac:dyDescent="0.3">
      <c r="Y4" s="2">
        <v>-1</v>
      </c>
      <c r="Z4" s="2">
        <v>-0.7</v>
      </c>
      <c r="AA4" s="2">
        <v>-2.2999999999999998</v>
      </c>
      <c r="AB4" s="2">
        <v>1</v>
      </c>
      <c r="AC4" s="2"/>
    </row>
    <row r="5" spans="1:29" ht="17.399999999999999" x14ac:dyDescent="0.3">
      <c r="Y5" s="2">
        <v>0</v>
      </c>
      <c r="Z5" s="2">
        <v>-0.5</v>
      </c>
      <c r="AA5" s="2">
        <v>-1.1000000000000001</v>
      </c>
      <c r="AB5" s="2">
        <v>1</v>
      </c>
      <c r="AC5" s="2"/>
    </row>
    <row r="6" spans="1:29" ht="17.399999999999999" x14ac:dyDescent="0.3">
      <c r="Y6" s="2">
        <v>1</v>
      </c>
      <c r="Z6" s="2">
        <v>-0.9</v>
      </c>
      <c r="AA6" s="2">
        <v>-2.4</v>
      </c>
      <c r="AB6" s="2">
        <v>0.6</v>
      </c>
      <c r="AC6" s="2"/>
    </row>
    <row r="7" spans="1:29" ht="17.399999999999999" x14ac:dyDescent="0.3">
      <c r="Y7" s="2">
        <v>2</v>
      </c>
      <c r="Z7" s="2">
        <v>-0.6</v>
      </c>
      <c r="AA7" s="2">
        <v>-1.8</v>
      </c>
      <c r="AB7" s="2">
        <v>1</v>
      </c>
      <c r="AC7" s="2"/>
    </row>
    <row r="8" spans="1:29" ht="17.399999999999999" x14ac:dyDescent="0.3">
      <c r="Y8" s="2">
        <v>3</v>
      </c>
      <c r="Z8" s="2">
        <v>0.2</v>
      </c>
      <c r="AA8" s="2">
        <v>-0.9</v>
      </c>
      <c r="AB8" s="2">
        <v>1.1000000000000001</v>
      </c>
      <c r="AC8" s="2"/>
    </row>
    <row r="38" spans="1:18" ht="18" customHeight="1" x14ac:dyDescent="0.3">
      <c r="A38" s="25" t="s">
        <v>408</v>
      </c>
      <c r="B38" s="25"/>
      <c r="C38" s="25"/>
      <c r="D38" s="25"/>
      <c r="E38" s="25"/>
      <c r="F38" s="25"/>
      <c r="G38" s="25"/>
      <c r="H38" s="25"/>
      <c r="I38" s="25"/>
      <c r="J38" s="25"/>
      <c r="K38" s="25"/>
      <c r="L38" s="25"/>
      <c r="M38" s="25"/>
      <c r="N38" s="25"/>
      <c r="O38" s="25"/>
      <c r="P38" s="25"/>
      <c r="Q38" s="25"/>
      <c r="R38" s="25"/>
    </row>
    <row r="39" spans="1:18" ht="23.25" customHeight="1" x14ac:dyDescent="0.3">
      <c r="A39" s="25"/>
      <c r="B39" s="25"/>
      <c r="C39" s="25"/>
      <c r="D39" s="25"/>
      <c r="E39" s="25"/>
      <c r="F39" s="25"/>
      <c r="G39" s="25"/>
      <c r="H39" s="25"/>
      <c r="I39" s="25"/>
      <c r="J39" s="25"/>
      <c r="K39" s="25"/>
      <c r="L39" s="25"/>
      <c r="M39" s="25"/>
      <c r="N39" s="25"/>
      <c r="O39" s="25"/>
      <c r="P39" s="25"/>
      <c r="Q39" s="25"/>
      <c r="R39" s="25"/>
    </row>
    <row r="40" spans="1:18" ht="14.4" customHeight="1" x14ac:dyDescent="0.3">
      <c r="A40" s="28" t="s">
        <v>414</v>
      </c>
      <c r="B40" s="28"/>
      <c r="C40" s="28"/>
      <c r="D40" s="28"/>
      <c r="E40" s="28"/>
      <c r="F40" s="28"/>
      <c r="G40" s="28"/>
      <c r="H40" s="28"/>
      <c r="I40" s="28"/>
      <c r="J40" s="28"/>
      <c r="K40" s="28"/>
      <c r="L40" s="28"/>
      <c r="M40" s="28"/>
      <c r="N40" s="28"/>
      <c r="O40" s="28"/>
      <c r="P40" s="28"/>
      <c r="Q40" s="28"/>
      <c r="R40" s="28"/>
    </row>
    <row r="41" spans="1:18" ht="14.4" customHeight="1" x14ac:dyDescent="0.3">
      <c r="A41" s="28"/>
      <c r="B41" s="28"/>
      <c r="C41" s="28"/>
      <c r="D41" s="28"/>
      <c r="E41" s="28"/>
      <c r="F41" s="28"/>
      <c r="G41" s="28"/>
      <c r="H41" s="28"/>
      <c r="I41" s="28"/>
      <c r="J41" s="28"/>
      <c r="K41" s="28"/>
      <c r="L41" s="28"/>
      <c r="M41" s="28"/>
      <c r="N41" s="28"/>
      <c r="O41" s="28"/>
      <c r="P41" s="28"/>
      <c r="Q41" s="28"/>
      <c r="R41" s="28"/>
    </row>
    <row r="42" spans="1:18" ht="14.4" customHeight="1" x14ac:dyDescent="0.3">
      <c r="A42" s="28"/>
      <c r="B42" s="28"/>
      <c r="C42" s="28"/>
      <c r="D42" s="28"/>
      <c r="E42" s="28"/>
      <c r="F42" s="28"/>
      <c r="G42" s="28"/>
      <c r="H42" s="28"/>
      <c r="I42" s="28"/>
      <c r="J42" s="28"/>
      <c r="K42" s="28"/>
      <c r="L42" s="28"/>
      <c r="M42" s="28"/>
      <c r="N42" s="28"/>
      <c r="O42" s="28"/>
      <c r="P42" s="28"/>
      <c r="Q42" s="28"/>
      <c r="R42" s="28"/>
    </row>
    <row r="43" spans="1:18" ht="14.4" customHeight="1" x14ac:dyDescent="0.3">
      <c r="A43" s="28"/>
      <c r="B43" s="28"/>
      <c r="C43" s="28"/>
      <c r="D43" s="28"/>
      <c r="E43" s="28"/>
      <c r="F43" s="28"/>
      <c r="G43" s="28"/>
      <c r="H43" s="28"/>
      <c r="I43" s="28"/>
      <c r="J43" s="28"/>
      <c r="K43" s="28"/>
      <c r="L43" s="28"/>
      <c r="M43" s="28"/>
      <c r="N43" s="28"/>
      <c r="O43" s="28"/>
      <c r="P43" s="28"/>
      <c r="Q43" s="28"/>
      <c r="R43" s="28"/>
    </row>
    <row r="44" spans="1:18" ht="14.4" customHeight="1" x14ac:dyDescent="0.3">
      <c r="A44" s="28"/>
      <c r="B44" s="28"/>
      <c r="C44" s="28"/>
      <c r="D44" s="28"/>
      <c r="E44" s="28"/>
      <c r="F44" s="28"/>
      <c r="G44" s="28"/>
      <c r="H44" s="28"/>
      <c r="I44" s="28"/>
      <c r="J44" s="28"/>
      <c r="K44" s="28"/>
      <c r="L44" s="28"/>
      <c r="M44" s="28"/>
      <c r="N44" s="28"/>
      <c r="O44" s="28"/>
      <c r="P44" s="28"/>
      <c r="Q44" s="28"/>
      <c r="R44" s="28"/>
    </row>
    <row r="45" spans="1:18" ht="14.4" customHeight="1" x14ac:dyDescent="0.3">
      <c r="A45" s="28"/>
      <c r="B45" s="28"/>
      <c r="C45" s="28"/>
      <c r="D45" s="28"/>
      <c r="E45" s="28"/>
      <c r="F45" s="28"/>
      <c r="G45" s="28"/>
      <c r="H45" s="28"/>
      <c r="I45" s="28"/>
      <c r="J45" s="28"/>
      <c r="K45" s="28"/>
      <c r="L45" s="28"/>
      <c r="M45" s="28"/>
      <c r="N45" s="28"/>
      <c r="O45" s="28"/>
      <c r="P45" s="28"/>
      <c r="Q45" s="28"/>
      <c r="R45" s="28"/>
    </row>
    <row r="46" spans="1:18" ht="14.4" customHeight="1" x14ac:dyDescent="0.3">
      <c r="A46" s="28"/>
      <c r="B46" s="28"/>
      <c r="C46" s="28"/>
      <c r="D46" s="28"/>
      <c r="E46" s="28"/>
      <c r="F46" s="28"/>
      <c r="G46" s="28"/>
      <c r="H46" s="28"/>
      <c r="I46" s="28"/>
      <c r="J46" s="28"/>
      <c r="K46" s="28"/>
      <c r="L46" s="28"/>
      <c r="M46" s="28"/>
      <c r="N46" s="28"/>
      <c r="O46" s="28"/>
      <c r="P46" s="28"/>
      <c r="Q46" s="28"/>
      <c r="R46" s="28"/>
    </row>
    <row r="47" spans="1:18" ht="14.4" customHeight="1" x14ac:dyDescent="0.3">
      <c r="A47" s="28"/>
      <c r="B47" s="28"/>
      <c r="C47" s="28"/>
      <c r="D47" s="28"/>
      <c r="E47" s="28"/>
      <c r="F47" s="28"/>
      <c r="G47" s="28"/>
      <c r="H47" s="28"/>
      <c r="I47" s="28"/>
      <c r="J47" s="28"/>
      <c r="K47" s="28"/>
      <c r="L47" s="28"/>
      <c r="M47" s="28"/>
      <c r="N47" s="28"/>
      <c r="O47" s="28"/>
      <c r="P47" s="28"/>
      <c r="Q47" s="28"/>
      <c r="R47" s="28"/>
    </row>
    <row r="48" spans="1:18" ht="14.4" customHeight="1" x14ac:dyDescent="0.3">
      <c r="A48" s="28"/>
      <c r="B48" s="28"/>
      <c r="C48" s="28"/>
      <c r="D48" s="28"/>
      <c r="E48" s="28"/>
      <c r="F48" s="28"/>
      <c r="G48" s="28"/>
      <c r="H48" s="28"/>
      <c r="I48" s="28"/>
      <c r="J48" s="28"/>
      <c r="K48" s="28"/>
      <c r="L48" s="28"/>
      <c r="M48" s="28"/>
      <c r="N48" s="28"/>
      <c r="O48" s="28"/>
      <c r="P48" s="28"/>
      <c r="Q48" s="28"/>
      <c r="R48" s="28"/>
    </row>
    <row r="49" spans="1:18" ht="14.4" customHeight="1" x14ac:dyDescent="0.3">
      <c r="A49" s="28"/>
      <c r="B49" s="28"/>
      <c r="C49" s="28"/>
      <c r="D49" s="28"/>
      <c r="E49" s="28"/>
      <c r="F49" s="28"/>
      <c r="G49" s="28"/>
      <c r="H49" s="28"/>
      <c r="I49" s="28"/>
      <c r="J49" s="28"/>
      <c r="K49" s="28"/>
      <c r="L49" s="28"/>
      <c r="M49" s="28"/>
      <c r="N49" s="28"/>
      <c r="O49" s="28"/>
      <c r="P49" s="28"/>
      <c r="Q49" s="28"/>
      <c r="R49" s="28"/>
    </row>
    <row r="50" spans="1:18" ht="15" customHeight="1" x14ac:dyDescent="0.3">
      <c r="A50" s="28"/>
      <c r="B50" s="28"/>
      <c r="C50" s="28"/>
      <c r="D50" s="28"/>
      <c r="E50" s="28"/>
      <c r="F50" s="28"/>
      <c r="G50" s="28"/>
      <c r="H50" s="28"/>
      <c r="I50" s="28"/>
      <c r="J50" s="28"/>
      <c r="K50" s="28"/>
      <c r="L50" s="28"/>
      <c r="M50" s="28"/>
      <c r="N50" s="28"/>
      <c r="O50" s="28"/>
      <c r="P50" s="28"/>
      <c r="Q50" s="28"/>
      <c r="R50" s="28"/>
    </row>
    <row r="51" spans="1:18" ht="15" customHeight="1" x14ac:dyDescent="0.3">
      <c r="A51" s="28"/>
      <c r="B51" s="28"/>
      <c r="C51" s="28"/>
      <c r="D51" s="28"/>
      <c r="E51" s="28"/>
      <c r="F51" s="28"/>
      <c r="G51" s="28"/>
      <c r="H51" s="28"/>
      <c r="I51" s="28"/>
      <c r="J51" s="28"/>
      <c r="K51" s="28"/>
      <c r="L51" s="28"/>
      <c r="M51" s="28"/>
      <c r="N51" s="28"/>
      <c r="O51" s="28"/>
      <c r="P51" s="28"/>
      <c r="Q51" s="28"/>
      <c r="R51" s="28"/>
    </row>
    <row r="52" spans="1:18" x14ac:dyDescent="0.3">
      <c r="A52" s="28"/>
      <c r="B52" s="28"/>
      <c r="C52" s="28"/>
      <c r="D52" s="28"/>
      <c r="E52" s="28"/>
      <c r="F52" s="28"/>
      <c r="G52" s="28"/>
      <c r="H52" s="28"/>
      <c r="I52" s="28"/>
      <c r="J52" s="28"/>
      <c r="K52" s="28"/>
      <c r="L52" s="28"/>
      <c r="M52" s="28"/>
      <c r="N52" s="28"/>
      <c r="O52" s="28"/>
      <c r="P52" s="28"/>
      <c r="Q52" s="28"/>
      <c r="R52" s="28"/>
    </row>
    <row r="54" spans="1:18" x14ac:dyDescent="0.3">
      <c r="A54" s="12" t="s">
        <v>254</v>
      </c>
    </row>
  </sheetData>
  <mergeCells count="2">
    <mergeCell ref="A38:R39"/>
    <mergeCell ref="A40:R52"/>
  </mergeCells>
  <hyperlinks>
    <hyperlink ref="A54" location="'Read Me'!A1" display="Return to Read Me" xr:uid="{847B8DB5-9B9B-42E2-BE13-BA96BF1D49D2}"/>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78504-382F-4FF9-B966-083883305CF5}">
  <dimension ref="A1:W35"/>
  <sheetViews>
    <sheetView zoomScale="60" zoomScaleNormal="60" workbookViewId="0">
      <selection activeCell="F37" sqref="F37"/>
    </sheetView>
  </sheetViews>
  <sheetFormatPr defaultColWidth="9.109375" defaultRowHeight="17.399999999999999" x14ac:dyDescent="0.3"/>
  <cols>
    <col min="1" max="18" width="9.109375" style="2"/>
    <col min="19" max="19" width="10.5546875" style="2" bestFit="1" customWidth="1"/>
    <col min="20" max="20" width="9.109375" style="2"/>
    <col min="21" max="21" width="10.5546875" style="2" bestFit="1" customWidth="1"/>
    <col min="22" max="16384" width="9.109375" style="2"/>
  </cols>
  <sheetData>
    <row r="1" spans="1:23" ht="24.6" x14ac:dyDescent="0.4">
      <c r="A1" s="1" t="s">
        <v>322</v>
      </c>
    </row>
    <row r="4" spans="1:23" x14ac:dyDescent="0.3">
      <c r="V4" s="2">
        <v>2002</v>
      </c>
      <c r="W4" s="2">
        <v>2007</v>
      </c>
    </row>
    <row r="5" spans="1:23" x14ac:dyDescent="0.3">
      <c r="U5" s="2" t="s">
        <v>67</v>
      </c>
      <c r="V5" s="2">
        <v>1.1000000000000001</v>
      </c>
      <c r="W5" s="2">
        <v>1.6</v>
      </c>
    </row>
    <row r="6" spans="1:23" x14ac:dyDescent="0.3">
      <c r="U6" s="2" t="s">
        <v>66</v>
      </c>
      <c r="V6" s="2">
        <v>1</v>
      </c>
      <c r="W6" s="2">
        <v>1.5</v>
      </c>
    </row>
    <row r="7" spans="1:23" x14ac:dyDescent="0.3">
      <c r="U7" s="2" t="s">
        <v>65</v>
      </c>
      <c r="V7" s="2">
        <v>0.9</v>
      </c>
      <c r="W7" s="2">
        <v>1.8</v>
      </c>
    </row>
    <row r="8" spans="1:23" x14ac:dyDescent="0.3">
      <c r="U8" s="2" t="s">
        <v>64</v>
      </c>
      <c r="V8" s="2">
        <v>2</v>
      </c>
      <c r="W8" s="2">
        <v>2.4</v>
      </c>
    </row>
    <row r="9" spans="1:23" x14ac:dyDescent="0.3">
      <c r="U9" s="2" t="s">
        <v>63</v>
      </c>
      <c r="V9" s="2">
        <v>1.3</v>
      </c>
      <c r="W9" s="2">
        <v>1.7</v>
      </c>
    </row>
    <row r="10" spans="1:23" x14ac:dyDescent="0.3">
      <c r="U10" s="2" t="s">
        <v>62</v>
      </c>
      <c r="V10" s="2">
        <v>1.6</v>
      </c>
      <c r="W10" s="2">
        <v>2.2999999999999998</v>
      </c>
    </row>
    <row r="11" spans="1:23" x14ac:dyDescent="0.3">
      <c r="U11" s="2" t="s">
        <v>61</v>
      </c>
      <c r="V11" s="2">
        <v>0.5</v>
      </c>
      <c r="W11" s="2">
        <v>0.8</v>
      </c>
    </row>
    <row r="31" spans="1:18" x14ac:dyDescent="0.3">
      <c r="A31" s="2" t="s">
        <v>68</v>
      </c>
    </row>
    <row r="32" spans="1:18" x14ac:dyDescent="0.3">
      <c r="A32" s="25" t="s">
        <v>380</v>
      </c>
      <c r="B32" s="25"/>
      <c r="C32" s="25"/>
      <c r="D32" s="25"/>
      <c r="E32" s="25"/>
      <c r="F32" s="25"/>
      <c r="G32" s="25"/>
      <c r="H32" s="25"/>
      <c r="I32" s="25"/>
      <c r="J32" s="25"/>
      <c r="K32" s="25"/>
      <c r="L32" s="25"/>
      <c r="M32" s="25"/>
      <c r="N32" s="25"/>
      <c r="O32" s="25"/>
      <c r="P32" s="25"/>
      <c r="Q32" s="25"/>
      <c r="R32" s="25"/>
    </row>
    <row r="33" spans="1:18" x14ac:dyDescent="0.3">
      <c r="A33" s="25"/>
      <c r="B33" s="25"/>
      <c r="C33" s="25"/>
      <c r="D33" s="25"/>
      <c r="E33" s="25"/>
      <c r="F33" s="25"/>
      <c r="G33" s="25"/>
      <c r="H33" s="25"/>
      <c r="I33" s="25"/>
      <c r="J33" s="25"/>
      <c r="K33" s="25"/>
      <c r="L33" s="25"/>
      <c r="M33" s="25"/>
      <c r="N33" s="25"/>
      <c r="O33" s="25"/>
      <c r="P33" s="25"/>
      <c r="Q33" s="25"/>
      <c r="R33" s="25"/>
    </row>
    <row r="34" spans="1:18" x14ac:dyDescent="0.3">
      <c r="A34" s="12"/>
    </row>
    <row r="35" spans="1:18" x14ac:dyDescent="0.3">
      <c r="A35" s="12" t="s">
        <v>254</v>
      </c>
    </row>
  </sheetData>
  <mergeCells count="1">
    <mergeCell ref="A32:R33"/>
  </mergeCells>
  <hyperlinks>
    <hyperlink ref="A35" location="'Read Me'!A1" display="Return to Read Me" xr:uid="{A56C7CC4-63F6-4B52-9F48-FAFB49FD20CF}"/>
  </hyperlink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8E1B7-CDEB-4718-9C77-5C491E638A2A}">
  <dimension ref="A1:AC52"/>
  <sheetViews>
    <sheetView zoomScale="60" zoomScaleNormal="60" workbookViewId="0">
      <selection activeCell="K61" sqref="K61"/>
    </sheetView>
  </sheetViews>
  <sheetFormatPr defaultRowHeight="14.4" x14ac:dyDescent="0.3"/>
  <sheetData>
    <row r="1" spans="1:29" ht="24.6" x14ac:dyDescent="0.4">
      <c r="A1" s="1" t="s">
        <v>365</v>
      </c>
      <c r="Y1" s="2"/>
      <c r="Z1" s="2" t="s">
        <v>6</v>
      </c>
      <c r="AA1" s="2" t="s">
        <v>7</v>
      </c>
      <c r="AB1" s="2"/>
      <c r="AC1" s="2"/>
    </row>
    <row r="2" spans="1:29" ht="17.399999999999999" x14ac:dyDescent="0.3">
      <c r="Y2" s="2" t="s">
        <v>9</v>
      </c>
      <c r="Z2" s="2">
        <v>25</v>
      </c>
      <c r="AA2" s="2">
        <v>25</v>
      </c>
      <c r="AB2" s="2">
        <v>50</v>
      </c>
      <c r="AC2" s="2"/>
    </row>
    <row r="3" spans="1:29" ht="17.399999999999999" x14ac:dyDescent="0.3">
      <c r="Y3" s="2" t="s">
        <v>8</v>
      </c>
      <c r="Z3" s="2">
        <v>17.2</v>
      </c>
      <c r="AA3" s="2">
        <v>17.2</v>
      </c>
      <c r="AB3" s="2">
        <v>34.5</v>
      </c>
      <c r="AC3" s="2"/>
    </row>
    <row r="4" spans="1:29" ht="17.399999999999999" x14ac:dyDescent="0.3">
      <c r="Y4" s="2"/>
      <c r="Z4" s="2"/>
      <c r="AA4" s="2"/>
      <c r="AB4" s="2"/>
      <c r="AC4" s="2"/>
    </row>
    <row r="5" spans="1:29" ht="17.399999999999999" x14ac:dyDescent="0.3">
      <c r="Y5" s="2"/>
      <c r="Z5" s="2"/>
      <c r="AA5" s="2"/>
      <c r="AB5" s="2"/>
      <c r="AC5" s="2"/>
    </row>
    <row r="38" spans="1:18" ht="14.4" customHeight="1" x14ac:dyDescent="0.3"/>
    <row r="39" spans="1:18" ht="14.4" customHeight="1" x14ac:dyDescent="0.3">
      <c r="A39" s="28" t="s">
        <v>19</v>
      </c>
      <c r="B39" s="28"/>
      <c r="C39" s="28"/>
      <c r="D39" s="28"/>
      <c r="E39" s="28"/>
      <c r="F39" s="28"/>
      <c r="G39" s="28"/>
      <c r="H39" s="28"/>
      <c r="I39" s="28"/>
      <c r="J39" s="28"/>
      <c r="K39" s="28"/>
      <c r="L39" s="28"/>
      <c r="M39" s="28"/>
      <c r="N39" s="28"/>
      <c r="O39" s="28"/>
      <c r="P39" s="28"/>
      <c r="Q39" s="28"/>
      <c r="R39" s="28"/>
    </row>
    <row r="40" spans="1:18" ht="14.4" customHeight="1" x14ac:dyDescent="0.3">
      <c r="A40" s="28"/>
      <c r="B40" s="28"/>
      <c r="C40" s="28"/>
      <c r="D40" s="28"/>
      <c r="E40" s="28"/>
      <c r="F40" s="28"/>
      <c r="G40" s="28"/>
      <c r="H40" s="28"/>
      <c r="I40" s="28"/>
      <c r="J40" s="28"/>
      <c r="K40" s="28"/>
      <c r="L40" s="28"/>
      <c r="M40" s="28"/>
      <c r="N40" s="28"/>
      <c r="O40" s="28"/>
      <c r="P40" s="28"/>
      <c r="Q40" s="28"/>
      <c r="R40" s="28"/>
    </row>
    <row r="41" spans="1:18" ht="14.4" customHeight="1" x14ac:dyDescent="0.3">
      <c r="A41" s="28"/>
      <c r="B41" s="28"/>
      <c r="C41" s="28"/>
      <c r="D41" s="28"/>
      <c r="E41" s="28"/>
      <c r="F41" s="28"/>
      <c r="G41" s="28"/>
      <c r="H41" s="28"/>
      <c r="I41" s="28"/>
      <c r="J41" s="28"/>
      <c r="K41" s="28"/>
      <c r="L41" s="28"/>
      <c r="M41" s="28"/>
      <c r="N41" s="28"/>
      <c r="O41" s="28"/>
      <c r="P41" s="28"/>
      <c r="Q41" s="28"/>
      <c r="R41" s="28"/>
    </row>
    <row r="42" spans="1:18" x14ac:dyDescent="0.3">
      <c r="A42" s="28" t="s">
        <v>413</v>
      </c>
      <c r="B42" s="28"/>
      <c r="C42" s="28"/>
      <c r="D42" s="28"/>
      <c r="E42" s="28"/>
      <c r="F42" s="28"/>
      <c r="G42" s="28"/>
      <c r="H42" s="28"/>
      <c r="I42" s="28"/>
      <c r="J42" s="28"/>
      <c r="K42" s="28"/>
      <c r="L42" s="28"/>
      <c r="M42" s="28"/>
      <c r="N42" s="28"/>
      <c r="O42" s="28"/>
      <c r="P42" s="28"/>
      <c r="Q42" s="28"/>
      <c r="R42" s="28"/>
    </row>
    <row r="43" spans="1:18" x14ac:dyDescent="0.3">
      <c r="A43" s="28"/>
      <c r="B43" s="28"/>
      <c r="C43" s="28"/>
      <c r="D43" s="28"/>
      <c r="E43" s="28"/>
      <c r="F43" s="28"/>
      <c r="G43" s="28"/>
      <c r="H43" s="28"/>
      <c r="I43" s="28"/>
      <c r="J43" s="28"/>
      <c r="K43" s="28"/>
      <c r="L43" s="28"/>
      <c r="M43" s="28"/>
      <c r="N43" s="28"/>
      <c r="O43" s="28"/>
      <c r="P43" s="28"/>
      <c r="Q43" s="28"/>
      <c r="R43" s="28"/>
    </row>
    <row r="44" spans="1:18" x14ac:dyDescent="0.3">
      <c r="A44" s="28"/>
      <c r="B44" s="28"/>
      <c r="C44" s="28"/>
      <c r="D44" s="28"/>
      <c r="E44" s="28"/>
      <c r="F44" s="28"/>
      <c r="G44" s="28"/>
      <c r="H44" s="28"/>
      <c r="I44" s="28"/>
      <c r="J44" s="28"/>
      <c r="K44" s="28"/>
      <c r="L44" s="28"/>
      <c r="M44" s="28"/>
      <c r="N44" s="28"/>
      <c r="O44" s="28"/>
      <c r="P44" s="28"/>
      <c r="Q44" s="28"/>
      <c r="R44" s="28"/>
    </row>
    <row r="45" spans="1:18" x14ac:dyDescent="0.3">
      <c r="A45" s="28"/>
      <c r="B45" s="28"/>
      <c r="C45" s="28"/>
      <c r="D45" s="28"/>
      <c r="E45" s="28"/>
      <c r="F45" s="28"/>
      <c r="G45" s="28"/>
      <c r="H45" s="28"/>
      <c r="I45" s="28"/>
      <c r="J45" s="28"/>
      <c r="K45" s="28"/>
      <c r="L45" s="28"/>
      <c r="M45" s="28"/>
      <c r="N45" s="28"/>
      <c r="O45" s="28"/>
      <c r="P45" s="28"/>
      <c r="Q45" s="28"/>
      <c r="R45" s="28"/>
    </row>
    <row r="46" spans="1:18" x14ac:dyDescent="0.3">
      <c r="A46" s="28"/>
      <c r="B46" s="28"/>
      <c r="C46" s="28"/>
      <c r="D46" s="28"/>
      <c r="E46" s="28"/>
      <c r="F46" s="28"/>
      <c r="G46" s="28"/>
      <c r="H46" s="28"/>
      <c r="I46" s="28"/>
      <c r="J46" s="28"/>
      <c r="K46" s="28"/>
      <c r="L46" s="28"/>
      <c r="M46" s="28"/>
      <c r="N46" s="28"/>
      <c r="O46" s="28"/>
      <c r="P46" s="28"/>
      <c r="Q46" s="28"/>
      <c r="R46" s="28"/>
    </row>
    <row r="47" spans="1:18" x14ac:dyDescent="0.3">
      <c r="A47" s="28"/>
      <c r="B47" s="28"/>
      <c r="C47" s="28"/>
      <c r="D47" s="28"/>
      <c r="E47" s="28"/>
      <c r="F47" s="28"/>
      <c r="G47" s="28"/>
      <c r="H47" s="28"/>
      <c r="I47" s="28"/>
      <c r="J47" s="28"/>
      <c r="K47" s="28"/>
      <c r="L47" s="28"/>
      <c r="M47" s="28"/>
      <c r="N47" s="28"/>
      <c r="O47" s="28"/>
      <c r="P47" s="28"/>
      <c r="Q47" s="28"/>
      <c r="R47" s="28"/>
    </row>
    <row r="52" spans="1:1" x14ac:dyDescent="0.3">
      <c r="A52" s="12" t="s">
        <v>254</v>
      </c>
    </row>
  </sheetData>
  <mergeCells count="2">
    <mergeCell ref="A42:R47"/>
    <mergeCell ref="A39:R41"/>
  </mergeCells>
  <hyperlinks>
    <hyperlink ref="A52" location="'Read Me'!A1" display="Return to Read Me" xr:uid="{4FC603A5-B335-4C3F-9502-4D52830BBEF2}"/>
  </hyperlink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D68D3-636B-48A0-9304-66FBD40DEE71}">
  <dimension ref="A1:AJ46"/>
  <sheetViews>
    <sheetView zoomScale="55" zoomScaleNormal="55" workbookViewId="0">
      <selection activeCell="A39" sqref="A39:K43"/>
    </sheetView>
  </sheetViews>
  <sheetFormatPr defaultRowHeight="14.4" x14ac:dyDescent="0.3"/>
  <cols>
    <col min="1" max="1" width="43.88671875" customWidth="1"/>
  </cols>
  <sheetData>
    <row r="1" spans="1:36" ht="24.6" x14ac:dyDescent="0.4">
      <c r="A1" s="1" t="s">
        <v>366</v>
      </c>
      <c r="Q1" s="2"/>
      <c r="R1" s="2">
        <v>2000</v>
      </c>
      <c r="S1" s="2">
        <v>2001</v>
      </c>
      <c r="T1" s="2">
        <v>2002</v>
      </c>
      <c r="U1" s="2">
        <v>2003</v>
      </c>
      <c r="V1" s="2">
        <v>2004</v>
      </c>
      <c r="W1" s="2">
        <v>2005</v>
      </c>
      <c r="X1" s="2">
        <v>2006</v>
      </c>
      <c r="Y1" s="2">
        <v>2007</v>
      </c>
      <c r="Z1" s="2">
        <v>2008</v>
      </c>
      <c r="AA1" s="2">
        <v>2009</v>
      </c>
      <c r="AB1" s="2">
        <v>2010</v>
      </c>
      <c r="AC1" s="2">
        <v>2011</v>
      </c>
      <c r="AD1" s="2">
        <v>2012</v>
      </c>
      <c r="AE1" s="2">
        <v>2013</v>
      </c>
      <c r="AF1" s="2">
        <v>2014</v>
      </c>
      <c r="AG1" s="2">
        <v>2015</v>
      </c>
      <c r="AH1" s="2">
        <v>2016</v>
      </c>
      <c r="AI1" s="2">
        <v>2017</v>
      </c>
      <c r="AJ1" s="2">
        <v>2018</v>
      </c>
    </row>
    <row r="2" spans="1:36" ht="17.399999999999999" x14ac:dyDescent="0.3">
      <c r="Q2" s="2" t="s">
        <v>10</v>
      </c>
      <c r="R2" s="2">
        <v>3</v>
      </c>
      <c r="S2" s="2">
        <v>1</v>
      </c>
      <c r="T2" s="2">
        <v>2</v>
      </c>
      <c r="U2" s="2">
        <v>1</v>
      </c>
      <c r="V2" s="2">
        <v>0</v>
      </c>
      <c r="W2" s="2">
        <v>1</v>
      </c>
      <c r="X2" s="2">
        <v>3</v>
      </c>
      <c r="Y2" s="2">
        <v>1</v>
      </c>
      <c r="Z2" s="2">
        <v>4</v>
      </c>
      <c r="AA2" s="2">
        <v>7</v>
      </c>
      <c r="AB2" s="2">
        <v>5</v>
      </c>
      <c r="AC2" s="2">
        <v>3</v>
      </c>
      <c r="AD2" s="2">
        <v>3</v>
      </c>
      <c r="AE2" s="2">
        <v>2</v>
      </c>
      <c r="AF2" s="2">
        <v>7</v>
      </c>
      <c r="AG2" s="2">
        <v>12</v>
      </c>
      <c r="AH2" s="2">
        <v>14</v>
      </c>
      <c r="AI2" s="2">
        <v>8</v>
      </c>
      <c r="AJ2" s="2">
        <v>1</v>
      </c>
    </row>
    <row r="3" spans="1:36" ht="17.399999999999999" x14ac:dyDescent="0.3">
      <c r="Q3" s="2" t="s">
        <v>11</v>
      </c>
      <c r="R3" s="2">
        <v>1</v>
      </c>
      <c r="S3" s="2">
        <v>0</v>
      </c>
      <c r="T3" s="2">
        <v>0</v>
      </c>
      <c r="U3" s="2">
        <v>0</v>
      </c>
      <c r="V3" s="2">
        <v>0</v>
      </c>
      <c r="W3" s="2">
        <v>1</v>
      </c>
      <c r="X3" s="2">
        <v>3</v>
      </c>
      <c r="Y3" s="2">
        <v>8</v>
      </c>
      <c r="Z3" s="2">
        <v>9</v>
      </c>
      <c r="AA3" s="2">
        <v>3</v>
      </c>
      <c r="AB3" s="2">
        <v>0</v>
      </c>
      <c r="AC3" s="2">
        <v>0</v>
      </c>
      <c r="AD3" s="2">
        <v>1</v>
      </c>
      <c r="AE3" s="2">
        <v>2</v>
      </c>
      <c r="AF3" s="2">
        <v>3</v>
      </c>
      <c r="AG3" s="2">
        <v>6</v>
      </c>
      <c r="AH3" s="2">
        <v>1</v>
      </c>
      <c r="AI3" s="2">
        <v>1</v>
      </c>
      <c r="AJ3" s="2">
        <v>1</v>
      </c>
    </row>
    <row r="4" spans="1:36" ht="17.399999999999999" x14ac:dyDescent="0.3">
      <c r="Q4" s="2" t="s">
        <v>6</v>
      </c>
      <c r="R4" s="2">
        <v>8</v>
      </c>
      <c r="S4" s="2">
        <v>2</v>
      </c>
      <c r="T4" s="2">
        <v>4</v>
      </c>
      <c r="U4" s="2">
        <v>3</v>
      </c>
      <c r="V4" s="2">
        <v>6</v>
      </c>
      <c r="W4" s="2">
        <v>9</v>
      </c>
      <c r="X4" s="2">
        <v>11</v>
      </c>
      <c r="Y4" s="2">
        <v>24</v>
      </c>
      <c r="Z4" s="2">
        <v>22</v>
      </c>
      <c r="AA4" s="2">
        <v>3</v>
      </c>
      <c r="AB4" s="2">
        <v>9</v>
      </c>
      <c r="AC4" s="2">
        <v>10</v>
      </c>
      <c r="AD4" s="2">
        <v>7</v>
      </c>
      <c r="AE4" s="2">
        <v>7</v>
      </c>
      <c r="AF4" s="2">
        <v>5</v>
      </c>
      <c r="AG4" s="2">
        <v>8</v>
      </c>
      <c r="AH4" s="2">
        <v>1</v>
      </c>
      <c r="AI4" s="2">
        <v>3</v>
      </c>
      <c r="AJ4" s="2">
        <v>3</v>
      </c>
    </row>
    <row r="5" spans="1:36" ht="17.399999999999999" x14ac:dyDescent="0.3">
      <c r="Q5" s="2" t="s">
        <v>12</v>
      </c>
      <c r="R5" s="2">
        <v>4</v>
      </c>
      <c r="S5" s="2">
        <v>1</v>
      </c>
      <c r="T5" s="2">
        <v>2</v>
      </c>
      <c r="U5" s="2">
        <v>1</v>
      </c>
      <c r="V5" s="2">
        <v>0</v>
      </c>
      <c r="W5" s="2">
        <v>2</v>
      </c>
      <c r="X5" s="2">
        <v>6</v>
      </c>
      <c r="Y5" s="2">
        <v>9</v>
      </c>
      <c r="Z5" s="2">
        <v>13</v>
      </c>
      <c r="AA5" s="2">
        <v>10</v>
      </c>
      <c r="AB5" s="2">
        <v>5</v>
      </c>
      <c r="AC5" s="2">
        <v>3</v>
      </c>
      <c r="AD5" s="2">
        <v>4</v>
      </c>
      <c r="AE5" s="2">
        <v>4</v>
      </c>
      <c r="AF5" s="2">
        <v>10</v>
      </c>
      <c r="AG5" s="2">
        <v>18</v>
      </c>
      <c r="AH5" s="2">
        <v>15</v>
      </c>
      <c r="AI5" s="2">
        <v>9</v>
      </c>
      <c r="AJ5" s="2">
        <v>2</v>
      </c>
    </row>
    <row r="6" spans="1:36" ht="17.399999999999999" x14ac:dyDescent="0.3">
      <c r="Q6" s="2"/>
      <c r="R6" s="2"/>
      <c r="S6" s="2"/>
      <c r="T6" s="2"/>
      <c r="U6" s="2"/>
      <c r="V6" s="2"/>
      <c r="W6" s="2"/>
      <c r="X6" s="2"/>
      <c r="Y6" s="2"/>
      <c r="Z6" s="2"/>
      <c r="AA6" s="2"/>
      <c r="AB6" s="2"/>
      <c r="AC6" s="2"/>
      <c r="AD6" s="2"/>
      <c r="AE6" s="2"/>
      <c r="AF6" s="2"/>
      <c r="AG6" s="2"/>
      <c r="AH6" s="2"/>
      <c r="AI6" s="2"/>
      <c r="AJ6" s="2"/>
    </row>
    <row r="7" spans="1:36" ht="17.399999999999999" x14ac:dyDescent="0.3">
      <c r="Q7" s="2"/>
      <c r="R7" s="2"/>
      <c r="S7" s="2"/>
      <c r="T7" s="2"/>
      <c r="U7" s="2"/>
      <c r="V7" s="2"/>
      <c r="W7" s="2"/>
      <c r="X7" s="2"/>
      <c r="Y7" s="2"/>
      <c r="Z7" s="2"/>
      <c r="AA7" s="2"/>
      <c r="AB7" s="2"/>
      <c r="AC7" s="2"/>
      <c r="AD7" s="2"/>
      <c r="AE7" s="2"/>
      <c r="AF7" s="2"/>
      <c r="AG7" s="2"/>
      <c r="AH7" s="2"/>
      <c r="AI7" s="2"/>
      <c r="AJ7" s="2"/>
    </row>
    <row r="37" spans="1:15" ht="17.399999999999999" customHeight="1" x14ac:dyDescent="0.3">
      <c r="A37" s="29" t="s">
        <v>19</v>
      </c>
      <c r="B37" s="29"/>
      <c r="C37" s="29"/>
      <c r="D37" s="29"/>
      <c r="E37" s="29"/>
      <c r="F37" s="29"/>
      <c r="G37" s="29"/>
      <c r="H37" s="29"/>
      <c r="I37" s="29"/>
      <c r="J37" s="29"/>
      <c r="K37" s="29"/>
    </row>
    <row r="38" spans="1:15" ht="18.75" customHeight="1" x14ac:dyDescent="0.3">
      <c r="A38" s="29"/>
      <c r="B38" s="29"/>
      <c r="C38" s="29"/>
      <c r="D38" s="29"/>
      <c r="E38" s="29"/>
      <c r="F38" s="29"/>
      <c r="G38" s="29"/>
      <c r="H38" s="29"/>
      <c r="I38" s="29"/>
      <c r="J38" s="29"/>
      <c r="K38" s="29"/>
    </row>
    <row r="39" spans="1:15" ht="14.4" customHeight="1" x14ac:dyDescent="0.3">
      <c r="A39" s="28" t="s">
        <v>412</v>
      </c>
      <c r="B39" s="28"/>
      <c r="C39" s="28"/>
      <c r="D39" s="28"/>
      <c r="E39" s="28"/>
      <c r="F39" s="28"/>
      <c r="G39" s="28"/>
      <c r="H39" s="28"/>
      <c r="I39" s="28"/>
      <c r="J39" s="28"/>
      <c r="K39" s="28"/>
      <c r="L39" s="4"/>
      <c r="M39" s="4"/>
      <c r="N39" s="4"/>
      <c r="O39" s="4"/>
    </row>
    <row r="40" spans="1:15" ht="14.4" customHeight="1" x14ac:dyDescent="0.3">
      <c r="A40" s="28"/>
      <c r="B40" s="28"/>
      <c r="C40" s="28"/>
      <c r="D40" s="28"/>
      <c r="E40" s="28"/>
      <c r="F40" s="28"/>
      <c r="G40" s="28"/>
      <c r="H40" s="28"/>
      <c r="I40" s="28"/>
      <c r="J40" s="28"/>
      <c r="K40" s="28"/>
      <c r="L40" s="4"/>
      <c r="M40" s="4"/>
      <c r="N40" s="4"/>
      <c r="O40" s="4"/>
    </row>
    <row r="41" spans="1:15" ht="14.4" customHeight="1" x14ac:dyDescent="0.3">
      <c r="A41" s="28"/>
      <c r="B41" s="28"/>
      <c r="C41" s="28"/>
      <c r="D41" s="28"/>
      <c r="E41" s="28"/>
      <c r="F41" s="28"/>
      <c r="G41" s="28"/>
      <c r="H41" s="28"/>
      <c r="I41" s="28"/>
      <c r="J41" s="28"/>
      <c r="K41" s="28"/>
      <c r="L41" s="4"/>
      <c r="M41" s="4"/>
      <c r="N41" s="4"/>
      <c r="O41" s="4"/>
    </row>
    <row r="42" spans="1:15" ht="14.4" customHeight="1" x14ac:dyDescent="0.3">
      <c r="A42" s="28"/>
      <c r="B42" s="28"/>
      <c r="C42" s="28"/>
      <c r="D42" s="28"/>
      <c r="E42" s="28"/>
      <c r="F42" s="28"/>
      <c r="G42" s="28"/>
      <c r="H42" s="28"/>
      <c r="I42" s="28"/>
      <c r="J42" s="28"/>
      <c r="K42" s="28"/>
      <c r="L42" s="4"/>
      <c r="M42" s="4"/>
      <c r="N42" s="4"/>
      <c r="O42" s="4"/>
    </row>
    <row r="43" spans="1:15" ht="26.25" customHeight="1" x14ac:dyDescent="0.3">
      <c r="A43" s="28"/>
      <c r="B43" s="28"/>
      <c r="C43" s="28"/>
      <c r="D43" s="28"/>
      <c r="E43" s="28"/>
      <c r="F43" s="28"/>
      <c r="G43" s="28"/>
      <c r="H43" s="28"/>
      <c r="I43" s="28"/>
      <c r="J43" s="28"/>
      <c r="K43" s="28"/>
    </row>
    <row r="44" spans="1:15" ht="14.4" customHeight="1" x14ac:dyDescent="0.3"/>
    <row r="45" spans="1:15" ht="14.4" customHeight="1" x14ac:dyDescent="0.3"/>
    <row r="46" spans="1:15" x14ac:dyDescent="0.3">
      <c r="A46" s="12" t="s">
        <v>254</v>
      </c>
    </row>
  </sheetData>
  <mergeCells count="2">
    <mergeCell ref="A37:K38"/>
    <mergeCell ref="A39:K43"/>
  </mergeCells>
  <hyperlinks>
    <hyperlink ref="A46" location="'Read Me'!A1" display="Return to Read Me" xr:uid="{FD65F3BB-5CD9-4F80-B194-DE308DD01254}"/>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A6663-1F31-4AE8-8D73-0CF2D86E2BF7}">
  <dimension ref="A1:Z74"/>
  <sheetViews>
    <sheetView topLeftCell="A13" zoomScale="70" zoomScaleNormal="70" workbookViewId="0">
      <selection activeCell="M58" sqref="M58"/>
    </sheetView>
  </sheetViews>
  <sheetFormatPr defaultRowHeight="14.4" x14ac:dyDescent="0.3"/>
  <sheetData>
    <row r="1" spans="1:26" ht="24.6" x14ac:dyDescent="0.4">
      <c r="A1" s="1" t="s">
        <v>367</v>
      </c>
      <c r="V1" s="2"/>
      <c r="W1" s="2" t="s">
        <v>13</v>
      </c>
      <c r="X1" s="2" t="s">
        <v>14</v>
      </c>
      <c r="Y1" s="2" t="s">
        <v>15</v>
      </c>
      <c r="Z1" s="2" t="s">
        <v>16</v>
      </c>
    </row>
    <row r="2" spans="1:26" ht="17.399999999999999" x14ac:dyDescent="0.3">
      <c r="V2" s="2">
        <v>-3</v>
      </c>
      <c r="W2" s="5">
        <v>0.44212760000000001</v>
      </c>
      <c r="X2" s="5">
        <v>0.3710562</v>
      </c>
      <c r="Y2" s="5">
        <v>1.1667350000000001</v>
      </c>
      <c r="Z2" s="5">
        <v>1.3584890000000001</v>
      </c>
    </row>
    <row r="3" spans="1:26" ht="17.399999999999999" x14ac:dyDescent="0.3">
      <c r="V3" s="2">
        <v>-2</v>
      </c>
      <c r="W3" s="5">
        <v>1.6099410000000001</v>
      </c>
      <c r="X3" s="5">
        <v>1.773134</v>
      </c>
      <c r="Y3" s="5">
        <v>1.214194</v>
      </c>
      <c r="Z3" s="5">
        <v>2.4333109999999998</v>
      </c>
    </row>
    <row r="4" spans="1:26" ht="17.399999999999999" x14ac:dyDescent="0.3">
      <c r="V4" s="2">
        <v>-1</v>
      </c>
      <c r="W4" s="5">
        <v>2.2937210000000001</v>
      </c>
      <c r="X4" s="5">
        <v>3.1482670000000001</v>
      </c>
      <c r="Y4" s="5">
        <v>0.2996373</v>
      </c>
      <c r="Z4" s="5">
        <v>2.002853</v>
      </c>
    </row>
    <row r="5" spans="1:26" ht="17.399999999999999" x14ac:dyDescent="0.3">
      <c r="V5" s="2">
        <v>0</v>
      </c>
      <c r="W5" s="5">
        <v>0.1138942</v>
      </c>
      <c r="X5" s="5">
        <v>1.2924100000000001</v>
      </c>
      <c r="Y5" s="5">
        <v>-1.5178959999999999</v>
      </c>
      <c r="Z5" s="5">
        <v>0.94344119999999998</v>
      </c>
    </row>
    <row r="6" spans="1:26" ht="17.399999999999999" x14ac:dyDescent="0.3">
      <c r="V6" s="2">
        <v>1</v>
      </c>
      <c r="W6" s="5">
        <v>-1.4301459999999999</v>
      </c>
      <c r="X6" s="5">
        <v>-0.86270670000000005</v>
      </c>
      <c r="Y6" s="5">
        <v>-2.1446999999999998</v>
      </c>
      <c r="Z6" s="5">
        <v>-2.1031999999999999E-2</v>
      </c>
    </row>
    <row r="7" spans="1:26" ht="17.399999999999999" x14ac:dyDescent="0.3">
      <c r="V7" s="2">
        <v>2</v>
      </c>
      <c r="W7" s="5">
        <v>-1.4722470000000001</v>
      </c>
      <c r="X7" s="5">
        <v>-0.87135419999999997</v>
      </c>
      <c r="Y7" s="5">
        <v>-2.4009010000000002</v>
      </c>
      <c r="Z7" s="5">
        <v>-1.0897300000000001</v>
      </c>
    </row>
    <row r="8" spans="1:26" ht="17.399999999999999" x14ac:dyDescent="0.3">
      <c r="V8" s="2">
        <v>3</v>
      </c>
      <c r="W8" s="5">
        <v>-0.74045000000000005</v>
      </c>
      <c r="X8" s="5">
        <v>-0.1854344</v>
      </c>
      <c r="Y8" s="5">
        <v>-1.646002</v>
      </c>
      <c r="Z8" s="5">
        <v>-1.3718699999999999</v>
      </c>
    </row>
    <row r="36" spans="1:18" x14ac:dyDescent="0.3">
      <c r="A36" s="28" t="s">
        <v>20</v>
      </c>
      <c r="B36" s="28"/>
      <c r="C36" s="28"/>
      <c r="D36" s="28"/>
      <c r="E36" s="28"/>
      <c r="F36" s="28"/>
      <c r="G36" s="28"/>
      <c r="H36" s="28"/>
      <c r="I36" s="28"/>
      <c r="J36" s="28"/>
      <c r="K36" s="28"/>
      <c r="L36" s="28"/>
      <c r="M36" s="28"/>
      <c r="N36" s="28"/>
      <c r="O36" s="28"/>
      <c r="P36" s="28"/>
      <c r="Q36" s="28"/>
      <c r="R36" s="28"/>
    </row>
    <row r="37" spans="1:18" ht="17.399999999999999" customHeight="1" x14ac:dyDescent="0.3">
      <c r="A37" s="28"/>
      <c r="B37" s="28"/>
      <c r="C37" s="28"/>
      <c r="D37" s="28"/>
      <c r="E37" s="28"/>
      <c r="F37" s="28"/>
      <c r="G37" s="28"/>
      <c r="H37" s="28"/>
      <c r="I37" s="28"/>
      <c r="J37" s="28"/>
      <c r="K37" s="28"/>
      <c r="L37" s="28"/>
      <c r="M37" s="28"/>
      <c r="N37" s="28"/>
      <c r="O37" s="28"/>
      <c r="P37" s="28"/>
      <c r="Q37" s="28"/>
      <c r="R37" s="28"/>
    </row>
    <row r="38" spans="1:18" ht="15" customHeight="1" x14ac:dyDescent="0.3">
      <c r="A38" s="28"/>
      <c r="B38" s="28"/>
      <c r="C38" s="28"/>
      <c r="D38" s="28"/>
      <c r="E38" s="28"/>
      <c r="F38" s="28"/>
      <c r="G38" s="28"/>
      <c r="H38" s="28"/>
      <c r="I38" s="28"/>
      <c r="J38" s="28"/>
      <c r="K38" s="28"/>
      <c r="L38" s="28"/>
      <c r="M38" s="28"/>
      <c r="N38" s="28"/>
      <c r="O38" s="28"/>
      <c r="P38" s="28"/>
      <c r="Q38" s="28"/>
      <c r="R38" s="28"/>
    </row>
    <row r="39" spans="1:18" ht="17.399999999999999" customHeight="1" x14ac:dyDescent="0.3">
      <c r="A39" s="28" t="s">
        <v>411</v>
      </c>
      <c r="B39" s="28"/>
      <c r="C39" s="28"/>
      <c r="D39" s="28"/>
      <c r="E39" s="28"/>
      <c r="F39" s="28"/>
      <c r="G39" s="28"/>
      <c r="H39" s="28"/>
      <c r="I39" s="28"/>
      <c r="J39" s="28"/>
      <c r="K39" s="28"/>
      <c r="L39" s="28"/>
      <c r="M39" s="28"/>
      <c r="N39" s="28"/>
      <c r="O39" s="28"/>
      <c r="P39" s="28"/>
      <c r="Q39" s="28"/>
      <c r="R39" s="28"/>
    </row>
    <row r="40" spans="1:18" ht="14.4" customHeight="1" x14ac:dyDescent="0.3">
      <c r="A40" s="28"/>
      <c r="B40" s="28"/>
      <c r="C40" s="28"/>
      <c r="D40" s="28"/>
      <c r="E40" s="28"/>
      <c r="F40" s="28"/>
      <c r="G40" s="28"/>
      <c r="H40" s="28"/>
      <c r="I40" s="28"/>
      <c r="J40" s="28"/>
      <c r="K40" s="28"/>
      <c r="L40" s="28"/>
      <c r="M40" s="28"/>
      <c r="N40" s="28"/>
      <c r="O40" s="28"/>
      <c r="P40" s="28"/>
      <c r="Q40" s="28"/>
      <c r="R40" s="28"/>
    </row>
    <row r="41" spans="1:18" ht="14.4" customHeight="1" x14ac:dyDescent="0.3">
      <c r="A41" s="28"/>
      <c r="B41" s="28"/>
      <c r="C41" s="28"/>
      <c r="D41" s="28"/>
      <c r="E41" s="28"/>
      <c r="F41" s="28"/>
      <c r="G41" s="28"/>
      <c r="H41" s="28"/>
      <c r="I41" s="28"/>
      <c r="J41" s="28"/>
      <c r="K41" s="28"/>
      <c r="L41" s="28"/>
      <c r="M41" s="28"/>
      <c r="N41" s="28"/>
      <c r="O41" s="28"/>
      <c r="P41" s="28"/>
      <c r="Q41" s="28"/>
      <c r="R41" s="28"/>
    </row>
    <row r="42" spans="1:18" ht="14.4" customHeight="1" x14ac:dyDescent="0.3">
      <c r="A42" s="28"/>
      <c r="B42" s="28"/>
      <c r="C42" s="28"/>
      <c r="D42" s="28"/>
      <c r="E42" s="28"/>
      <c r="F42" s="28"/>
      <c r="G42" s="28"/>
      <c r="H42" s="28"/>
      <c r="I42" s="28"/>
      <c r="J42" s="28"/>
      <c r="K42" s="28"/>
      <c r="L42" s="28"/>
      <c r="M42" s="28"/>
      <c r="N42" s="28"/>
      <c r="O42" s="28"/>
      <c r="P42" s="28"/>
      <c r="Q42" s="28"/>
      <c r="R42" s="28"/>
    </row>
    <row r="43" spans="1:18" ht="14.4" customHeight="1" x14ac:dyDescent="0.3">
      <c r="A43" s="28"/>
      <c r="B43" s="28"/>
      <c r="C43" s="28"/>
      <c r="D43" s="28"/>
      <c r="E43" s="28"/>
      <c r="F43" s="28"/>
      <c r="G43" s="28"/>
      <c r="H43" s="28"/>
      <c r="I43" s="28"/>
      <c r="J43" s="28"/>
      <c r="K43" s="28"/>
      <c r="L43" s="28"/>
      <c r="M43" s="28"/>
      <c r="N43" s="28"/>
      <c r="O43" s="28"/>
      <c r="P43" s="28"/>
      <c r="Q43" s="28"/>
      <c r="R43" s="28"/>
    </row>
    <row r="44" spans="1:18" ht="14.4" customHeight="1" x14ac:dyDescent="0.3">
      <c r="A44" s="28"/>
      <c r="B44" s="28"/>
      <c r="C44" s="28"/>
      <c r="D44" s="28"/>
      <c r="E44" s="28"/>
      <c r="F44" s="28"/>
      <c r="G44" s="28"/>
      <c r="H44" s="28"/>
      <c r="I44" s="28"/>
      <c r="J44" s="28"/>
      <c r="K44" s="28"/>
      <c r="L44" s="28"/>
      <c r="M44" s="28"/>
      <c r="N44" s="28"/>
      <c r="O44" s="28"/>
      <c r="P44" s="28"/>
      <c r="Q44" s="28"/>
      <c r="R44" s="28"/>
    </row>
    <row r="45" spans="1:18" ht="15" customHeight="1" x14ac:dyDescent="0.3">
      <c r="A45" s="28"/>
      <c r="B45" s="28"/>
      <c r="C45" s="28"/>
      <c r="D45" s="28"/>
      <c r="E45" s="28"/>
      <c r="F45" s="28"/>
      <c r="G45" s="28"/>
      <c r="H45" s="28"/>
      <c r="I45" s="28"/>
      <c r="J45" s="28"/>
      <c r="K45" s="28"/>
      <c r="L45" s="28"/>
      <c r="M45" s="28"/>
      <c r="N45" s="28"/>
      <c r="O45" s="28"/>
      <c r="P45" s="28"/>
      <c r="Q45" s="28"/>
      <c r="R45" s="28"/>
    </row>
    <row r="46" spans="1:18" x14ac:dyDescent="0.3">
      <c r="A46" s="28"/>
      <c r="B46" s="28"/>
      <c r="C46" s="28"/>
      <c r="D46" s="28"/>
      <c r="E46" s="28"/>
      <c r="F46" s="28"/>
      <c r="G46" s="28"/>
      <c r="H46" s="28"/>
      <c r="I46" s="28"/>
      <c r="J46" s="28"/>
      <c r="K46" s="28"/>
      <c r="L46" s="28"/>
      <c r="M46" s="28"/>
      <c r="N46" s="28"/>
      <c r="O46" s="28"/>
      <c r="P46" s="28"/>
      <c r="Q46" s="28"/>
      <c r="R46" s="28"/>
    </row>
    <row r="48" spans="1:18" x14ac:dyDescent="0.3">
      <c r="A48" s="12" t="s">
        <v>254</v>
      </c>
    </row>
    <row r="74" spans="2:2" x14ac:dyDescent="0.3">
      <c r="B74" s="3"/>
    </row>
  </sheetData>
  <mergeCells count="2">
    <mergeCell ref="A36:R38"/>
    <mergeCell ref="A39:R46"/>
  </mergeCells>
  <hyperlinks>
    <hyperlink ref="A48" location="'Read Me'!A1" display="Return to Read Me" xr:uid="{DE476BD7-EB63-4051-B854-7052FA30898D}"/>
  </hyperlink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9FD95-FB83-4766-B8E8-EBF3CA8C104B}">
  <dimension ref="A1:AC48"/>
  <sheetViews>
    <sheetView topLeftCell="A4" zoomScale="70" zoomScaleNormal="70" workbookViewId="0">
      <selection activeCell="J56" sqref="J56"/>
    </sheetView>
  </sheetViews>
  <sheetFormatPr defaultRowHeight="14.4" x14ac:dyDescent="0.3"/>
  <sheetData>
    <row r="1" spans="1:29" ht="24.6" x14ac:dyDescent="0.4">
      <c r="A1" s="1" t="s">
        <v>368</v>
      </c>
      <c r="Y1" s="2"/>
      <c r="Z1" s="2" t="s">
        <v>13</v>
      </c>
      <c r="AA1" s="2" t="s">
        <v>17</v>
      </c>
      <c r="AB1" s="2" t="s">
        <v>18</v>
      </c>
      <c r="AC1" s="2"/>
    </row>
    <row r="2" spans="1:29" ht="17.399999999999999" x14ac:dyDescent="0.3">
      <c r="Y2" s="2">
        <v>-3</v>
      </c>
      <c r="Z2" s="2">
        <v>-2.2000000000000002</v>
      </c>
      <c r="AA2" s="2">
        <v>-1.5</v>
      </c>
      <c r="AB2" s="2">
        <v>-3.7</v>
      </c>
      <c r="AC2" s="2"/>
    </row>
    <row r="3" spans="1:29" ht="17.399999999999999" x14ac:dyDescent="0.3">
      <c r="Y3" s="2">
        <v>-2</v>
      </c>
      <c r="Z3" s="2">
        <v>-2.2000000000000002</v>
      </c>
      <c r="AA3" s="2">
        <v>-2.4</v>
      </c>
      <c r="AB3" s="2">
        <v>-2.1</v>
      </c>
      <c r="AC3" s="2"/>
    </row>
    <row r="4" spans="1:29" ht="17.399999999999999" x14ac:dyDescent="0.3">
      <c r="Y4" s="2">
        <v>-1</v>
      </c>
      <c r="Z4" s="2">
        <v>-2</v>
      </c>
      <c r="AA4" s="2">
        <v>-2.5</v>
      </c>
      <c r="AB4" s="2">
        <v>-1.5</v>
      </c>
      <c r="AC4" s="2"/>
    </row>
    <row r="5" spans="1:29" ht="17.399999999999999" x14ac:dyDescent="0.3">
      <c r="Y5" s="2">
        <v>0</v>
      </c>
      <c r="Z5" s="2">
        <v>-1.2</v>
      </c>
      <c r="AA5" s="2">
        <v>-1.6</v>
      </c>
      <c r="AB5" s="2">
        <v>-0.8</v>
      </c>
      <c r="AC5" s="2"/>
    </row>
    <row r="6" spans="1:29" ht="17.399999999999999" x14ac:dyDescent="0.3">
      <c r="Y6" s="2">
        <v>1</v>
      </c>
      <c r="Z6" s="2">
        <v>-0.2</v>
      </c>
      <c r="AA6" s="2">
        <v>-0.2</v>
      </c>
      <c r="AB6" s="2">
        <v>-0.3</v>
      </c>
      <c r="AC6" s="2"/>
    </row>
    <row r="7" spans="1:29" ht="17.399999999999999" x14ac:dyDescent="0.3">
      <c r="Y7" s="2">
        <v>2</v>
      </c>
      <c r="Z7" s="2">
        <v>1</v>
      </c>
      <c r="AA7" s="2">
        <v>1.5</v>
      </c>
      <c r="AB7" s="2">
        <v>0.5</v>
      </c>
      <c r="AC7" s="2"/>
    </row>
    <row r="8" spans="1:29" ht="17.399999999999999" x14ac:dyDescent="0.3">
      <c r="Y8" s="2">
        <v>3</v>
      </c>
      <c r="Z8" s="2">
        <v>1.6</v>
      </c>
      <c r="AA8" s="2">
        <v>1.9</v>
      </c>
      <c r="AB8" s="2">
        <v>1.3</v>
      </c>
      <c r="AC8" s="2"/>
    </row>
    <row r="9" spans="1:29" ht="17.399999999999999" x14ac:dyDescent="0.3">
      <c r="Y9" s="2"/>
      <c r="Z9" s="2"/>
      <c r="AA9" s="2"/>
      <c r="AB9" s="2"/>
      <c r="AC9" s="2"/>
    </row>
    <row r="36" spans="1:18" ht="14.4" customHeight="1" x14ac:dyDescent="0.3"/>
    <row r="37" spans="1:18" x14ac:dyDescent="0.3">
      <c r="A37" s="28" t="s">
        <v>20</v>
      </c>
      <c r="B37" s="28"/>
      <c r="C37" s="28"/>
      <c r="D37" s="28"/>
      <c r="E37" s="28"/>
      <c r="F37" s="28"/>
      <c r="G37" s="28"/>
      <c r="H37" s="28"/>
      <c r="I37" s="28"/>
      <c r="J37" s="28"/>
      <c r="K37" s="28"/>
      <c r="L37" s="28"/>
      <c r="M37" s="28"/>
      <c r="N37" s="28"/>
      <c r="O37" s="28"/>
      <c r="P37" s="28"/>
      <c r="Q37" s="28"/>
      <c r="R37" s="28"/>
    </row>
    <row r="38" spans="1:18" x14ac:dyDescent="0.3">
      <c r="A38" s="28"/>
      <c r="B38" s="28"/>
      <c r="C38" s="28"/>
      <c r="D38" s="28"/>
      <c r="E38" s="28"/>
      <c r="F38" s="28"/>
      <c r="G38" s="28"/>
      <c r="H38" s="28"/>
      <c r="I38" s="28"/>
      <c r="J38" s="28"/>
      <c r="K38" s="28"/>
      <c r="L38" s="28"/>
      <c r="M38" s="28"/>
      <c r="N38" s="28"/>
      <c r="O38" s="28"/>
      <c r="P38" s="28"/>
      <c r="Q38" s="28"/>
      <c r="R38" s="28"/>
    </row>
    <row r="39" spans="1:18" x14ac:dyDescent="0.3">
      <c r="A39" s="28"/>
      <c r="B39" s="28"/>
      <c r="C39" s="28"/>
      <c r="D39" s="28"/>
      <c r="E39" s="28"/>
      <c r="F39" s="28"/>
      <c r="G39" s="28"/>
      <c r="H39" s="28"/>
      <c r="I39" s="28"/>
      <c r="J39" s="28"/>
      <c r="K39" s="28"/>
      <c r="L39" s="28"/>
      <c r="M39" s="28"/>
      <c r="N39" s="28"/>
      <c r="O39" s="28"/>
      <c r="P39" s="28"/>
      <c r="Q39" s="28"/>
      <c r="R39" s="28"/>
    </row>
    <row r="40" spans="1:18" x14ac:dyDescent="0.3">
      <c r="A40" s="28" t="s">
        <v>410</v>
      </c>
      <c r="B40" s="28"/>
      <c r="C40" s="28"/>
      <c r="D40" s="28"/>
      <c r="E40" s="28"/>
      <c r="F40" s="28"/>
      <c r="G40" s="28"/>
      <c r="H40" s="28"/>
      <c r="I40" s="28"/>
      <c r="J40" s="28"/>
      <c r="K40" s="28"/>
      <c r="L40" s="28"/>
      <c r="M40" s="28"/>
      <c r="N40" s="28"/>
      <c r="O40" s="28"/>
      <c r="P40" s="28"/>
      <c r="Q40" s="28"/>
      <c r="R40" s="28"/>
    </row>
    <row r="41" spans="1:18" x14ac:dyDescent="0.3">
      <c r="A41" s="28"/>
      <c r="B41" s="28"/>
      <c r="C41" s="28"/>
      <c r="D41" s="28"/>
      <c r="E41" s="28"/>
      <c r="F41" s="28"/>
      <c r="G41" s="28"/>
      <c r="H41" s="28"/>
      <c r="I41" s="28"/>
      <c r="J41" s="28"/>
      <c r="K41" s="28"/>
      <c r="L41" s="28"/>
      <c r="M41" s="28"/>
      <c r="N41" s="28"/>
      <c r="O41" s="28"/>
      <c r="P41" s="28"/>
      <c r="Q41" s="28"/>
      <c r="R41" s="28"/>
    </row>
    <row r="42" spans="1:18" x14ac:dyDescent="0.3">
      <c r="A42" s="28"/>
      <c r="B42" s="28"/>
      <c r="C42" s="28"/>
      <c r="D42" s="28"/>
      <c r="E42" s="28"/>
      <c r="F42" s="28"/>
      <c r="G42" s="28"/>
      <c r="H42" s="28"/>
      <c r="I42" s="28"/>
      <c r="J42" s="28"/>
      <c r="K42" s="28"/>
      <c r="L42" s="28"/>
      <c r="M42" s="28"/>
      <c r="N42" s="28"/>
      <c r="O42" s="28"/>
      <c r="P42" s="28"/>
      <c r="Q42" s="28"/>
      <c r="R42" s="28"/>
    </row>
    <row r="43" spans="1:18" x14ac:dyDescent="0.3">
      <c r="A43" s="28"/>
      <c r="B43" s="28"/>
      <c r="C43" s="28"/>
      <c r="D43" s="28"/>
      <c r="E43" s="28"/>
      <c r="F43" s="28"/>
      <c r="G43" s="28"/>
      <c r="H43" s="28"/>
      <c r="I43" s="28"/>
      <c r="J43" s="28"/>
      <c r="K43" s="28"/>
      <c r="L43" s="28"/>
      <c r="M43" s="28"/>
      <c r="N43" s="28"/>
      <c r="O43" s="28"/>
      <c r="P43" s="28"/>
      <c r="Q43" s="28"/>
      <c r="R43" s="28"/>
    </row>
    <row r="44" spans="1:18" x14ac:dyDescent="0.3">
      <c r="A44" s="28"/>
      <c r="B44" s="28"/>
      <c r="C44" s="28"/>
      <c r="D44" s="28"/>
      <c r="E44" s="28"/>
      <c r="F44" s="28"/>
      <c r="G44" s="28"/>
      <c r="H44" s="28"/>
      <c r="I44" s="28"/>
      <c r="J44" s="28"/>
      <c r="K44" s="28"/>
      <c r="L44" s="28"/>
      <c r="M44" s="28"/>
      <c r="N44" s="28"/>
      <c r="O44" s="28"/>
      <c r="P44" s="28"/>
      <c r="Q44" s="28"/>
      <c r="R44" s="28"/>
    </row>
    <row r="45" spans="1:18" x14ac:dyDescent="0.3">
      <c r="A45" s="28"/>
      <c r="B45" s="28"/>
      <c r="C45" s="28"/>
      <c r="D45" s="28"/>
      <c r="E45" s="28"/>
      <c r="F45" s="28"/>
      <c r="G45" s="28"/>
      <c r="H45" s="28"/>
      <c r="I45" s="28"/>
      <c r="J45" s="28"/>
      <c r="K45" s="28"/>
      <c r="L45" s="28"/>
      <c r="M45" s="28"/>
      <c r="N45" s="28"/>
      <c r="O45" s="28"/>
      <c r="P45" s="28"/>
      <c r="Q45" s="28"/>
      <c r="R45" s="28"/>
    </row>
    <row r="46" spans="1:18" x14ac:dyDescent="0.3">
      <c r="A46" s="28"/>
      <c r="B46" s="28"/>
      <c r="C46" s="28"/>
      <c r="D46" s="28"/>
      <c r="E46" s="28"/>
      <c r="F46" s="28"/>
      <c r="G46" s="28"/>
      <c r="H46" s="28"/>
      <c r="I46" s="28"/>
      <c r="J46" s="28"/>
      <c r="K46" s="28"/>
      <c r="L46" s="28"/>
      <c r="M46" s="28"/>
      <c r="N46" s="28"/>
      <c r="O46" s="28"/>
      <c r="P46" s="28"/>
      <c r="Q46" s="28"/>
      <c r="R46" s="28"/>
    </row>
    <row r="48" spans="1:18" x14ac:dyDescent="0.3">
      <c r="A48" s="12" t="s">
        <v>254</v>
      </c>
    </row>
  </sheetData>
  <mergeCells count="2">
    <mergeCell ref="A37:R39"/>
    <mergeCell ref="A40:R46"/>
  </mergeCells>
  <hyperlinks>
    <hyperlink ref="A48" location="'Read Me'!A1" display="Return to Read Me" xr:uid="{8E653A09-5876-4A29-87BD-C2F2A9BFB5DA}"/>
  </hyperlink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700A6-C08A-4BD3-95E2-7F90D7F636C9}">
  <dimension ref="A1:AJ49"/>
  <sheetViews>
    <sheetView zoomScale="70" zoomScaleNormal="70" workbookViewId="0">
      <selection activeCell="A33" sqref="A33:R33"/>
    </sheetView>
  </sheetViews>
  <sheetFormatPr defaultRowHeight="14.4" x14ac:dyDescent="0.3"/>
  <cols>
    <col min="24" max="24" width="11.44140625" customWidth="1"/>
    <col min="25" max="25" width="12.33203125" customWidth="1"/>
    <col min="26" max="26" width="14.44140625" customWidth="1"/>
    <col min="27" max="27" width="15.44140625" customWidth="1"/>
    <col min="28" max="28" width="11.5546875" customWidth="1"/>
    <col min="29" max="29" width="11" customWidth="1"/>
    <col min="30" max="30" width="11.6640625" customWidth="1"/>
    <col min="31" max="31" width="10.6640625" customWidth="1"/>
    <col min="32" max="32" width="14.6640625" customWidth="1"/>
  </cols>
  <sheetData>
    <row r="1" spans="1:36" ht="24.6" x14ac:dyDescent="0.4">
      <c r="A1" s="1" t="s">
        <v>369</v>
      </c>
      <c r="W1" s="2"/>
      <c r="X1" s="2"/>
      <c r="Y1" s="26" t="s">
        <v>21</v>
      </c>
      <c r="Z1" s="26"/>
      <c r="AA1" s="26"/>
      <c r="AB1" s="26"/>
      <c r="AC1" s="26" t="s">
        <v>22</v>
      </c>
      <c r="AD1" s="26"/>
      <c r="AE1" s="26"/>
      <c r="AF1" s="26"/>
      <c r="AG1" s="26" t="s">
        <v>23</v>
      </c>
      <c r="AH1" s="26"/>
      <c r="AI1" s="26"/>
      <c r="AJ1" s="26"/>
    </row>
    <row r="2" spans="1:36" ht="52.2" x14ac:dyDescent="0.3">
      <c r="W2" s="2"/>
      <c r="X2" s="7" t="s">
        <v>24</v>
      </c>
      <c r="Y2" s="7" t="s">
        <v>25</v>
      </c>
      <c r="Z2" s="7" t="s">
        <v>26</v>
      </c>
      <c r="AA2" s="7" t="s">
        <v>27</v>
      </c>
      <c r="AB2" s="7" t="s">
        <v>28</v>
      </c>
      <c r="AC2" s="7" t="s">
        <v>25</v>
      </c>
      <c r="AD2" s="7" t="s">
        <v>26</v>
      </c>
      <c r="AE2" s="7" t="s">
        <v>27</v>
      </c>
      <c r="AF2" s="7" t="s">
        <v>28</v>
      </c>
      <c r="AG2" s="2" t="s">
        <v>29</v>
      </c>
      <c r="AH2" s="2" t="s">
        <v>30</v>
      </c>
      <c r="AI2" s="2" t="s">
        <v>31</v>
      </c>
      <c r="AJ2" s="2" t="s">
        <v>32</v>
      </c>
    </row>
    <row r="3" spans="1:36" ht="17.399999999999999" x14ac:dyDescent="0.3">
      <c r="W3" s="8" t="s">
        <v>33</v>
      </c>
      <c r="X3" s="2">
        <v>-80.7</v>
      </c>
      <c r="Y3" s="2">
        <v>-27.2</v>
      </c>
      <c r="Z3" s="2">
        <v>-45.3</v>
      </c>
      <c r="AA3" s="2">
        <v>2.1</v>
      </c>
      <c r="AB3" s="2">
        <v>8.4</v>
      </c>
      <c r="AC3" s="2">
        <v>-32.700000000000003</v>
      </c>
      <c r="AD3" s="2">
        <v>-48.7</v>
      </c>
      <c r="AE3" s="2">
        <v>16.100000000000001</v>
      </c>
      <c r="AF3" s="2">
        <v>9.1999999999999993</v>
      </c>
      <c r="AG3" s="2">
        <v>-21.1</v>
      </c>
      <c r="AH3" s="2">
        <v>-36.4</v>
      </c>
      <c r="AI3" s="2">
        <v>11.1</v>
      </c>
      <c r="AJ3" s="2">
        <v>10</v>
      </c>
    </row>
    <row r="4" spans="1:36" ht="17.399999999999999" x14ac:dyDescent="0.3">
      <c r="W4" s="2" t="s">
        <v>34</v>
      </c>
      <c r="X4" s="2">
        <v>-84.6</v>
      </c>
      <c r="Y4" s="2">
        <v>-30.2</v>
      </c>
      <c r="Z4" s="2">
        <v>-46.8</v>
      </c>
      <c r="AA4" s="2">
        <v>10.6</v>
      </c>
      <c r="AB4" s="2">
        <v>10.1</v>
      </c>
      <c r="AC4" s="2">
        <v>-33.6</v>
      </c>
      <c r="AD4" s="2">
        <v>-45.9</v>
      </c>
      <c r="AE4" s="2">
        <v>15.8</v>
      </c>
      <c r="AF4" s="2">
        <v>10.1</v>
      </c>
      <c r="AG4" s="2">
        <v>-24.7</v>
      </c>
      <c r="AH4" s="2">
        <v>-36.200000000000003</v>
      </c>
      <c r="AI4" s="2">
        <v>10.7</v>
      </c>
      <c r="AJ4" s="2">
        <v>10.4</v>
      </c>
    </row>
    <row r="5" spans="1:36" ht="17.399999999999999" x14ac:dyDescent="0.3">
      <c r="W5" s="2"/>
      <c r="X5" s="2"/>
      <c r="Y5" s="2"/>
      <c r="Z5" s="2"/>
      <c r="AA5" s="2"/>
      <c r="AB5" s="2"/>
      <c r="AC5" s="2"/>
      <c r="AD5" s="2"/>
      <c r="AE5" s="2"/>
      <c r="AF5" s="2"/>
      <c r="AG5" s="2"/>
      <c r="AH5" s="2"/>
      <c r="AI5" s="2"/>
      <c r="AJ5" s="2"/>
    </row>
    <row r="33" spans="1:18" ht="17.399999999999999" x14ac:dyDescent="0.3">
      <c r="A33" s="30" t="s">
        <v>417</v>
      </c>
      <c r="B33" s="30"/>
      <c r="C33" s="30"/>
      <c r="D33" s="30"/>
      <c r="E33" s="30"/>
      <c r="F33" s="30"/>
      <c r="G33" s="30"/>
      <c r="H33" s="30"/>
      <c r="I33" s="30"/>
      <c r="J33" s="30"/>
      <c r="K33" s="30"/>
      <c r="L33" s="30"/>
      <c r="M33" s="30"/>
      <c r="N33" s="30"/>
      <c r="O33" s="30"/>
      <c r="P33" s="30"/>
      <c r="Q33" s="30"/>
      <c r="R33" s="30"/>
    </row>
    <row r="34" spans="1:18" ht="14.4" customHeight="1" x14ac:dyDescent="0.3">
      <c r="A34" s="25" t="s">
        <v>416</v>
      </c>
      <c r="B34" s="25"/>
      <c r="C34" s="25"/>
      <c r="D34" s="25"/>
      <c r="E34" s="25"/>
      <c r="F34" s="25"/>
      <c r="G34" s="25"/>
      <c r="H34" s="25"/>
      <c r="I34" s="25"/>
      <c r="J34" s="25"/>
      <c r="K34" s="25"/>
      <c r="L34" s="25"/>
      <c r="M34" s="25"/>
      <c r="N34" s="25"/>
      <c r="O34" s="25"/>
      <c r="P34" s="25"/>
      <c r="Q34" s="25"/>
      <c r="R34" s="25"/>
    </row>
    <row r="35" spans="1:18" ht="14.4" customHeight="1" x14ac:dyDescent="0.3">
      <c r="A35" s="25"/>
      <c r="B35" s="25"/>
      <c r="C35" s="25"/>
      <c r="D35" s="25"/>
      <c r="E35" s="25"/>
      <c r="F35" s="25"/>
      <c r="G35" s="25"/>
      <c r="H35" s="25"/>
      <c r="I35" s="25"/>
      <c r="J35" s="25"/>
      <c r="K35" s="25"/>
      <c r="L35" s="25"/>
      <c r="M35" s="25"/>
      <c r="N35" s="25"/>
      <c r="O35" s="25"/>
      <c r="P35" s="25"/>
      <c r="Q35" s="25"/>
      <c r="R35" s="25"/>
    </row>
    <row r="36" spans="1:18" ht="14.4" customHeight="1" x14ac:dyDescent="0.3">
      <c r="A36" s="25"/>
      <c r="B36" s="25"/>
      <c r="C36" s="25"/>
      <c r="D36" s="25"/>
      <c r="E36" s="25"/>
      <c r="F36" s="25"/>
      <c r="G36" s="25"/>
      <c r="H36" s="25"/>
      <c r="I36" s="25"/>
      <c r="J36" s="25"/>
      <c r="K36" s="25"/>
      <c r="L36" s="25"/>
      <c r="M36" s="25"/>
      <c r="N36" s="25"/>
      <c r="O36" s="25"/>
      <c r="P36" s="25"/>
      <c r="Q36" s="25"/>
      <c r="R36" s="25"/>
    </row>
    <row r="37" spans="1:18" ht="14.4" customHeight="1" x14ac:dyDescent="0.3">
      <c r="A37" s="25"/>
      <c r="B37" s="25"/>
      <c r="C37" s="25"/>
      <c r="D37" s="25"/>
      <c r="E37" s="25"/>
      <c r="F37" s="25"/>
      <c r="G37" s="25"/>
      <c r="H37" s="25"/>
      <c r="I37" s="25"/>
      <c r="J37" s="25"/>
      <c r="K37" s="25"/>
      <c r="L37" s="25"/>
      <c r="M37" s="25"/>
      <c r="N37" s="25"/>
      <c r="O37" s="25"/>
      <c r="P37" s="25"/>
      <c r="Q37" s="25"/>
      <c r="R37" s="25"/>
    </row>
    <row r="38" spans="1:18" ht="21.75" customHeight="1" x14ac:dyDescent="0.3">
      <c r="A38" s="25"/>
      <c r="B38" s="25"/>
      <c r="C38" s="25"/>
      <c r="D38" s="25"/>
      <c r="E38" s="25"/>
      <c r="F38" s="25"/>
      <c r="G38" s="25"/>
      <c r="H38" s="25"/>
      <c r="I38" s="25"/>
      <c r="J38" s="25"/>
      <c r="K38" s="25"/>
      <c r="L38" s="25"/>
      <c r="M38" s="25"/>
      <c r="N38" s="25"/>
      <c r="O38" s="25"/>
      <c r="P38" s="25"/>
      <c r="Q38" s="25"/>
      <c r="R38" s="25"/>
    </row>
    <row r="39" spans="1:18" ht="14.4" customHeight="1" x14ac:dyDescent="0.3">
      <c r="A39" s="9"/>
      <c r="B39" s="9"/>
      <c r="C39" s="9"/>
      <c r="D39" s="9"/>
      <c r="E39" s="9"/>
      <c r="F39" s="9"/>
      <c r="G39" s="9"/>
      <c r="H39" s="9"/>
      <c r="I39" s="9"/>
      <c r="J39" s="9"/>
      <c r="K39" s="9"/>
      <c r="L39" s="9"/>
      <c r="M39" s="9"/>
      <c r="N39" s="9"/>
      <c r="O39" s="9"/>
      <c r="P39" s="9"/>
      <c r="Q39" s="9"/>
      <c r="R39" s="9"/>
    </row>
    <row r="41" spans="1:18" x14ac:dyDescent="0.3">
      <c r="A41" s="12" t="s">
        <v>254</v>
      </c>
    </row>
    <row r="49" ht="72.75" customHeight="1" x14ac:dyDescent="0.3"/>
  </sheetData>
  <mergeCells count="5">
    <mergeCell ref="Y1:AB1"/>
    <mergeCell ref="AC1:AF1"/>
    <mergeCell ref="AG1:AJ1"/>
    <mergeCell ref="A33:R33"/>
    <mergeCell ref="A34:R38"/>
  </mergeCells>
  <hyperlinks>
    <hyperlink ref="A41" location="'Read Me'!A1" display="Return to Read Me" xr:uid="{83E21472-55DC-4ACB-9D85-E9F68F17F0DF}"/>
  </hyperlink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D57E-2D26-443F-AEB9-ADD9560A0E05}">
  <dimension ref="A1:Z87"/>
  <sheetViews>
    <sheetView zoomScale="55" zoomScaleNormal="55" workbookViewId="0">
      <selection activeCell="J50" sqref="J50"/>
    </sheetView>
  </sheetViews>
  <sheetFormatPr defaultRowHeight="17.399999999999999" x14ac:dyDescent="0.3"/>
  <cols>
    <col min="1" max="1" width="11.5546875" bestFit="1" customWidth="1"/>
    <col min="2" max="6" width="9.33203125" bestFit="1" customWidth="1"/>
    <col min="21" max="21" width="14.33203125" style="2" bestFit="1" customWidth="1"/>
    <col min="22" max="26" width="9" style="2" bestFit="1" customWidth="1"/>
  </cols>
  <sheetData>
    <row r="1" spans="1:26" ht="24.6" x14ac:dyDescent="0.4">
      <c r="A1" s="1" t="s">
        <v>370</v>
      </c>
      <c r="V1" s="2" t="s">
        <v>35</v>
      </c>
      <c r="W1" s="2" t="s">
        <v>36</v>
      </c>
      <c r="X1" s="2" t="s">
        <v>37</v>
      </c>
      <c r="Y1" s="2" t="s">
        <v>38</v>
      </c>
      <c r="Z1" s="2" t="s">
        <v>39</v>
      </c>
    </row>
    <row r="2" spans="1:26" x14ac:dyDescent="0.3">
      <c r="U2" s="10">
        <v>41089</v>
      </c>
      <c r="V2" s="5">
        <v>1.2999999999999999E-2</v>
      </c>
      <c r="W2" s="5">
        <v>1.008</v>
      </c>
      <c r="X2" s="5">
        <v>-0.23799999999999999</v>
      </c>
      <c r="Y2" s="5">
        <v>0.114</v>
      </c>
      <c r="Z2" s="5">
        <v>2.1238000000000001</v>
      </c>
    </row>
    <row r="3" spans="1:26" x14ac:dyDescent="0.3">
      <c r="U3" s="10">
        <v>41121</v>
      </c>
      <c r="V3" s="5">
        <v>-0.308</v>
      </c>
      <c r="W3" s="5">
        <v>0.91600000000000004</v>
      </c>
      <c r="X3" s="5">
        <v>-0.41499999999999998</v>
      </c>
      <c r="Y3" s="5">
        <v>0.10299999999999999</v>
      </c>
      <c r="Z3" s="5">
        <v>1.9133</v>
      </c>
    </row>
    <row r="4" spans="1:26" x14ac:dyDescent="0.3">
      <c r="U4" s="10">
        <v>41152</v>
      </c>
      <c r="V4" s="5">
        <v>-0.14399999999999999</v>
      </c>
      <c r="W4" s="5">
        <v>0.85499999999999998</v>
      </c>
      <c r="X4" s="5">
        <v>-0.30099999999999999</v>
      </c>
      <c r="Y4" s="5">
        <v>9.5000000000000001E-2</v>
      </c>
      <c r="Z4" s="5">
        <v>1.6700999999999999</v>
      </c>
    </row>
    <row r="5" spans="1:26" x14ac:dyDescent="0.3">
      <c r="U5" s="10">
        <v>41180</v>
      </c>
      <c r="V5" s="5">
        <v>-6.6000000000000003E-2</v>
      </c>
      <c r="W5" s="5">
        <v>0.72399999999999998</v>
      </c>
      <c r="X5" s="5">
        <v>-0.11700000000000001</v>
      </c>
      <c r="Y5" s="5">
        <v>9.8000000000000004E-2</v>
      </c>
      <c r="Z5" s="5">
        <v>1.3147</v>
      </c>
    </row>
    <row r="6" spans="1:26" x14ac:dyDescent="0.3">
      <c r="U6" s="10">
        <v>41213</v>
      </c>
      <c r="V6" s="5">
        <v>-3.1E-2</v>
      </c>
      <c r="W6" s="5">
        <v>0.74399999999999999</v>
      </c>
      <c r="X6" s="5">
        <v>-0.159</v>
      </c>
      <c r="Y6" s="5">
        <v>0.1</v>
      </c>
      <c r="Z6" s="5">
        <v>1.3053999999999999</v>
      </c>
    </row>
    <row r="7" spans="1:26" x14ac:dyDescent="0.3">
      <c r="U7" s="10">
        <v>41243</v>
      </c>
      <c r="V7" s="5">
        <v>-0.14699999999999999</v>
      </c>
      <c r="W7" s="5">
        <v>0.71099999999999997</v>
      </c>
      <c r="X7" s="5">
        <v>-0.2</v>
      </c>
      <c r="Y7" s="5">
        <v>9.8000000000000004E-2</v>
      </c>
      <c r="Z7" s="5">
        <v>1.2109000000000001</v>
      </c>
    </row>
    <row r="8" spans="1:26" x14ac:dyDescent="0.3">
      <c r="U8" s="10">
        <v>41274</v>
      </c>
      <c r="V8" s="5">
        <v>-0.11899999999999999</v>
      </c>
      <c r="W8" s="5">
        <v>0.77</v>
      </c>
      <c r="X8" s="5">
        <v>-0.214</v>
      </c>
      <c r="Y8" s="5">
        <v>9.8000000000000004E-2</v>
      </c>
      <c r="Z8" s="5">
        <v>1.0407999999999999</v>
      </c>
    </row>
    <row r="9" spans="1:26" x14ac:dyDescent="0.3">
      <c r="U9" s="10">
        <v>41305</v>
      </c>
      <c r="V9" s="5">
        <v>0.55000000000000004</v>
      </c>
      <c r="W9" s="5">
        <v>0.94</v>
      </c>
      <c r="X9" s="5">
        <v>0.05</v>
      </c>
      <c r="Y9" s="5">
        <v>7.4999999999999997E-2</v>
      </c>
      <c r="Z9" s="5">
        <v>0.90459999999999996</v>
      </c>
    </row>
    <row r="10" spans="1:26" x14ac:dyDescent="0.3">
      <c r="U10" s="10">
        <v>41333</v>
      </c>
      <c r="V10" s="5">
        <v>0.28399999999999997</v>
      </c>
      <c r="W10" s="5">
        <v>0.93799999999999994</v>
      </c>
      <c r="X10" s="5">
        <v>1.4E-2</v>
      </c>
      <c r="Y10" s="5">
        <v>5.0999999999999997E-2</v>
      </c>
      <c r="Z10" s="5">
        <v>1.1023000000000001</v>
      </c>
    </row>
    <row r="11" spans="1:26" x14ac:dyDescent="0.3">
      <c r="U11" s="10">
        <v>41362</v>
      </c>
      <c r="V11" s="5">
        <v>0.156</v>
      </c>
      <c r="W11" s="5">
        <v>0.96699999999999997</v>
      </c>
      <c r="X11" s="5">
        <v>-2.3E-2</v>
      </c>
      <c r="Y11" s="5">
        <v>5.1999999999999998E-2</v>
      </c>
      <c r="Z11" s="5">
        <v>1.0175000000000001</v>
      </c>
    </row>
    <row r="12" spans="1:26" x14ac:dyDescent="0.3">
      <c r="U12" s="10">
        <v>41394</v>
      </c>
      <c r="V12" s="5">
        <v>0.115</v>
      </c>
      <c r="W12" s="5">
        <v>0.83</v>
      </c>
      <c r="X12" s="5">
        <v>-0.111</v>
      </c>
      <c r="Y12" s="5">
        <v>0.128</v>
      </c>
      <c r="Z12" s="5">
        <v>0.87090000000000001</v>
      </c>
    </row>
    <row r="13" spans="1:26" x14ac:dyDescent="0.3">
      <c r="U13" s="10">
        <v>41425</v>
      </c>
      <c r="V13" s="5">
        <v>0.217</v>
      </c>
      <c r="W13" s="5">
        <v>0.92800000000000005</v>
      </c>
      <c r="X13" s="5">
        <v>-0.06</v>
      </c>
      <c r="Y13" s="5">
        <v>0.14599999999999999</v>
      </c>
      <c r="Z13" s="5">
        <v>0.76019999999999999</v>
      </c>
    </row>
    <row r="14" spans="1:26" x14ac:dyDescent="0.3">
      <c r="U14" s="10">
        <v>41453</v>
      </c>
      <c r="V14" s="5">
        <v>0.48099999999999998</v>
      </c>
      <c r="W14" s="5">
        <v>1.105</v>
      </c>
      <c r="X14" s="5">
        <v>0.02</v>
      </c>
      <c r="Y14" s="5">
        <v>0.13200000000000001</v>
      </c>
      <c r="Z14" s="5">
        <v>1.0546</v>
      </c>
    </row>
    <row r="15" spans="1:26" x14ac:dyDescent="0.3">
      <c r="U15" s="10">
        <v>41486</v>
      </c>
      <c r="V15" s="5">
        <v>0.40400000000000003</v>
      </c>
      <c r="W15" s="5">
        <v>1.034</v>
      </c>
      <c r="X15" s="5">
        <v>-1.2E-2</v>
      </c>
      <c r="Y15" s="5">
        <v>0.11700000000000001</v>
      </c>
      <c r="Z15" s="5">
        <v>1.0414000000000001</v>
      </c>
    </row>
    <row r="16" spans="1:26" x14ac:dyDescent="0.3">
      <c r="U16" s="10">
        <v>41516</v>
      </c>
      <c r="V16" s="5">
        <v>0.55200000000000005</v>
      </c>
      <c r="W16" s="5">
        <v>1.238</v>
      </c>
      <c r="X16" s="5">
        <v>0.03</v>
      </c>
      <c r="Y16" s="5">
        <v>0.108</v>
      </c>
      <c r="Z16" s="5">
        <v>1.0391999999999999</v>
      </c>
    </row>
    <row r="17" spans="21:26" x14ac:dyDescent="0.3">
      <c r="U17" s="10">
        <v>41547</v>
      </c>
      <c r="V17" s="5">
        <v>0.44600000000000001</v>
      </c>
      <c r="W17" s="5">
        <v>1.143</v>
      </c>
      <c r="X17" s="5">
        <v>-2.7E-2</v>
      </c>
      <c r="Y17" s="5">
        <v>0.108</v>
      </c>
      <c r="Z17" s="5">
        <v>1.0694999999999999</v>
      </c>
    </row>
    <row r="18" spans="21:26" x14ac:dyDescent="0.3">
      <c r="U18" s="10">
        <v>41578</v>
      </c>
      <c r="V18" s="5">
        <v>0.318</v>
      </c>
      <c r="W18" s="5">
        <v>1.0860000000000001</v>
      </c>
      <c r="X18" s="5">
        <v>-1.7999999999999999E-2</v>
      </c>
      <c r="Y18" s="5">
        <v>9.8000000000000004E-2</v>
      </c>
      <c r="Z18" s="5">
        <v>0.89300000000000002</v>
      </c>
    </row>
    <row r="19" spans="21:26" x14ac:dyDescent="0.3">
      <c r="U19" s="10">
        <v>41607</v>
      </c>
      <c r="V19" s="5">
        <v>0.16200000000000001</v>
      </c>
      <c r="W19" s="5">
        <v>0.94899999999999995</v>
      </c>
      <c r="X19" s="5">
        <v>-7.6999999999999999E-2</v>
      </c>
      <c r="Y19" s="5">
        <v>8.8999999999999996E-2</v>
      </c>
      <c r="Z19" s="5">
        <v>0.64400000000000002</v>
      </c>
    </row>
    <row r="20" spans="21:26" x14ac:dyDescent="0.3">
      <c r="U20" s="10">
        <v>41639</v>
      </c>
      <c r="V20" s="5">
        <v>0.26300000000000001</v>
      </c>
      <c r="W20" s="5">
        <v>0.96099999999999997</v>
      </c>
      <c r="X20" s="5">
        <v>-5.7000000000000002E-2</v>
      </c>
      <c r="Y20" s="5">
        <v>9.4E-2</v>
      </c>
      <c r="Z20" s="5">
        <v>0.6946</v>
      </c>
    </row>
    <row r="21" spans="21:26" x14ac:dyDescent="0.3">
      <c r="U21" s="10">
        <v>41670</v>
      </c>
      <c r="V21" s="5">
        <v>0.2</v>
      </c>
      <c r="W21" s="5">
        <v>0.85099999999999998</v>
      </c>
      <c r="X21" s="5">
        <v>-0.106</v>
      </c>
      <c r="Y21" s="5">
        <v>8.2000000000000003E-2</v>
      </c>
      <c r="Z21" s="5">
        <v>0.60770000000000002</v>
      </c>
    </row>
    <row r="22" spans="21:26" x14ac:dyDescent="0.3">
      <c r="U22" s="10">
        <v>41698</v>
      </c>
      <c r="V22" s="5">
        <v>0.23699999999999999</v>
      </c>
      <c r="W22" s="5">
        <v>0.83899999999999997</v>
      </c>
      <c r="X22" s="5">
        <v>-9.0999999999999998E-2</v>
      </c>
      <c r="Y22" s="5">
        <v>7.3999999999999996E-2</v>
      </c>
      <c r="Z22" s="5">
        <v>0.52500000000000002</v>
      </c>
    </row>
    <row r="23" spans="21:26" x14ac:dyDescent="0.3">
      <c r="U23" s="10">
        <v>41729</v>
      </c>
      <c r="V23" s="5">
        <v>0.23899999999999999</v>
      </c>
      <c r="W23" s="5">
        <v>0.72699999999999998</v>
      </c>
      <c r="X23" s="5">
        <v>-5.2999999999999999E-2</v>
      </c>
      <c r="Y23" s="5">
        <v>8.8999999999999996E-2</v>
      </c>
      <c r="Z23" s="5">
        <v>0.504</v>
      </c>
    </row>
    <row r="24" spans="21:26" x14ac:dyDescent="0.3">
      <c r="U24" s="10">
        <v>41759</v>
      </c>
      <c r="V24" s="5">
        <v>0.18099999999999999</v>
      </c>
      <c r="W24" s="5">
        <v>0.61799999999999999</v>
      </c>
      <c r="X24" s="5">
        <v>-3.4000000000000002E-2</v>
      </c>
      <c r="Y24" s="5">
        <v>9.1999999999999998E-2</v>
      </c>
      <c r="Z24" s="5">
        <v>0.4602</v>
      </c>
    </row>
    <row r="25" spans="21:26" x14ac:dyDescent="0.3">
      <c r="U25" s="10">
        <v>41789</v>
      </c>
      <c r="V25" s="5">
        <v>9.7000000000000003E-2</v>
      </c>
      <c r="W25" s="5">
        <v>0.53</v>
      </c>
      <c r="X25" s="5">
        <v>-6.2E-2</v>
      </c>
      <c r="Y25" s="5">
        <v>0.09</v>
      </c>
      <c r="Z25" s="5">
        <v>0.43580000000000002</v>
      </c>
    </row>
    <row r="26" spans="21:26" x14ac:dyDescent="0.3">
      <c r="U26" s="10">
        <v>41820</v>
      </c>
      <c r="V26" s="5">
        <v>0.105</v>
      </c>
      <c r="W26" s="5">
        <v>0.45600000000000002</v>
      </c>
      <c r="X26" s="5">
        <v>2.5000000000000001E-2</v>
      </c>
      <c r="Y26" s="5">
        <v>7.2999999999999995E-2</v>
      </c>
      <c r="Z26" s="5">
        <v>0.30990000000000001</v>
      </c>
    </row>
    <row r="27" spans="21:26" x14ac:dyDescent="0.3">
      <c r="U27" s="10">
        <v>41851</v>
      </c>
      <c r="V27" s="5">
        <v>8.2000000000000003E-2</v>
      </c>
      <c r="W27" s="5">
        <v>0.30599999999999999</v>
      </c>
      <c r="X27" s="5">
        <v>3.0000000000000001E-3</v>
      </c>
      <c r="Y27" s="5">
        <v>6.7000000000000004E-2</v>
      </c>
      <c r="Z27" s="5">
        <v>0.2477</v>
      </c>
    </row>
    <row r="28" spans="21:26" x14ac:dyDescent="0.3">
      <c r="U28" s="10">
        <v>41880</v>
      </c>
      <c r="V28" s="5">
        <v>4.5999999999999999E-2</v>
      </c>
      <c r="W28" s="5">
        <v>0.20599999999999999</v>
      </c>
      <c r="X28" s="5">
        <v>-0.02</v>
      </c>
      <c r="Y28" s="5">
        <v>7.4999999999999997E-2</v>
      </c>
      <c r="Z28" s="5">
        <v>0.184</v>
      </c>
    </row>
    <row r="29" spans="21:26" x14ac:dyDescent="0.3">
      <c r="U29" s="10">
        <v>41912</v>
      </c>
      <c r="V29" s="5">
        <v>-2.5000000000000001E-2</v>
      </c>
      <c r="W29" s="5">
        <v>0.19800000000000001</v>
      </c>
      <c r="X29" s="5">
        <v>-4.2999999999999997E-2</v>
      </c>
      <c r="Y29" s="5">
        <v>7.6999999999999999E-2</v>
      </c>
      <c r="Z29" s="5">
        <v>0.13980000000000001</v>
      </c>
    </row>
    <row r="30" spans="21:26" x14ac:dyDescent="0.3">
      <c r="U30" s="10">
        <v>41943</v>
      </c>
      <c r="V30" s="5">
        <v>5.0000000000000001E-3</v>
      </c>
      <c r="W30" s="5">
        <v>7.5999999999999998E-2</v>
      </c>
      <c r="X30" s="5">
        <v>-5.0999999999999997E-2</v>
      </c>
      <c r="Y30" s="5">
        <v>3.3000000000000002E-2</v>
      </c>
      <c r="Z30" s="5">
        <v>0.22389999999999999</v>
      </c>
    </row>
    <row r="31" spans="21:26" x14ac:dyDescent="0.3">
      <c r="U31" s="10">
        <v>41971</v>
      </c>
      <c r="V31" s="5">
        <v>1.9E-2</v>
      </c>
      <c r="W31" s="5">
        <v>6.3E-2</v>
      </c>
      <c r="X31" s="5">
        <v>-0.17599999999999999</v>
      </c>
      <c r="Y31" s="5">
        <v>8.0000000000000002E-3</v>
      </c>
      <c r="Z31" s="5">
        <v>0.2341</v>
      </c>
    </row>
    <row r="32" spans="21:26" x14ac:dyDescent="0.3">
      <c r="U32" s="10">
        <v>42004</v>
      </c>
      <c r="V32" s="5">
        <v>-3.1E-2</v>
      </c>
      <c r="W32" s="5">
        <v>6.5000000000000002E-2</v>
      </c>
      <c r="X32" s="5">
        <v>-0.28299999999999997</v>
      </c>
      <c r="Y32" s="5">
        <v>-2.1999999999999999E-2</v>
      </c>
      <c r="Z32" s="5">
        <v>0.23930000000000001</v>
      </c>
    </row>
    <row r="33" spans="1:26" x14ac:dyDescent="0.3">
      <c r="U33" s="10">
        <v>42034</v>
      </c>
      <c r="V33" s="5">
        <v>-0.46700000000000003</v>
      </c>
      <c r="W33" s="5">
        <v>3.4000000000000002E-2</v>
      </c>
      <c r="X33" s="5">
        <v>-0.69299999999999995</v>
      </c>
      <c r="Y33" s="5">
        <v>8.9999999999999993E-3</v>
      </c>
      <c r="Z33" s="5">
        <v>0.17080000000000001</v>
      </c>
    </row>
    <row r="34" spans="1:26" x14ac:dyDescent="0.3">
      <c r="U34" s="10">
        <v>42062</v>
      </c>
      <c r="V34" s="5">
        <v>-0.55100000000000005</v>
      </c>
      <c r="W34" s="5">
        <v>-0.158</v>
      </c>
      <c r="X34" s="5">
        <v>-0.872</v>
      </c>
      <c r="Y34" s="5">
        <v>1.7999999999999999E-2</v>
      </c>
      <c r="Z34" s="5">
        <v>8.9700000000000002E-2</v>
      </c>
    </row>
    <row r="35" spans="1:26" x14ac:dyDescent="0.3">
      <c r="U35" s="10">
        <v>42094</v>
      </c>
      <c r="V35" s="5">
        <v>-0.41499999999999998</v>
      </c>
      <c r="W35" s="5">
        <v>-0.318</v>
      </c>
      <c r="X35" s="5">
        <v>-0.73499999999999999</v>
      </c>
      <c r="Y35" s="5">
        <v>4.5999999999999999E-2</v>
      </c>
      <c r="Z35" s="5">
        <v>1.5900000000000001E-2</v>
      </c>
    </row>
    <row r="36" spans="1:26" x14ac:dyDescent="0.3">
      <c r="U36" s="10">
        <v>42124</v>
      </c>
      <c r="V36" s="5">
        <v>-0.35899999999999999</v>
      </c>
      <c r="W36" s="5">
        <v>-0.31</v>
      </c>
      <c r="X36" s="5">
        <v>-0.82</v>
      </c>
      <c r="Y36" s="5">
        <v>1.2E-2</v>
      </c>
      <c r="Z36" s="5">
        <v>-3.7699999999999997E-2</v>
      </c>
    </row>
    <row r="37" spans="1:26" x14ac:dyDescent="0.3">
      <c r="U37" s="10">
        <v>42153</v>
      </c>
      <c r="V37" s="5">
        <v>-0.31</v>
      </c>
      <c r="W37" s="5">
        <v>-0.30499999999999999</v>
      </c>
      <c r="X37" s="5">
        <v>-0.88</v>
      </c>
      <c r="Y37" s="5">
        <v>4.0000000000000001E-3</v>
      </c>
      <c r="Z37" s="5">
        <v>-2.3099999999999999E-2</v>
      </c>
    </row>
    <row r="38" spans="1:26" x14ac:dyDescent="0.3">
      <c r="A38" s="30" t="s">
        <v>417</v>
      </c>
      <c r="B38" s="30"/>
      <c r="C38" s="30"/>
      <c r="D38" s="30"/>
      <c r="E38" s="30"/>
      <c r="F38" s="30"/>
      <c r="G38" s="30"/>
      <c r="H38" s="30"/>
      <c r="I38" s="30"/>
      <c r="J38" s="30"/>
      <c r="K38" s="30"/>
      <c r="L38" s="30"/>
      <c r="M38" s="30"/>
      <c r="N38" s="30"/>
      <c r="O38" s="30"/>
      <c r="P38" s="30"/>
      <c r="Q38" s="30"/>
      <c r="R38" s="30"/>
      <c r="U38" s="10">
        <v>42185</v>
      </c>
      <c r="V38" s="5">
        <v>-0.29399999999999998</v>
      </c>
      <c r="W38" s="5">
        <v>-0.28000000000000003</v>
      </c>
      <c r="X38" s="5">
        <v>-0.93700000000000006</v>
      </c>
      <c r="Y38" s="5">
        <v>8.9999999999999993E-3</v>
      </c>
      <c r="Z38" s="5">
        <v>5.0700000000000002E-2</v>
      </c>
    </row>
    <row r="39" spans="1:26" x14ac:dyDescent="0.3">
      <c r="A39" s="32" t="s">
        <v>418</v>
      </c>
      <c r="B39" s="32"/>
      <c r="C39" s="32"/>
      <c r="D39" s="32"/>
      <c r="E39" s="32"/>
      <c r="F39" s="32"/>
      <c r="G39" s="32"/>
      <c r="H39" s="32"/>
      <c r="I39" s="32"/>
      <c r="J39" s="32"/>
      <c r="K39" s="32"/>
      <c r="L39" s="32"/>
      <c r="M39" s="32"/>
      <c r="N39" s="32"/>
      <c r="O39" s="32"/>
      <c r="P39" s="32"/>
      <c r="Q39" s="32"/>
      <c r="R39" s="32"/>
      <c r="U39" s="10">
        <v>42216</v>
      </c>
      <c r="V39" s="5">
        <v>-0.27500000000000002</v>
      </c>
      <c r="W39" s="5">
        <v>-0.41</v>
      </c>
      <c r="X39" s="5">
        <v>-0.77400000000000002</v>
      </c>
      <c r="Y39" s="5">
        <v>0.01</v>
      </c>
      <c r="Z39" s="5">
        <v>-3.3999999999999998E-3</v>
      </c>
    </row>
    <row r="40" spans="1:26" x14ac:dyDescent="0.3">
      <c r="A40" s="32"/>
      <c r="B40" s="32"/>
      <c r="C40" s="32"/>
      <c r="D40" s="32"/>
      <c r="E40" s="32"/>
      <c r="F40" s="32"/>
      <c r="G40" s="32"/>
      <c r="H40" s="32"/>
      <c r="I40" s="32"/>
      <c r="J40" s="32"/>
      <c r="K40" s="32"/>
      <c r="L40" s="32"/>
      <c r="M40" s="32"/>
      <c r="N40" s="32"/>
      <c r="O40" s="32"/>
      <c r="P40" s="32"/>
      <c r="Q40" s="32"/>
      <c r="R40" s="32"/>
      <c r="U40" s="10">
        <v>42247</v>
      </c>
      <c r="V40" s="5">
        <v>-0.17199999999999999</v>
      </c>
      <c r="W40" s="5">
        <v>-0.51700000000000002</v>
      </c>
      <c r="X40" s="5">
        <v>-0.71499999999999997</v>
      </c>
      <c r="Y40" s="5">
        <v>1.4999999999999999E-2</v>
      </c>
      <c r="Z40" s="5">
        <v>-4.7800000000000002E-2</v>
      </c>
    </row>
    <row r="41" spans="1:26" x14ac:dyDescent="0.3">
      <c r="A41" s="12" t="s">
        <v>254</v>
      </c>
      <c r="U41" s="10">
        <v>42277</v>
      </c>
      <c r="V41" s="5">
        <v>-0.129</v>
      </c>
      <c r="W41" s="5">
        <v>-0.46500000000000002</v>
      </c>
      <c r="X41" s="5">
        <v>-0.76200000000000001</v>
      </c>
      <c r="Y41" s="5">
        <v>0.02</v>
      </c>
      <c r="Z41" s="5">
        <v>-3.8399999999999997E-2</v>
      </c>
    </row>
    <row r="42" spans="1:26" x14ac:dyDescent="0.3">
      <c r="U42" s="10">
        <v>42307</v>
      </c>
      <c r="V42" s="5">
        <v>-0.48199999999999998</v>
      </c>
      <c r="W42" s="5">
        <v>-0.45200000000000001</v>
      </c>
      <c r="X42" s="5">
        <v>-0.84</v>
      </c>
      <c r="Y42" s="5">
        <v>7.0000000000000001E-3</v>
      </c>
      <c r="Z42" s="5">
        <v>-9.6299999999999997E-2</v>
      </c>
    </row>
    <row r="43" spans="1:26" x14ac:dyDescent="0.3">
      <c r="U43" s="10">
        <v>42338</v>
      </c>
      <c r="V43" s="5">
        <v>-0.57599999999999996</v>
      </c>
      <c r="W43" s="5">
        <v>-0.44400000000000001</v>
      </c>
      <c r="X43" s="5">
        <v>-1.095</v>
      </c>
      <c r="Y43" s="5">
        <v>-5.0000000000000001E-3</v>
      </c>
      <c r="Z43" s="5">
        <v>-0.14419999999999999</v>
      </c>
    </row>
    <row r="44" spans="1:26" x14ac:dyDescent="0.3">
      <c r="U44" s="10">
        <v>42369</v>
      </c>
      <c r="V44" s="5">
        <v>-0.309</v>
      </c>
      <c r="W44" s="5">
        <v>-0.38100000000000001</v>
      </c>
      <c r="X44" s="5">
        <v>-0.79100000000000004</v>
      </c>
      <c r="Y44" s="5">
        <v>-8.9999999999999993E-3</v>
      </c>
      <c r="Z44" s="5">
        <v>-0.14019999999999999</v>
      </c>
    </row>
    <row r="45" spans="1:26" x14ac:dyDescent="0.3">
      <c r="U45" s="10">
        <v>42398</v>
      </c>
      <c r="V45" s="5">
        <v>-0.24299999999999999</v>
      </c>
      <c r="W45" s="5">
        <v>-0.51900000000000002</v>
      </c>
      <c r="X45" s="5">
        <v>-0.92800000000000005</v>
      </c>
      <c r="Y45" s="5">
        <v>-7.1999999999999995E-2</v>
      </c>
      <c r="Z45" s="5">
        <v>-0.2046</v>
      </c>
    </row>
    <row r="46" spans="1:26" x14ac:dyDescent="0.3">
      <c r="U46" s="10">
        <v>42429</v>
      </c>
      <c r="V46" s="5">
        <v>-0.309</v>
      </c>
      <c r="W46" s="5">
        <v>-0.56000000000000005</v>
      </c>
      <c r="X46" s="5">
        <v>-1.0840000000000001</v>
      </c>
      <c r="Y46" s="5">
        <v>-0.23499999999999999</v>
      </c>
      <c r="Z46" s="5">
        <v>-0.22889999999999999</v>
      </c>
    </row>
    <row r="47" spans="1:26" x14ac:dyDescent="0.3">
      <c r="U47" s="10">
        <v>42460</v>
      </c>
      <c r="V47" s="5">
        <v>-0.34499999999999997</v>
      </c>
      <c r="W47" s="5">
        <v>-0.58399999999999996</v>
      </c>
      <c r="X47" s="5">
        <v>-0.86399999999999999</v>
      </c>
      <c r="Y47" s="5">
        <v>-0.184</v>
      </c>
      <c r="Z47" s="5">
        <v>-0.24940000000000001</v>
      </c>
    </row>
    <row r="48" spans="1:26" x14ac:dyDescent="0.3">
      <c r="U48" s="10">
        <v>42489</v>
      </c>
      <c r="V48" s="5">
        <v>-0.35199999999999998</v>
      </c>
      <c r="W48" s="5">
        <v>-0.52800000000000002</v>
      </c>
      <c r="X48" s="5">
        <v>-0.81200000000000006</v>
      </c>
      <c r="Y48" s="5">
        <v>-0.23599999999999999</v>
      </c>
      <c r="Z48" s="5">
        <v>-0.23930000000000001</v>
      </c>
    </row>
    <row r="49" spans="21:26" x14ac:dyDescent="0.3">
      <c r="U49" s="10">
        <v>42521</v>
      </c>
      <c r="V49" s="5">
        <v>-0.378</v>
      </c>
      <c r="W49" s="5">
        <v>-0.53500000000000003</v>
      </c>
      <c r="X49" s="5">
        <v>-0.81699999999999995</v>
      </c>
      <c r="Y49" s="5">
        <v>-0.23300000000000001</v>
      </c>
      <c r="Z49" s="5">
        <v>-0.28000000000000003</v>
      </c>
    </row>
    <row r="50" spans="21:26" x14ac:dyDescent="0.3">
      <c r="U50" s="10">
        <v>42551</v>
      </c>
      <c r="V50" s="5">
        <v>-0.56399999999999995</v>
      </c>
      <c r="W50" s="5">
        <v>-0.69099999999999995</v>
      </c>
      <c r="X50" s="5">
        <v>-1.071</v>
      </c>
      <c r="Y50" s="5">
        <v>-0.29499999999999998</v>
      </c>
      <c r="Z50" s="5">
        <v>-0.30409999999999998</v>
      </c>
    </row>
    <row r="51" spans="21:26" x14ac:dyDescent="0.3">
      <c r="U51" s="10">
        <v>42580</v>
      </c>
      <c r="V51" s="5">
        <v>-0.48099999999999998</v>
      </c>
      <c r="W51" s="5">
        <v>-0.69199999999999995</v>
      </c>
      <c r="X51" s="5">
        <v>-0.83799999999999997</v>
      </c>
      <c r="Y51" s="5">
        <v>-0.25</v>
      </c>
      <c r="Z51" s="5">
        <v>-0.36170000000000002</v>
      </c>
    </row>
    <row r="52" spans="21:26" x14ac:dyDescent="0.3">
      <c r="U52" s="10">
        <v>42613</v>
      </c>
      <c r="V52" s="5">
        <v>-0.52900000000000003</v>
      </c>
      <c r="W52" s="5">
        <v>-0.68100000000000005</v>
      </c>
      <c r="X52" s="5">
        <v>-0.85499999999999998</v>
      </c>
      <c r="Y52" s="5">
        <v>-0.19600000000000001</v>
      </c>
      <c r="Z52" s="5">
        <v>-0.378</v>
      </c>
    </row>
    <row r="53" spans="21:26" x14ac:dyDescent="0.3">
      <c r="U53" s="10">
        <v>42643</v>
      </c>
      <c r="V53" s="5">
        <v>-0.53100000000000003</v>
      </c>
      <c r="W53" s="5">
        <v>-0.70599999999999996</v>
      </c>
      <c r="X53" s="5">
        <v>-0.93600000000000005</v>
      </c>
      <c r="Y53" s="5">
        <v>-0.28699999999999998</v>
      </c>
      <c r="Z53" s="5">
        <v>-0.39929999999999999</v>
      </c>
    </row>
    <row r="54" spans="21:26" x14ac:dyDescent="0.3">
      <c r="U54" s="10">
        <v>42674</v>
      </c>
      <c r="V54" s="5">
        <v>-0.44500000000000001</v>
      </c>
      <c r="W54" s="5">
        <v>-0.76400000000000001</v>
      </c>
      <c r="X54" s="5">
        <v>-0.89400000000000002</v>
      </c>
      <c r="Y54" s="5">
        <v>-0.23899999999999999</v>
      </c>
      <c r="Z54" s="5">
        <v>-0.3962</v>
      </c>
    </row>
    <row r="55" spans="21:26" x14ac:dyDescent="0.3">
      <c r="U55" s="10">
        <v>42704</v>
      </c>
      <c r="V55" s="5">
        <v>-0.52700000000000002</v>
      </c>
      <c r="W55" s="5">
        <v>-0.746</v>
      </c>
      <c r="X55" s="5">
        <v>-0.92</v>
      </c>
      <c r="Y55" s="5">
        <v>-0.157</v>
      </c>
      <c r="Z55" s="5">
        <v>-0.30209999999999998</v>
      </c>
    </row>
    <row r="56" spans="21:26" x14ac:dyDescent="0.3">
      <c r="U56" s="10">
        <v>42734</v>
      </c>
      <c r="V56" s="5">
        <v>-0.53800000000000003</v>
      </c>
      <c r="W56" s="5">
        <v>-0.68799999999999994</v>
      </c>
      <c r="X56" s="5">
        <v>-0.95699999999999996</v>
      </c>
      <c r="Y56" s="5">
        <v>-0.18</v>
      </c>
      <c r="Z56" s="5">
        <v>-0.41789999999999999</v>
      </c>
    </row>
    <row r="57" spans="21:26" x14ac:dyDescent="0.3">
      <c r="U57" s="10">
        <v>42766</v>
      </c>
      <c r="V57" s="5">
        <v>-0.55300000000000005</v>
      </c>
      <c r="W57" s="5">
        <v>-0.55800000000000005</v>
      </c>
      <c r="X57" s="5">
        <v>-0.872</v>
      </c>
      <c r="Y57" s="5">
        <v>-0.19400000000000001</v>
      </c>
      <c r="Z57" s="5">
        <v>-0.40860000000000002</v>
      </c>
    </row>
    <row r="58" spans="21:26" x14ac:dyDescent="0.3">
      <c r="U58" s="10">
        <v>42794</v>
      </c>
      <c r="V58" s="5">
        <v>-0.65800000000000003</v>
      </c>
      <c r="W58" s="5">
        <v>-0.63600000000000001</v>
      </c>
      <c r="X58" s="5">
        <v>-0.95899999999999996</v>
      </c>
      <c r="Y58" s="5">
        <v>-0.26300000000000001</v>
      </c>
      <c r="Z58" s="5">
        <v>-0.37880000000000003</v>
      </c>
    </row>
    <row r="59" spans="21:26" x14ac:dyDescent="0.3">
      <c r="U59" s="10">
        <v>42825</v>
      </c>
      <c r="V59" s="5">
        <v>-0.58599999999999997</v>
      </c>
      <c r="W59" s="5">
        <v>-0.58499999999999996</v>
      </c>
      <c r="X59" s="5">
        <v>-0.85599999999999998</v>
      </c>
      <c r="Y59" s="5">
        <v>-0.186</v>
      </c>
      <c r="Z59" s="5">
        <v>-0.36890000000000001</v>
      </c>
    </row>
    <row r="60" spans="21:26" x14ac:dyDescent="0.3">
      <c r="U60" s="10">
        <v>42853</v>
      </c>
      <c r="V60" s="5">
        <v>-0.57699999999999996</v>
      </c>
      <c r="W60" s="5">
        <v>-0.61</v>
      </c>
      <c r="X60" s="5">
        <v>-0.85</v>
      </c>
      <c r="Y60" s="5">
        <v>-0.20899999999999999</v>
      </c>
      <c r="Z60" s="5">
        <v>-0.34689999999999999</v>
      </c>
    </row>
    <row r="61" spans="21:26" x14ac:dyDescent="0.3">
      <c r="U61" s="10">
        <v>42886</v>
      </c>
      <c r="V61" s="5">
        <v>-0.57199999999999995</v>
      </c>
      <c r="W61" s="5">
        <v>-0.65800000000000003</v>
      </c>
      <c r="X61" s="5">
        <v>-0.90200000000000002</v>
      </c>
      <c r="Y61" s="5">
        <v>-0.158</v>
      </c>
      <c r="Z61" s="5">
        <v>-0.37569999999999998</v>
      </c>
    </row>
    <row r="62" spans="21:26" x14ac:dyDescent="0.3">
      <c r="U62" s="10">
        <v>42916</v>
      </c>
      <c r="V62" s="5">
        <v>-0.54200000000000004</v>
      </c>
      <c r="W62" s="5">
        <v>-0.57199999999999995</v>
      </c>
      <c r="X62" s="5">
        <v>-0.79900000000000004</v>
      </c>
      <c r="Y62" s="5">
        <v>-0.12</v>
      </c>
      <c r="Z62" s="5">
        <v>-0.39369999999999999</v>
      </c>
    </row>
    <row r="63" spans="21:26" x14ac:dyDescent="0.3">
      <c r="U63" s="10">
        <v>42947</v>
      </c>
      <c r="V63" s="5">
        <v>-0.58399999999999996</v>
      </c>
      <c r="W63" s="5">
        <v>-0.58499999999999996</v>
      </c>
      <c r="X63" s="5">
        <v>-0.75900000000000001</v>
      </c>
      <c r="Y63" s="5">
        <v>-0.113</v>
      </c>
      <c r="Z63" s="5">
        <v>-0.36940000000000001</v>
      </c>
    </row>
    <row r="64" spans="21:26" x14ac:dyDescent="0.3">
      <c r="U64" s="10">
        <v>42978</v>
      </c>
      <c r="V64" s="5">
        <v>-0.64800000000000002</v>
      </c>
      <c r="W64" s="5">
        <v>-0.59199999999999997</v>
      </c>
      <c r="X64" s="5">
        <v>-0.82399999999999995</v>
      </c>
      <c r="Y64" s="5">
        <v>-0.161</v>
      </c>
      <c r="Z64" s="5">
        <v>-0.42470000000000002</v>
      </c>
    </row>
    <row r="65" spans="21:26" x14ac:dyDescent="0.3">
      <c r="U65" s="10">
        <v>43007</v>
      </c>
      <c r="V65" s="5">
        <v>-0.61799999999999999</v>
      </c>
      <c r="W65" s="5">
        <v>-0.55700000000000005</v>
      </c>
      <c r="X65" s="5">
        <v>-0.80100000000000005</v>
      </c>
      <c r="Y65" s="5">
        <v>-0.121</v>
      </c>
      <c r="Z65" s="5">
        <v>-0.42809999999999998</v>
      </c>
    </row>
    <row r="66" spans="21:26" x14ac:dyDescent="0.3">
      <c r="U66" s="10">
        <v>43039</v>
      </c>
      <c r="V66" s="5">
        <v>-0.61099999999999999</v>
      </c>
      <c r="W66" s="5">
        <v>-0.64200000000000002</v>
      </c>
      <c r="X66" s="5">
        <v>-0.84399999999999997</v>
      </c>
      <c r="Y66" s="5">
        <v>-0.16</v>
      </c>
      <c r="Z66" s="5">
        <v>-0.42130000000000001</v>
      </c>
    </row>
    <row r="67" spans="21:26" x14ac:dyDescent="0.3">
      <c r="U67" s="10">
        <v>43069</v>
      </c>
      <c r="V67" s="5">
        <v>-0.51300000000000001</v>
      </c>
      <c r="W67" s="5">
        <v>-0.70299999999999996</v>
      </c>
      <c r="X67" s="5">
        <v>-0.86599999999999999</v>
      </c>
      <c r="Y67" s="5">
        <v>-0.156</v>
      </c>
      <c r="Z67" s="5">
        <v>-0.48230000000000001</v>
      </c>
    </row>
    <row r="68" spans="21:26" x14ac:dyDescent="0.3">
      <c r="U68" s="10">
        <v>43098</v>
      </c>
      <c r="V68" s="5">
        <v>-0.42099999999999999</v>
      </c>
      <c r="W68" s="5">
        <v>-0.60499999999999998</v>
      </c>
      <c r="X68" s="5">
        <v>-0.89800000000000002</v>
      </c>
      <c r="Y68" s="5">
        <v>-0.13200000000000001</v>
      </c>
      <c r="Z68" s="5">
        <v>-0.4652</v>
      </c>
    </row>
    <row r="69" spans="21:26" x14ac:dyDescent="0.3">
      <c r="U69" s="10">
        <v>43131</v>
      </c>
      <c r="V69" s="5">
        <v>-0.32400000000000001</v>
      </c>
      <c r="W69" s="5">
        <v>-0.52500000000000002</v>
      </c>
      <c r="X69" s="5">
        <v>-0.76700000000000002</v>
      </c>
      <c r="Y69" s="5">
        <v>-0.13100000000000001</v>
      </c>
      <c r="Z69" s="5">
        <v>-0.3679</v>
      </c>
    </row>
    <row r="70" spans="21:26" x14ac:dyDescent="0.3">
      <c r="U70" s="10">
        <v>43159</v>
      </c>
      <c r="V70" s="5">
        <v>-0.36399999999999999</v>
      </c>
      <c r="W70" s="5">
        <v>-0.59099999999999997</v>
      </c>
      <c r="X70" s="5">
        <v>-0.88100000000000001</v>
      </c>
      <c r="Y70" s="5">
        <v>-0.156</v>
      </c>
      <c r="Z70" s="5">
        <v>-0.33379999999999999</v>
      </c>
    </row>
    <row r="71" spans="21:26" x14ac:dyDescent="0.3">
      <c r="U71" s="10">
        <v>43189</v>
      </c>
      <c r="V71" s="5">
        <v>-0.443</v>
      </c>
      <c r="W71" s="5">
        <v>-0.6</v>
      </c>
      <c r="X71" s="5">
        <v>-0.85299999999999998</v>
      </c>
      <c r="Y71" s="5">
        <v>-0.13300000000000001</v>
      </c>
      <c r="Z71" s="5">
        <v>-0.3634</v>
      </c>
    </row>
    <row r="72" spans="21:26" x14ac:dyDescent="0.3">
      <c r="U72" s="10">
        <v>43220</v>
      </c>
      <c r="V72" s="5">
        <v>-0.45800000000000002</v>
      </c>
      <c r="W72" s="5">
        <v>-0.63600000000000001</v>
      </c>
      <c r="X72" s="5">
        <v>-0.71499999999999997</v>
      </c>
      <c r="Y72" s="5">
        <v>-0.13200000000000001</v>
      </c>
      <c r="Z72" s="5">
        <v>-0.38440000000000002</v>
      </c>
    </row>
    <row r="73" spans="21:26" x14ac:dyDescent="0.3">
      <c r="U73" s="10">
        <v>43251</v>
      </c>
      <c r="V73" s="5">
        <v>-0.57199999999999995</v>
      </c>
      <c r="W73" s="5">
        <v>-0.64400000000000002</v>
      </c>
      <c r="X73" s="5">
        <v>-0.81200000000000006</v>
      </c>
      <c r="Y73" s="5">
        <v>-0.14199999999999999</v>
      </c>
      <c r="Z73" s="5">
        <v>-0.25169999999999998</v>
      </c>
    </row>
    <row r="74" spans="21:26" x14ac:dyDescent="0.3">
      <c r="U74" s="10">
        <v>43280</v>
      </c>
      <c r="V74" s="5">
        <v>-0.57999999999999996</v>
      </c>
      <c r="W74" s="5">
        <v>-0.629</v>
      </c>
      <c r="X74" s="5">
        <v>-0.74199999999999999</v>
      </c>
      <c r="Y74" s="5">
        <v>-0.115</v>
      </c>
      <c r="Z74" s="5">
        <v>-0.1197</v>
      </c>
    </row>
    <row r="75" spans="21:26" x14ac:dyDescent="0.3">
      <c r="U75" s="10">
        <v>43312</v>
      </c>
      <c r="V75" s="5">
        <v>-0.48799999999999999</v>
      </c>
      <c r="W75" s="5">
        <v>-0.55200000000000005</v>
      </c>
      <c r="X75" s="5">
        <v>-0.71199999999999997</v>
      </c>
      <c r="Y75" s="5">
        <v>-0.106</v>
      </c>
      <c r="Z75" s="5">
        <v>-0.18770000000000001</v>
      </c>
    </row>
    <row r="76" spans="21:26" x14ac:dyDescent="0.3">
      <c r="U76" s="10">
        <v>43343</v>
      </c>
      <c r="V76" s="5">
        <v>-0.54700000000000004</v>
      </c>
      <c r="W76" s="5">
        <v>-0.55900000000000005</v>
      </c>
      <c r="X76" s="5">
        <v>-0.74199999999999999</v>
      </c>
      <c r="Y76" s="5">
        <v>-0.112</v>
      </c>
      <c r="Z76" s="5">
        <v>-3.7499999999999999E-2</v>
      </c>
    </row>
    <row r="77" spans="21:26" x14ac:dyDescent="0.3">
      <c r="U77" s="10">
        <v>43371</v>
      </c>
      <c r="V77" s="5">
        <v>-0.52100000000000002</v>
      </c>
      <c r="W77" s="5">
        <v>-0.45800000000000002</v>
      </c>
      <c r="X77" s="5">
        <v>-0.70199999999999996</v>
      </c>
      <c r="Y77" s="5">
        <v>-0.111</v>
      </c>
      <c r="Z77" s="5">
        <v>-0.11409999999999999</v>
      </c>
    </row>
    <row r="78" spans="21:26" x14ac:dyDescent="0.3">
      <c r="U78" s="10">
        <v>43404</v>
      </c>
      <c r="V78" s="5">
        <v>-0.57799999999999996</v>
      </c>
      <c r="W78" s="5">
        <v>-0.433</v>
      </c>
      <c r="X78" s="5">
        <v>-0.72799999999999998</v>
      </c>
      <c r="Y78" s="5">
        <v>-0.123</v>
      </c>
      <c r="Z78" s="5">
        <v>1.67E-2</v>
      </c>
    </row>
    <row r="79" spans="21:26" x14ac:dyDescent="0.3">
      <c r="U79" s="10">
        <v>43434</v>
      </c>
      <c r="V79" s="5">
        <v>-0.59799999999999998</v>
      </c>
      <c r="W79" s="5">
        <v>-0.45500000000000002</v>
      </c>
      <c r="X79" s="5">
        <v>-0.72699999999999998</v>
      </c>
      <c r="Y79" s="5">
        <v>-0.129</v>
      </c>
      <c r="Z79" s="5">
        <v>-4.3900000000000002E-2</v>
      </c>
    </row>
    <row r="80" spans="21:26" x14ac:dyDescent="0.3">
      <c r="U80" s="10">
        <v>43465</v>
      </c>
      <c r="V80" s="5">
        <v>-0.57399999999999995</v>
      </c>
      <c r="W80" s="5">
        <v>-0.36699999999999999</v>
      </c>
      <c r="X80" s="5">
        <v>-0.75</v>
      </c>
      <c r="Y80" s="5">
        <v>-0.14099999999999999</v>
      </c>
      <c r="Z80" s="5">
        <v>-0.19520000000000001</v>
      </c>
    </row>
    <row r="81" spans="21:26" x14ac:dyDescent="0.3">
      <c r="U81" s="10">
        <v>43496</v>
      </c>
      <c r="V81" s="5">
        <v>-0.56799999999999995</v>
      </c>
      <c r="W81" s="5">
        <v>-0.41199999999999998</v>
      </c>
      <c r="X81" s="5">
        <v>-0.76300000000000001</v>
      </c>
      <c r="Y81" s="5">
        <v>-0.16400000000000001</v>
      </c>
      <c r="Z81" s="5">
        <v>-0.23400000000000001</v>
      </c>
    </row>
    <row r="82" spans="21:26" x14ac:dyDescent="0.3">
      <c r="U82" s="10">
        <v>43524</v>
      </c>
      <c r="V82" s="5">
        <v>-0.56799999999999995</v>
      </c>
      <c r="W82" s="5">
        <v>-0.34300000000000003</v>
      </c>
      <c r="X82" s="5">
        <v>-0.749</v>
      </c>
      <c r="Y82" s="5">
        <v>-0.152</v>
      </c>
      <c r="Z82" s="5">
        <v>-0.19850000000000001</v>
      </c>
    </row>
    <row r="83" spans="21:26" x14ac:dyDescent="0.3">
      <c r="U83" s="10">
        <v>43553</v>
      </c>
      <c r="V83" s="5">
        <v>-0.63600000000000001</v>
      </c>
      <c r="W83" s="5">
        <v>-0.47599999999999998</v>
      </c>
      <c r="X83" s="5">
        <v>-0.76100000000000001</v>
      </c>
      <c r="Y83" s="5">
        <v>-0.16900000000000001</v>
      </c>
      <c r="Z83" s="5">
        <v>-0.2767</v>
      </c>
    </row>
    <row r="84" spans="21:26" x14ac:dyDescent="0.3">
      <c r="U84" s="10">
        <v>43585</v>
      </c>
      <c r="V84" s="5">
        <v>-0.63</v>
      </c>
      <c r="W84" s="5">
        <v>-0.52800000000000002</v>
      </c>
      <c r="X84" s="5">
        <v>-0.75600000000000001</v>
      </c>
      <c r="Y84" s="5">
        <v>-0.14899999999999999</v>
      </c>
      <c r="Z84" s="5">
        <v>-0.22320000000000001</v>
      </c>
    </row>
    <row r="85" spans="21:26" x14ac:dyDescent="0.3">
      <c r="U85" s="10">
        <v>43616</v>
      </c>
      <c r="V85" s="5">
        <v>-0.66800000000000004</v>
      </c>
      <c r="W85" s="5">
        <v>-0.55200000000000005</v>
      </c>
      <c r="X85" s="5">
        <v>-0.80900000000000005</v>
      </c>
      <c r="Y85" s="5">
        <v>-0.17100000000000001</v>
      </c>
      <c r="Z85" s="5">
        <v>-0.2389</v>
      </c>
    </row>
    <row r="86" spans="21:26" x14ac:dyDescent="0.3">
      <c r="U86" s="10">
        <v>43644</v>
      </c>
      <c r="V86" s="5">
        <v>-0.72499999999999998</v>
      </c>
      <c r="W86" s="5">
        <v>-0.63</v>
      </c>
      <c r="X86" s="5">
        <v>-0.89300000000000002</v>
      </c>
      <c r="Y86" s="5">
        <v>-0.217</v>
      </c>
      <c r="Z86" s="5">
        <v>-0.3387</v>
      </c>
    </row>
    <row r="87" spans="21:26" x14ac:dyDescent="0.3">
      <c r="U87" s="10">
        <v>43665</v>
      </c>
      <c r="V87" s="5">
        <v>-0.77500000000000002</v>
      </c>
      <c r="W87" s="5">
        <v>-0.59299999999999997</v>
      </c>
      <c r="X87" s="5">
        <v>-0.97799999999999998</v>
      </c>
      <c r="Y87" s="5">
        <v>-0.19800000000000001</v>
      </c>
      <c r="Z87" s="5"/>
    </row>
  </sheetData>
  <mergeCells count="2">
    <mergeCell ref="A38:R38"/>
    <mergeCell ref="A39:R40"/>
  </mergeCells>
  <hyperlinks>
    <hyperlink ref="A41" location="'Read Me'!A1" display="Return to Read Me" xr:uid="{E83163D0-3C6F-49B9-AB80-939D22603FC3}"/>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D79CC-E64F-43BA-ACA0-D26C5A223200}">
  <dimension ref="A1:AQ47"/>
  <sheetViews>
    <sheetView zoomScale="55" zoomScaleNormal="55" workbookViewId="0">
      <selection activeCell="A46" sqref="A46"/>
    </sheetView>
  </sheetViews>
  <sheetFormatPr defaultRowHeight="14.4" x14ac:dyDescent="0.3"/>
  <sheetData>
    <row r="1" spans="1:43" s="2" customFormat="1" ht="24.6" x14ac:dyDescent="0.4">
      <c r="A1" s="1" t="s">
        <v>371</v>
      </c>
      <c r="B1"/>
      <c r="C1"/>
      <c r="D1"/>
      <c r="E1"/>
      <c r="F1"/>
      <c r="G1"/>
      <c r="H1"/>
      <c r="I1"/>
      <c r="J1"/>
      <c r="K1"/>
      <c r="L1"/>
      <c r="M1"/>
      <c r="N1"/>
      <c r="O1"/>
      <c r="P1"/>
      <c r="Q1"/>
      <c r="R1"/>
      <c r="S1"/>
      <c r="U1" s="2" t="s">
        <v>41</v>
      </c>
      <c r="AE1" s="2" t="s">
        <v>42</v>
      </c>
      <c r="AO1" s="2" t="s">
        <v>43</v>
      </c>
    </row>
    <row r="2" spans="1:43" s="2" customFormat="1" ht="17.399999999999999" x14ac:dyDescent="0.3">
      <c r="A2"/>
      <c r="B2"/>
      <c r="C2"/>
      <c r="D2"/>
      <c r="E2"/>
      <c r="F2"/>
      <c r="G2"/>
      <c r="H2"/>
      <c r="I2"/>
      <c r="J2"/>
      <c r="K2"/>
      <c r="L2"/>
      <c r="M2"/>
      <c r="N2"/>
      <c r="O2"/>
      <c r="P2"/>
      <c r="Q2"/>
      <c r="R2"/>
      <c r="S2"/>
      <c r="U2" s="2" t="s">
        <v>44</v>
      </c>
      <c r="V2" s="2" t="s">
        <v>45</v>
      </c>
      <c r="W2" s="2" t="s">
        <v>46</v>
      </c>
      <c r="X2" s="2" t="s">
        <v>47</v>
      </c>
      <c r="Y2" s="2" t="s">
        <v>48</v>
      </c>
      <c r="Z2" s="2" t="s">
        <v>49</v>
      </c>
      <c r="AA2" s="2" t="s">
        <v>50</v>
      </c>
      <c r="AB2" s="2" t="s">
        <v>51</v>
      </c>
      <c r="AC2" s="2" t="s">
        <v>52</v>
      </c>
      <c r="AD2" s="2" t="s">
        <v>53</v>
      </c>
      <c r="AE2" s="2" t="s">
        <v>44</v>
      </c>
      <c r="AF2" s="2" t="s">
        <v>45</v>
      </c>
      <c r="AG2" s="2" t="s">
        <v>46</v>
      </c>
      <c r="AH2" s="2" t="s">
        <v>47</v>
      </c>
      <c r="AI2" s="2" t="s">
        <v>48</v>
      </c>
      <c r="AJ2" s="2" t="s">
        <v>49</v>
      </c>
      <c r="AK2" s="2" t="s">
        <v>50</v>
      </c>
      <c r="AL2" s="2" t="s">
        <v>51</v>
      </c>
      <c r="AM2" s="2" t="s">
        <v>52</v>
      </c>
      <c r="AN2" s="2" t="s">
        <v>53</v>
      </c>
      <c r="AO2" s="2" t="s">
        <v>54</v>
      </c>
      <c r="AP2" s="2" t="s">
        <v>55</v>
      </c>
      <c r="AQ2" s="2" t="s">
        <v>56</v>
      </c>
    </row>
    <row r="3" spans="1:43" s="2" customFormat="1" ht="17.399999999999999" x14ac:dyDescent="0.3">
      <c r="A3"/>
      <c r="B3"/>
      <c r="C3"/>
      <c r="D3"/>
      <c r="E3"/>
      <c r="F3"/>
      <c r="G3"/>
      <c r="H3"/>
      <c r="I3"/>
      <c r="J3"/>
      <c r="K3"/>
      <c r="L3"/>
      <c r="M3"/>
      <c r="N3"/>
      <c r="O3"/>
      <c r="P3"/>
      <c r="Q3"/>
      <c r="R3"/>
      <c r="S3"/>
      <c r="T3" s="2" t="s">
        <v>40</v>
      </c>
      <c r="Y3" s="5"/>
      <c r="Z3" s="5"/>
      <c r="AA3" s="5"/>
      <c r="AB3" s="5"/>
      <c r="AC3" s="5"/>
      <c r="AD3" s="5"/>
      <c r="AE3" s="5">
        <v>-4.6530909415794424E-3</v>
      </c>
      <c r="AF3" s="5">
        <v>0.67529815428437956</v>
      </c>
      <c r="AG3" s="5">
        <v>-1.9528971067858319E-2</v>
      </c>
      <c r="AH3" s="5">
        <v>0.12777078492288832</v>
      </c>
      <c r="AI3" s="5">
        <v>-0.20905031757452033</v>
      </c>
      <c r="AJ3" s="5">
        <v>0.25256086234178349</v>
      </c>
      <c r="AK3" s="5">
        <v>-9.2018339006430416E-2</v>
      </c>
      <c r="AL3" s="5">
        <v>-0.30297109531147343</v>
      </c>
      <c r="AM3" s="5">
        <v>-9.9379413581345277E-2</v>
      </c>
      <c r="AN3" s="5">
        <v>-0.24432816386538189</v>
      </c>
      <c r="AO3" s="5">
        <v>0.11809936870151887</v>
      </c>
      <c r="AP3" s="5"/>
      <c r="AQ3" s="5">
        <v>0.60183009676491039</v>
      </c>
    </row>
    <row r="4" spans="1:43" s="2" customFormat="1" ht="17.399999999999999" x14ac:dyDescent="0.3">
      <c r="A4"/>
      <c r="B4"/>
      <c r="C4"/>
      <c r="D4"/>
      <c r="E4"/>
      <c r="F4"/>
      <c r="G4"/>
      <c r="H4"/>
      <c r="I4"/>
      <c r="J4"/>
      <c r="K4"/>
      <c r="L4"/>
      <c r="M4"/>
      <c r="N4"/>
      <c r="O4"/>
      <c r="P4"/>
      <c r="Q4"/>
      <c r="R4"/>
      <c r="S4"/>
      <c r="T4" s="2" t="s">
        <v>40</v>
      </c>
      <c r="U4" s="5">
        <v>-1.2599999999999945</v>
      </c>
      <c r="V4" s="5">
        <v>-1.5249999999999986</v>
      </c>
      <c r="W4" s="5">
        <v>-2.3916666666666586</v>
      </c>
      <c r="X4" s="5">
        <v>1.1666666666666714</v>
      </c>
      <c r="Y4" s="5">
        <v>-5.8333333333330607E-2</v>
      </c>
      <c r="Z4" s="5">
        <v>-4.8833333333333355</v>
      </c>
      <c r="AA4" s="5">
        <v>-5.6250000000000062</v>
      </c>
      <c r="AB4" s="5">
        <v>8.3333333333287154E-3</v>
      </c>
      <c r="AC4" s="5">
        <v>-10.000000000000009</v>
      </c>
      <c r="AD4" s="5">
        <v>-0.83333333333333037</v>
      </c>
      <c r="AE4" s="5"/>
      <c r="AF4" s="5"/>
      <c r="AG4" s="5"/>
      <c r="AH4" s="5"/>
      <c r="AI4" s="5"/>
      <c r="AJ4" s="5"/>
      <c r="AK4" s="5"/>
      <c r="AL4" s="5"/>
      <c r="AM4" s="5"/>
      <c r="AN4" s="5"/>
      <c r="AO4" s="5"/>
      <c r="AP4" s="5">
        <v>-1.4883333333333344</v>
      </c>
      <c r="AQ4" s="5"/>
    </row>
    <row r="5" spans="1:43" s="2" customFormat="1" ht="17.399999999999999" x14ac:dyDescent="0.3">
      <c r="A5"/>
      <c r="B5"/>
      <c r="C5"/>
      <c r="D5"/>
      <c r="E5"/>
      <c r="F5"/>
      <c r="G5"/>
      <c r="H5"/>
      <c r="I5"/>
      <c r="J5"/>
      <c r="K5"/>
      <c r="L5"/>
      <c r="M5"/>
      <c r="N5"/>
      <c r="O5"/>
      <c r="P5"/>
      <c r="Q5"/>
      <c r="R5"/>
      <c r="S5"/>
      <c r="T5" s="2" t="s">
        <v>4</v>
      </c>
      <c r="U5" s="5"/>
      <c r="V5" s="5"/>
      <c r="W5" s="5"/>
      <c r="X5" s="5"/>
      <c r="Y5" s="5"/>
      <c r="Z5" s="5"/>
      <c r="AA5" s="5"/>
      <c r="AB5" s="5"/>
      <c r="AC5" s="5"/>
      <c r="AD5" s="5"/>
      <c r="AE5" s="5">
        <v>5.5777882390104255E-2</v>
      </c>
      <c r="AF5" s="5">
        <v>0.5519759686503628</v>
      </c>
      <c r="AG5" s="5">
        <v>0.14522203627560409</v>
      </c>
      <c r="AH5" s="5">
        <v>0.79632885201672288</v>
      </c>
      <c r="AI5" s="5">
        <v>-9.1003314598213203E-2</v>
      </c>
      <c r="AJ5" s="5">
        <v>0.35185909852018449</v>
      </c>
      <c r="AK5" s="5">
        <v>-1.2381208782420217E-2</v>
      </c>
      <c r="AL5" s="5">
        <v>-7.9565211146920695E-3</v>
      </c>
      <c r="AM5" s="5">
        <v>-6.9952422637078238E-2</v>
      </c>
      <c r="AN5" s="5">
        <v>-0.1486026627595172</v>
      </c>
      <c r="AO5" s="5">
        <v>0.37665920735876335</v>
      </c>
      <c r="AP5" s="5"/>
      <c r="AQ5" s="5">
        <v>0.37737235055397311</v>
      </c>
    </row>
    <row r="6" spans="1:43" s="2" customFormat="1" ht="17.399999999999999" x14ac:dyDescent="0.3">
      <c r="A6"/>
      <c r="B6"/>
      <c r="C6"/>
      <c r="D6"/>
      <c r="E6"/>
      <c r="F6"/>
      <c r="G6"/>
      <c r="H6"/>
      <c r="I6"/>
      <c r="J6"/>
      <c r="K6"/>
      <c r="L6"/>
      <c r="M6"/>
      <c r="N6"/>
      <c r="O6"/>
      <c r="P6"/>
      <c r="Q6"/>
      <c r="R6"/>
      <c r="S6"/>
      <c r="T6" s="2" t="s">
        <v>4</v>
      </c>
      <c r="U6" s="5">
        <v>-1.0000000000000009</v>
      </c>
      <c r="V6" s="5">
        <v>-4.9999999999972289E-2</v>
      </c>
      <c r="W6" s="5">
        <v>-2.7750000000000163</v>
      </c>
      <c r="X6" s="5">
        <v>2.2499999999999964</v>
      </c>
      <c r="Y6" s="5">
        <v>9.9999999999988987E-2</v>
      </c>
      <c r="Z6" s="5">
        <v>-3.3000000000000362</v>
      </c>
      <c r="AA6" s="5">
        <v>-6.2000000000000277</v>
      </c>
      <c r="AB6" s="5">
        <v>-1.3750000000000151</v>
      </c>
      <c r="AC6" s="5">
        <v>-9.5000000000000195</v>
      </c>
      <c r="AD6" s="5">
        <v>-0.49999999999998934</v>
      </c>
      <c r="AE6" s="5"/>
      <c r="AF6" s="5"/>
      <c r="AG6" s="5"/>
      <c r="AH6" s="5"/>
      <c r="AI6" s="5"/>
      <c r="AJ6" s="5"/>
      <c r="AK6" s="5"/>
      <c r="AL6" s="5"/>
      <c r="AM6" s="5"/>
      <c r="AN6" s="5"/>
      <c r="AO6" s="5"/>
      <c r="AP6" s="5">
        <v>-3.2450000000000045</v>
      </c>
      <c r="AQ6" s="5"/>
    </row>
    <row r="37" spans="1:18" ht="17.399999999999999" x14ac:dyDescent="0.3">
      <c r="A37" s="31" t="s">
        <v>419</v>
      </c>
      <c r="B37" s="31"/>
      <c r="C37" s="31"/>
      <c r="D37" s="31"/>
      <c r="E37" s="31"/>
      <c r="F37" s="31"/>
      <c r="G37" s="31"/>
      <c r="H37" s="31"/>
      <c r="I37" s="31"/>
      <c r="J37" s="31"/>
      <c r="K37" s="31"/>
      <c r="L37" s="31"/>
      <c r="M37" s="31"/>
      <c r="N37" s="31"/>
      <c r="O37" s="31"/>
      <c r="P37" s="31"/>
      <c r="Q37" s="31"/>
      <c r="R37" s="31"/>
    </row>
    <row r="38" spans="1:18" ht="14.4" customHeight="1" x14ac:dyDescent="0.3">
      <c r="A38" s="25" t="s">
        <v>420</v>
      </c>
      <c r="B38" s="25"/>
      <c r="C38" s="25"/>
      <c r="D38" s="25"/>
      <c r="E38" s="25"/>
      <c r="F38" s="25"/>
      <c r="G38" s="25"/>
      <c r="H38" s="25"/>
      <c r="I38" s="25"/>
      <c r="J38" s="25"/>
      <c r="K38" s="25"/>
      <c r="L38" s="25"/>
      <c r="M38" s="25"/>
      <c r="N38" s="25"/>
      <c r="O38" s="25"/>
      <c r="P38" s="25"/>
      <c r="Q38" s="25"/>
      <c r="R38" s="25"/>
    </row>
    <row r="39" spans="1:18" ht="14.4" customHeight="1" x14ac:dyDescent="0.3">
      <c r="A39" s="25"/>
      <c r="B39" s="25"/>
      <c r="C39" s="25"/>
      <c r="D39" s="25"/>
      <c r="E39" s="25"/>
      <c r="F39" s="25"/>
      <c r="G39" s="25"/>
      <c r="H39" s="25"/>
      <c r="I39" s="25"/>
      <c r="J39" s="25"/>
      <c r="K39" s="25"/>
      <c r="L39" s="25"/>
      <c r="M39" s="25"/>
      <c r="N39" s="25"/>
      <c r="O39" s="25"/>
      <c r="P39" s="25"/>
      <c r="Q39" s="25"/>
      <c r="R39" s="25"/>
    </row>
    <row r="40" spans="1:18" ht="14.4" customHeight="1" x14ac:dyDescent="0.3">
      <c r="A40" s="25"/>
      <c r="B40" s="25"/>
      <c r="C40" s="25"/>
      <c r="D40" s="25"/>
      <c r="E40" s="25"/>
      <c r="F40" s="25"/>
      <c r="G40" s="25"/>
      <c r="H40" s="25"/>
      <c r="I40" s="25"/>
      <c r="J40" s="25"/>
      <c r="K40" s="25"/>
      <c r="L40" s="25"/>
      <c r="M40" s="25"/>
      <c r="N40" s="25"/>
      <c r="O40" s="25"/>
      <c r="P40" s="25"/>
      <c r="Q40" s="25"/>
      <c r="R40" s="25"/>
    </row>
    <row r="41" spans="1:18" ht="14.4" customHeight="1" x14ac:dyDescent="0.3">
      <c r="A41" s="25"/>
      <c r="B41" s="25"/>
      <c r="C41" s="25"/>
      <c r="D41" s="25"/>
      <c r="E41" s="25"/>
      <c r="F41" s="25"/>
      <c r="G41" s="25"/>
      <c r="H41" s="25"/>
      <c r="I41" s="25"/>
      <c r="J41" s="25"/>
      <c r="K41" s="25"/>
      <c r="L41" s="25"/>
      <c r="M41" s="25"/>
      <c r="N41" s="25"/>
      <c r="O41" s="25"/>
      <c r="P41" s="25"/>
      <c r="Q41" s="25"/>
      <c r="R41" s="25"/>
    </row>
    <row r="42" spans="1:18" ht="14.4" customHeight="1" x14ac:dyDescent="0.3">
      <c r="A42" s="25"/>
      <c r="B42" s="25"/>
      <c r="C42" s="25"/>
      <c r="D42" s="25"/>
      <c r="E42" s="25"/>
      <c r="F42" s="25"/>
      <c r="G42" s="25"/>
      <c r="H42" s="25"/>
      <c r="I42" s="25"/>
      <c r="J42" s="25"/>
      <c r="K42" s="25"/>
      <c r="L42" s="25"/>
      <c r="M42" s="25"/>
      <c r="N42" s="25"/>
      <c r="O42" s="25"/>
      <c r="P42" s="25"/>
      <c r="Q42" s="25"/>
      <c r="R42" s="25"/>
    </row>
    <row r="43" spans="1:18" ht="14.4" customHeight="1" x14ac:dyDescent="0.3">
      <c r="A43" s="25"/>
      <c r="B43" s="25"/>
      <c r="C43" s="25"/>
      <c r="D43" s="25"/>
      <c r="E43" s="25"/>
      <c r="F43" s="25"/>
      <c r="G43" s="25"/>
      <c r="H43" s="25"/>
      <c r="I43" s="25"/>
      <c r="J43" s="25"/>
      <c r="K43" s="25"/>
      <c r="L43" s="25"/>
      <c r="M43" s="25"/>
      <c r="N43" s="25"/>
      <c r="O43" s="25"/>
      <c r="P43" s="25"/>
      <c r="Q43" s="25"/>
      <c r="R43" s="25"/>
    </row>
    <row r="44" spans="1:18" ht="15" customHeight="1" x14ac:dyDescent="0.3">
      <c r="A44" s="25"/>
      <c r="B44" s="25"/>
      <c r="C44" s="25"/>
      <c r="D44" s="25"/>
      <c r="E44" s="25"/>
      <c r="F44" s="25"/>
      <c r="G44" s="25"/>
      <c r="H44" s="25"/>
      <c r="I44" s="25"/>
      <c r="J44" s="25"/>
      <c r="K44" s="25"/>
      <c r="L44" s="25"/>
      <c r="M44" s="25"/>
      <c r="N44" s="25"/>
      <c r="O44" s="25"/>
      <c r="P44" s="25"/>
      <c r="Q44" s="25"/>
      <c r="R44" s="25"/>
    </row>
    <row r="45" spans="1:18" x14ac:dyDescent="0.3">
      <c r="A45" s="25"/>
      <c r="B45" s="25"/>
      <c r="C45" s="25"/>
      <c r="D45" s="25"/>
      <c r="E45" s="25"/>
      <c r="F45" s="25"/>
      <c r="G45" s="25"/>
      <c r="H45" s="25"/>
      <c r="I45" s="25"/>
      <c r="J45" s="25"/>
      <c r="K45" s="25"/>
      <c r="L45" s="25"/>
      <c r="M45" s="25"/>
      <c r="N45" s="25"/>
      <c r="O45" s="25"/>
      <c r="P45" s="25"/>
      <c r="Q45" s="25"/>
      <c r="R45" s="25"/>
    </row>
    <row r="47" spans="1:18" x14ac:dyDescent="0.3">
      <c r="A47" s="12" t="s">
        <v>254</v>
      </c>
    </row>
  </sheetData>
  <mergeCells count="2">
    <mergeCell ref="A37:R37"/>
    <mergeCell ref="A38:R45"/>
  </mergeCells>
  <hyperlinks>
    <hyperlink ref="A47" location="'Read Me'!A1" display="Return to Read Me" xr:uid="{98E7603F-B50C-45BE-9F37-0117600B63C1}"/>
  </hyperlinks>
  <pageMargins left="0.7" right="0.7" top="0.75" bottom="0.75" header="0.3" footer="0.3"/>
  <pageSetup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D1DED-32FC-4ED1-8726-88C623402874}">
  <dimension ref="A1:AE41"/>
  <sheetViews>
    <sheetView zoomScale="55" zoomScaleNormal="55" workbookViewId="0">
      <selection activeCell="A38" sqref="A38"/>
    </sheetView>
  </sheetViews>
  <sheetFormatPr defaultRowHeight="14.4" x14ac:dyDescent="0.3"/>
  <sheetData>
    <row r="1" spans="1:31" ht="24.6" x14ac:dyDescent="0.4">
      <c r="A1" s="1" t="s">
        <v>372</v>
      </c>
      <c r="U1" s="2"/>
      <c r="V1" s="2" t="s">
        <v>42</v>
      </c>
      <c r="W1" s="2"/>
      <c r="X1" s="2"/>
      <c r="Y1" s="2"/>
      <c r="Z1" s="2"/>
      <c r="AA1" s="2"/>
      <c r="AB1" s="2"/>
      <c r="AC1" s="2"/>
      <c r="AD1" s="2"/>
      <c r="AE1" s="2"/>
    </row>
    <row r="2" spans="1:31" ht="17.399999999999999" x14ac:dyDescent="0.3">
      <c r="U2" s="2"/>
      <c r="V2" s="2" t="s">
        <v>44</v>
      </c>
      <c r="W2" s="2" t="s">
        <v>45</v>
      </c>
      <c r="X2" s="2" t="s">
        <v>46</v>
      </c>
      <c r="Y2" s="2" t="s">
        <v>47</v>
      </c>
      <c r="Z2" s="2" t="s">
        <v>48</v>
      </c>
      <c r="AA2" s="2" t="s">
        <v>49</v>
      </c>
      <c r="AB2" s="2" t="s">
        <v>50</v>
      </c>
      <c r="AC2" s="2" t="s">
        <v>51</v>
      </c>
      <c r="AD2" s="2" t="s">
        <v>52</v>
      </c>
      <c r="AE2" s="2" t="s">
        <v>53</v>
      </c>
    </row>
    <row r="3" spans="1:31" ht="17.399999999999999" x14ac:dyDescent="0.3">
      <c r="U3" s="2" t="s">
        <v>40</v>
      </c>
      <c r="V3" s="5">
        <v>-4.6530909415794424E-3</v>
      </c>
      <c r="W3" s="5">
        <v>0.67529815428437956</v>
      </c>
      <c r="X3" s="5">
        <v>-1.9528971067858319E-2</v>
      </c>
      <c r="Y3" s="5">
        <v>0.12777078492288832</v>
      </c>
      <c r="Z3" s="5">
        <v>-0.20905031757452033</v>
      </c>
      <c r="AA3" s="5">
        <v>0.25256086234178349</v>
      </c>
      <c r="AB3" s="5">
        <v>-9.2018339006430416E-2</v>
      </c>
      <c r="AC3" s="5">
        <v>-0.30297109531147343</v>
      </c>
      <c r="AD3" s="5">
        <v>-9.9379413581345277E-2</v>
      </c>
      <c r="AE3" s="5">
        <v>-0.24432816386538189</v>
      </c>
    </row>
    <row r="4" spans="1:31" ht="17.399999999999999" x14ac:dyDescent="0.3">
      <c r="U4" s="2" t="s">
        <v>4</v>
      </c>
      <c r="V4" s="5">
        <v>5.5777882390104255E-2</v>
      </c>
      <c r="W4" s="5">
        <v>0.5519759686503628</v>
      </c>
      <c r="X4" s="5">
        <v>0.14522203627560409</v>
      </c>
      <c r="Y4" s="5">
        <v>0.79632885201672288</v>
      </c>
      <c r="Z4" s="5">
        <v>-9.1003314598213203E-2</v>
      </c>
      <c r="AA4" s="5">
        <v>0.35185909852018449</v>
      </c>
      <c r="AB4" s="5">
        <v>-1.2381208782420217E-2</v>
      </c>
      <c r="AC4" s="5">
        <v>-7.9565211146920695E-3</v>
      </c>
      <c r="AD4" s="5">
        <v>-6.9952422637078238E-2</v>
      </c>
      <c r="AE4" s="5">
        <v>-0.1486026627595172</v>
      </c>
    </row>
    <row r="36" spans="1:18" ht="17.399999999999999" x14ac:dyDescent="0.3">
      <c r="A36" s="31" t="s">
        <v>419</v>
      </c>
      <c r="B36" s="31"/>
      <c r="C36" s="31"/>
      <c r="D36" s="31"/>
      <c r="E36" s="31"/>
      <c r="F36" s="31"/>
      <c r="G36" s="31"/>
      <c r="H36" s="31"/>
      <c r="I36" s="31"/>
      <c r="J36" s="31"/>
      <c r="K36" s="31"/>
      <c r="L36" s="31"/>
      <c r="M36" s="31"/>
      <c r="N36" s="31"/>
      <c r="O36" s="31"/>
      <c r="P36" s="31"/>
      <c r="Q36" s="31"/>
      <c r="R36" s="31"/>
    </row>
    <row r="37" spans="1:18" ht="17.399999999999999" x14ac:dyDescent="0.3">
      <c r="A37" s="30" t="s">
        <v>421</v>
      </c>
      <c r="B37" s="30"/>
      <c r="C37" s="30"/>
      <c r="D37" s="30"/>
      <c r="E37" s="30"/>
      <c r="F37" s="30"/>
      <c r="G37" s="30"/>
      <c r="H37" s="30"/>
      <c r="I37" s="30"/>
      <c r="J37" s="30"/>
      <c r="K37" s="30"/>
      <c r="L37" s="30"/>
      <c r="M37" s="30"/>
      <c r="N37" s="30"/>
      <c r="O37" s="30"/>
      <c r="P37" s="30"/>
      <c r="Q37" s="30"/>
      <c r="R37" s="30"/>
    </row>
    <row r="41" spans="1:18" x14ac:dyDescent="0.3">
      <c r="A41" s="12" t="s">
        <v>254</v>
      </c>
    </row>
  </sheetData>
  <mergeCells count="2">
    <mergeCell ref="A36:R36"/>
    <mergeCell ref="A37:R37"/>
  </mergeCells>
  <hyperlinks>
    <hyperlink ref="A41" location="'Read Me'!A1" display="Return to Read Me" xr:uid="{AF69044C-E018-413F-9A04-0B8B0CB01101}"/>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F916D-0271-48DC-BEDC-D29182E50B06}">
  <dimension ref="A1:AF42"/>
  <sheetViews>
    <sheetView zoomScale="55" zoomScaleNormal="55" workbookViewId="0">
      <selection activeCell="J47" sqref="J47"/>
    </sheetView>
  </sheetViews>
  <sheetFormatPr defaultRowHeight="14.4" x14ac:dyDescent="0.3"/>
  <cols>
    <col min="22" max="26" width="9.5546875" bestFit="1" customWidth="1"/>
    <col min="27" max="27" width="10.33203125" bestFit="1" customWidth="1"/>
    <col min="28" max="28" width="9.5546875" bestFit="1" customWidth="1"/>
    <col min="29" max="29" width="10.33203125" bestFit="1" customWidth="1"/>
    <col min="30" max="31" width="9.5546875" bestFit="1" customWidth="1"/>
  </cols>
  <sheetData>
    <row r="1" spans="1:32" ht="24.6" x14ac:dyDescent="0.4">
      <c r="A1" s="1" t="s">
        <v>373</v>
      </c>
      <c r="U1" s="2"/>
      <c r="V1" s="2" t="s">
        <v>57</v>
      </c>
      <c r="W1" s="2"/>
      <c r="X1" s="2"/>
      <c r="Y1" s="2"/>
      <c r="Z1" s="2"/>
      <c r="AA1" s="2"/>
      <c r="AB1" s="2"/>
      <c r="AC1" s="2"/>
      <c r="AD1" s="2"/>
      <c r="AE1" s="2"/>
      <c r="AF1" s="2"/>
    </row>
    <row r="2" spans="1:32" ht="17.399999999999999" x14ac:dyDescent="0.3">
      <c r="U2" s="2"/>
      <c r="V2" s="2" t="s">
        <v>44</v>
      </c>
      <c r="W2" s="2" t="s">
        <v>45</v>
      </c>
      <c r="X2" s="2" t="s">
        <v>46</v>
      </c>
      <c r="Y2" s="2" t="s">
        <v>47</v>
      </c>
      <c r="Z2" s="2" t="s">
        <v>48</v>
      </c>
      <c r="AA2" s="2" t="s">
        <v>49</v>
      </c>
      <c r="AB2" s="2" t="s">
        <v>50</v>
      </c>
      <c r="AC2" s="2" t="s">
        <v>51</v>
      </c>
      <c r="AD2" s="2" t="s">
        <v>52</v>
      </c>
      <c r="AE2" s="2" t="s">
        <v>53</v>
      </c>
      <c r="AF2" s="2"/>
    </row>
    <row r="3" spans="1:32" ht="17.399999999999999" x14ac:dyDescent="0.3">
      <c r="U3" s="2" t="s">
        <v>40</v>
      </c>
      <c r="V3" s="5">
        <v>1.1219697942168618</v>
      </c>
      <c r="W3" s="5">
        <v>1.3905756412740728</v>
      </c>
      <c r="X3" s="5">
        <v>0.56549186188463274</v>
      </c>
      <c r="Y3" s="5">
        <v>0.82638097182235004</v>
      </c>
      <c r="Z3" s="5">
        <v>0.46755118020223513</v>
      </c>
      <c r="AA3" s="5">
        <v>-4.3470209704199276E-3</v>
      </c>
      <c r="AB3" s="5">
        <v>0.62468951339467627</v>
      </c>
      <c r="AC3" s="5">
        <v>-7.2869130715020991E-2</v>
      </c>
      <c r="AD3" s="5">
        <v>0.19495598642741918</v>
      </c>
      <c r="AE3" s="5">
        <v>0.54232515429946482</v>
      </c>
      <c r="AF3" s="2"/>
    </row>
    <row r="4" spans="1:32" ht="17.399999999999999" x14ac:dyDescent="0.3">
      <c r="U4" s="2" t="s">
        <v>4</v>
      </c>
      <c r="V4" s="5">
        <v>0.89201942131719569</v>
      </c>
      <c r="W4" s="5">
        <v>1.3301097451825448</v>
      </c>
      <c r="X4" s="5">
        <v>0.33120240196076056</v>
      </c>
      <c r="Y4" s="5">
        <v>0.43127117904092005</v>
      </c>
      <c r="Z4" s="5">
        <v>0.2796252471581927</v>
      </c>
      <c r="AA4" s="5">
        <v>-6.2861507760720303E-2</v>
      </c>
      <c r="AB4" s="5">
        <v>0.75621117552201844</v>
      </c>
      <c r="AC4" s="5">
        <v>0.61245222451611314</v>
      </c>
      <c r="AD4" s="5">
        <v>0.32550919980759857</v>
      </c>
      <c r="AE4" s="5">
        <v>0.24703547590234576</v>
      </c>
      <c r="AF4" s="2"/>
    </row>
    <row r="5" spans="1:32" ht="17.399999999999999" x14ac:dyDescent="0.3">
      <c r="U5" s="2"/>
      <c r="V5" s="2"/>
      <c r="W5" s="2"/>
      <c r="X5" s="2"/>
      <c r="Y5" s="2"/>
      <c r="Z5" s="2"/>
      <c r="AA5" s="2"/>
      <c r="AB5" s="2"/>
      <c r="AC5" s="2"/>
      <c r="AD5" s="2"/>
      <c r="AE5" s="2"/>
      <c r="AF5" s="2"/>
    </row>
    <row r="6" spans="1:32" ht="17.399999999999999" x14ac:dyDescent="0.3">
      <c r="U6" s="2"/>
      <c r="V6" s="2"/>
      <c r="W6" s="2"/>
      <c r="X6" s="2"/>
      <c r="Y6" s="2"/>
      <c r="Z6" s="2"/>
      <c r="AA6" s="2"/>
      <c r="AB6" s="2"/>
      <c r="AC6" s="2"/>
      <c r="AD6" s="2"/>
      <c r="AE6" s="2"/>
      <c r="AF6" s="2"/>
    </row>
    <row r="37" spans="1:18" ht="17.399999999999999" x14ac:dyDescent="0.3">
      <c r="A37" s="31" t="s">
        <v>419</v>
      </c>
      <c r="B37" s="31"/>
      <c r="C37" s="31"/>
      <c r="D37" s="31"/>
      <c r="E37" s="31"/>
      <c r="F37" s="31"/>
      <c r="G37" s="31"/>
      <c r="H37" s="31"/>
      <c r="I37" s="31"/>
      <c r="J37" s="31"/>
      <c r="K37" s="31"/>
      <c r="L37" s="31"/>
      <c r="M37" s="31"/>
      <c r="N37" s="31"/>
      <c r="O37" s="31"/>
      <c r="P37" s="31"/>
      <c r="Q37" s="31"/>
      <c r="R37" s="31"/>
    </row>
    <row r="38" spans="1:18" ht="17.399999999999999" x14ac:dyDescent="0.3">
      <c r="A38" s="30" t="s">
        <v>422</v>
      </c>
      <c r="B38" s="30"/>
      <c r="C38" s="30"/>
      <c r="D38" s="30"/>
      <c r="E38" s="30"/>
      <c r="F38" s="30"/>
      <c r="G38" s="30"/>
      <c r="H38" s="30"/>
      <c r="I38" s="30"/>
      <c r="J38" s="30"/>
      <c r="K38" s="30"/>
      <c r="L38" s="30"/>
      <c r="M38" s="30"/>
      <c r="N38" s="30"/>
      <c r="O38" s="30"/>
      <c r="P38" s="30"/>
      <c r="Q38" s="30"/>
      <c r="R38" s="30"/>
    </row>
    <row r="42" spans="1:18" x14ac:dyDescent="0.3">
      <c r="A42" s="12" t="s">
        <v>254</v>
      </c>
    </row>
  </sheetData>
  <mergeCells count="2">
    <mergeCell ref="A37:R37"/>
    <mergeCell ref="A38:R38"/>
  </mergeCells>
  <hyperlinks>
    <hyperlink ref="A42" location="'Read Me'!A1" display="Return to Read Me" xr:uid="{8BDD8A9B-3677-41EA-96F8-9E6238EFCA0A}"/>
  </hyperlink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98C1B-2B1E-448F-84D2-8E17C52CF74F}">
  <dimension ref="A1:AD41"/>
  <sheetViews>
    <sheetView zoomScale="55" zoomScaleNormal="55" workbookViewId="0">
      <selection activeCell="A41" sqref="A41"/>
    </sheetView>
  </sheetViews>
  <sheetFormatPr defaultRowHeight="14.4" x14ac:dyDescent="0.3"/>
  <sheetData>
    <row r="1" spans="1:30" ht="24.6" x14ac:dyDescent="0.4">
      <c r="A1" s="1" t="s">
        <v>374</v>
      </c>
      <c r="T1" s="2"/>
      <c r="U1" s="2" t="s">
        <v>41</v>
      </c>
      <c r="V1" s="2"/>
      <c r="W1" s="2"/>
      <c r="X1" s="2"/>
      <c r="Y1" s="2"/>
      <c r="Z1" s="2"/>
      <c r="AA1" s="2"/>
      <c r="AB1" s="2"/>
      <c r="AC1" s="2"/>
      <c r="AD1" s="2"/>
    </row>
    <row r="2" spans="1:30" ht="17.399999999999999" x14ac:dyDescent="0.3">
      <c r="T2" s="2"/>
      <c r="U2" s="2" t="s">
        <v>44</v>
      </c>
      <c r="V2" s="2" t="s">
        <v>45</v>
      </c>
      <c r="W2" s="2" t="s">
        <v>46</v>
      </c>
      <c r="X2" s="2" t="s">
        <v>47</v>
      </c>
      <c r="Y2" s="2" t="s">
        <v>48</v>
      </c>
      <c r="Z2" s="2" t="s">
        <v>49</v>
      </c>
      <c r="AA2" s="2" t="s">
        <v>50</v>
      </c>
      <c r="AB2" s="2" t="s">
        <v>51</v>
      </c>
      <c r="AC2" s="2" t="s">
        <v>52</v>
      </c>
      <c r="AD2" s="2" t="s">
        <v>53</v>
      </c>
    </row>
    <row r="3" spans="1:30" ht="17.399999999999999" x14ac:dyDescent="0.3">
      <c r="T3" s="2" t="s">
        <v>40</v>
      </c>
      <c r="U3" s="5">
        <v>-1.2599999999999945</v>
      </c>
      <c r="V3" s="5">
        <v>-1.5249999999999986</v>
      </c>
      <c r="W3" s="5">
        <v>-2.3916666666666586</v>
      </c>
      <c r="X3" s="5">
        <v>1.1666666666666714</v>
      </c>
      <c r="Y3" s="5">
        <v>-5.8333333333330607E-2</v>
      </c>
      <c r="Z3" s="5">
        <v>-4.8833333333333355</v>
      </c>
      <c r="AA3" s="5">
        <v>-5.6250000000000062</v>
      </c>
      <c r="AB3" s="5">
        <v>8.3333333333287154E-3</v>
      </c>
      <c r="AC3" s="5">
        <v>-10.000000000000009</v>
      </c>
      <c r="AD3" s="5">
        <v>-0.83333333333333037</v>
      </c>
    </row>
    <row r="4" spans="1:30" ht="17.399999999999999" x14ac:dyDescent="0.3">
      <c r="T4" s="2" t="s">
        <v>4</v>
      </c>
      <c r="U4" s="5">
        <v>-1.0000000000000009</v>
      </c>
      <c r="V4" s="5">
        <v>-4.9999999999972289E-2</v>
      </c>
      <c r="W4" s="5">
        <v>-2.7750000000000163</v>
      </c>
      <c r="X4" s="5">
        <v>2.2499999999999964</v>
      </c>
      <c r="Y4" s="5">
        <v>9.9999999999988987E-2</v>
      </c>
      <c r="Z4" s="5">
        <v>-3.3000000000000362</v>
      </c>
      <c r="AA4" s="5">
        <v>-6.2000000000000277</v>
      </c>
      <c r="AB4" s="5">
        <v>-1.3750000000000151</v>
      </c>
      <c r="AC4" s="5">
        <v>-9.5000000000000195</v>
      </c>
      <c r="AD4" s="5">
        <v>-0.49999999999998934</v>
      </c>
    </row>
    <row r="37" spans="1:18" ht="17.399999999999999" x14ac:dyDescent="0.3">
      <c r="A37" s="31" t="s">
        <v>419</v>
      </c>
      <c r="B37" s="31"/>
      <c r="C37" s="31"/>
      <c r="D37" s="31"/>
      <c r="E37" s="31"/>
      <c r="F37" s="31"/>
      <c r="G37" s="31"/>
      <c r="H37" s="31"/>
      <c r="I37" s="31"/>
      <c r="J37" s="31"/>
      <c r="K37" s="31"/>
      <c r="L37" s="31"/>
      <c r="M37" s="31"/>
      <c r="N37" s="31"/>
      <c r="O37" s="31"/>
      <c r="P37" s="31"/>
      <c r="Q37" s="31"/>
      <c r="R37" s="31"/>
    </row>
    <row r="38" spans="1:18" ht="17.399999999999999" x14ac:dyDescent="0.3">
      <c r="A38" s="30" t="s">
        <v>423</v>
      </c>
      <c r="B38" s="30"/>
      <c r="C38" s="30"/>
      <c r="D38" s="30"/>
      <c r="E38" s="30"/>
      <c r="F38" s="30"/>
      <c r="G38" s="30"/>
      <c r="H38" s="30"/>
      <c r="I38" s="30"/>
      <c r="J38" s="30"/>
      <c r="K38" s="30"/>
      <c r="L38" s="30"/>
      <c r="M38" s="30"/>
      <c r="N38" s="30"/>
      <c r="O38" s="30"/>
      <c r="P38" s="30"/>
      <c r="Q38" s="30"/>
      <c r="R38" s="30"/>
    </row>
    <row r="41" spans="1:18" x14ac:dyDescent="0.3">
      <c r="A41" s="12" t="s">
        <v>254</v>
      </c>
    </row>
  </sheetData>
  <mergeCells count="2">
    <mergeCell ref="A37:R37"/>
    <mergeCell ref="A38:R38"/>
  </mergeCells>
  <hyperlinks>
    <hyperlink ref="A41" location="'Read Me'!A1" display="Return to Read Me" xr:uid="{DCFFE5F5-BFB7-4161-8561-9AE784C130FC}"/>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444D9-73D7-4A5A-B8C5-AF22ACF55AC2}">
  <dimension ref="A1:W35"/>
  <sheetViews>
    <sheetView zoomScale="60" zoomScaleNormal="60" workbookViewId="0">
      <selection activeCell="H39" sqref="H39"/>
    </sheetView>
  </sheetViews>
  <sheetFormatPr defaultColWidth="9.109375" defaultRowHeight="17.399999999999999" x14ac:dyDescent="0.3"/>
  <cols>
    <col min="1" max="16384" width="9.109375" style="2"/>
  </cols>
  <sheetData>
    <row r="1" spans="1:23" ht="24.6" x14ac:dyDescent="0.4">
      <c r="A1" s="1" t="s">
        <v>323</v>
      </c>
    </row>
    <row r="4" spans="1:23" x14ac:dyDescent="0.3">
      <c r="V4" s="2">
        <v>2002</v>
      </c>
      <c r="W4" s="2">
        <v>2007</v>
      </c>
    </row>
    <row r="5" spans="1:23" x14ac:dyDescent="0.3">
      <c r="U5" s="2" t="s">
        <v>67</v>
      </c>
      <c r="V5" s="2">
        <v>72.5</v>
      </c>
      <c r="W5" s="2">
        <v>69.599999999999994</v>
      </c>
    </row>
    <row r="6" spans="1:23" x14ac:dyDescent="0.3">
      <c r="U6" s="2" t="s">
        <v>66</v>
      </c>
      <c r="V6" s="2">
        <v>76.3</v>
      </c>
      <c r="W6" s="2">
        <v>71.7</v>
      </c>
    </row>
    <row r="7" spans="1:23" x14ac:dyDescent="0.3">
      <c r="U7" s="2" t="s">
        <v>65</v>
      </c>
      <c r="V7" s="2">
        <v>70.400000000000006</v>
      </c>
      <c r="W7" s="2">
        <v>58.9</v>
      </c>
    </row>
    <row r="8" spans="1:23" x14ac:dyDescent="0.3">
      <c r="U8" s="2" t="s">
        <v>64</v>
      </c>
      <c r="V8" s="2">
        <v>63.4</v>
      </c>
      <c r="W8" s="2">
        <v>70.3</v>
      </c>
    </row>
    <row r="9" spans="1:23" x14ac:dyDescent="0.3">
      <c r="U9" s="2" t="s">
        <v>63</v>
      </c>
      <c r="V9" s="2">
        <v>69.599999999999994</v>
      </c>
      <c r="W9" s="2">
        <v>70.599999999999994</v>
      </c>
    </row>
    <row r="10" spans="1:23" x14ac:dyDescent="0.3">
      <c r="U10" s="2" t="s">
        <v>62</v>
      </c>
      <c r="V10" s="2">
        <v>62.7</v>
      </c>
      <c r="W10" s="2">
        <v>60.8</v>
      </c>
    </row>
    <row r="11" spans="1:23" x14ac:dyDescent="0.3">
      <c r="U11" s="2" t="s">
        <v>61</v>
      </c>
      <c r="V11" s="2">
        <v>84.1</v>
      </c>
      <c r="W11" s="2">
        <v>76.7</v>
      </c>
    </row>
    <row r="31" spans="1:18" x14ac:dyDescent="0.3">
      <c r="A31" s="2" t="s">
        <v>68</v>
      </c>
    </row>
    <row r="32" spans="1:18" x14ac:dyDescent="0.3">
      <c r="A32" s="25" t="s">
        <v>381</v>
      </c>
      <c r="B32" s="25"/>
      <c r="C32" s="25"/>
      <c r="D32" s="25"/>
      <c r="E32" s="25"/>
      <c r="F32" s="25"/>
      <c r="G32" s="25"/>
      <c r="H32" s="25"/>
      <c r="I32" s="25"/>
      <c r="J32" s="25"/>
      <c r="K32" s="25"/>
      <c r="L32" s="25"/>
      <c r="M32" s="25"/>
      <c r="N32" s="25"/>
      <c r="O32" s="25"/>
      <c r="P32" s="25"/>
      <c r="Q32" s="25"/>
      <c r="R32" s="25"/>
    </row>
    <row r="33" spans="1:18" x14ac:dyDescent="0.3">
      <c r="A33" s="25"/>
      <c r="B33" s="25"/>
      <c r="C33" s="25"/>
      <c r="D33" s="25"/>
      <c r="E33" s="25"/>
      <c r="F33" s="25"/>
      <c r="G33" s="25"/>
      <c r="H33" s="25"/>
      <c r="I33" s="25"/>
      <c r="J33" s="25"/>
      <c r="K33" s="25"/>
      <c r="L33" s="25"/>
      <c r="M33" s="25"/>
      <c r="N33" s="25"/>
      <c r="O33" s="25"/>
      <c r="P33" s="25"/>
      <c r="Q33" s="25"/>
      <c r="R33" s="25"/>
    </row>
    <row r="34" spans="1:18" x14ac:dyDescent="0.3">
      <c r="A34" s="12"/>
    </row>
    <row r="35" spans="1:18" x14ac:dyDescent="0.3">
      <c r="A35" s="12" t="s">
        <v>254</v>
      </c>
    </row>
  </sheetData>
  <mergeCells count="1">
    <mergeCell ref="A32:R33"/>
  </mergeCells>
  <hyperlinks>
    <hyperlink ref="A35" location="'Read Me'!A1" display="Return to Read Me" xr:uid="{2F144321-8A39-4E53-9064-4F5DC3A8B8D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E262-7B0D-41C0-9000-CF9D7D6CC98C}">
  <dimension ref="A1:W35"/>
  <sheetViews>
    <sheetView zoomScale="60" zoomScaleNormal="60" workbookViewId="0">
      <selection activeCell="A37" sqref="A37"/>
    </sheetView>
  </sheetViews>
  <sheetFormatPr defaultColWidth="9.109375" defaultRowHeight="17.399999999999999" x14ac:dyDescent="0.3"/>
  <cols>
    <col min="1" max="19" width="9.109375" style="2"/>
    <col min="20" max="20" width="10.5546875" style="2" bestFit="1" customWidth="1"/>
    <col min="21" max="16384" width="9.109375" style="2"/>
  </cols>
  <sheetData>
    <row r="1" spans="1:23" ht="24.6" x14ac:dyDescent="0.4">
      <c r="A1" s="1" t="s">
        <v>324</v>
      </c>
    </row>
    <row r="3" spans="1:23" x14ac:dyDescent="0.3">
      <c r="V3" s="2">
        <v>2002</v>
      </c>
      <c r="W3" s="2">
        <v>2007</v>
      </c>
    </row>
    <row r="4" spans="1:23" x14ac:dyDescent="0.3">
      <c r="U4" s="2" t="s">
        <v>67</v>
      </c>
      <c r="V4" s="2">
        <v>10</v>
      </c>
      <c r="W4" s="2">
        <v>12.1</v>
      </c>
    </row>
    <row r="5" spans="1:23" x14ac:dyDescent="0.3">
      <c r="U5" s="2" t="s">
        <v>66</v>
      </c>
      <c r="V5" s="2">
        <v>6.7</v>
      </c>
      <c r="W5" s="2">
        <v>7.6</v>
      </c>
    </row>
    <row r="6" spans="1:23" x14ac:dyDescent="0.3">
      <c r="U6" s="2" t="s">
        <v>65</v>
      </c>
      <c r="V6" s="2">
        <v>12.1</v>
      </c>
      <c r="W6" s="2">
        <v>20.5</v>
      </c>
    </row>
    <row r="7" spans="1:23" x14ac:dyDescent="0.3">
      <c r="U7" s="2" t="s">
        <v>64</v>
      </c>
      <c r="V7" s="2">
        <v>13.9</v>
      </c>
      <c r="W7" s="2">
        <v>10.3</v>
      </c>
    </row>
    <row r="8" spans="1:23" x14ac:dyDescent="0.3">
      <c r="U8" s="2" t="s">
        <v>63</v>
      </c>
      <c r="V8" s="2">
        <v>10.8</v>
      </c>
      <c r="W8" s="2">
        <v>16.8</v>
      </c>
    </row>
    <row r="9" spans="1:23" x14ac:dyDescent="0.3">
      <c r="U9" s="2" t="s">
        <v>62</v>
      </c>
      <c r="V9" s="2">
        <v>3.6</v>
      </c>
      <c r="W9" s="2">
        <v>8.6</v>
      </c>
    </row>
    <row r="10" spans="1:23" x14ac:dyDescent="0.3">
      <c r="U10" s="2" t="s">
        <v>61</v>
      </c>
      <c r="V10" s="2">
        <v>12.8</v>
      </c>
      <c r="W10" s="2">
        <v>8.6999999999999993</v>
      </c>
    </row>
    <row r="31" spans="1:18" x14ac:dyDescent="0.3">
      <c r="A31" s="2" t="s">
        <v>68</v>
      </c>
    </row>
    <row r="32" spans="1:18" x14ac:dyDescent="0.3">
      <c r="A32" s="25" t="s">
        <v>70</v>
      </c>
      <c r="B32" s="25"/>
      <c r="C32" s="25"/>
      <c r="D32" s="25"/>
      <c r="E32" s="25"/>
      <c r="F32" s="25"/>
      <c r="G32" s="25"/>
      <c r="H32" s="25"/>
      <c r="I32" s="25"/>
      <c r="J32" s="25"/>
      <c r="K32" s="25"/>
      <c r="L32" s="25"/>
      <c r="M32" s="25"/>
      <c r="N32" s="25"/>
      <c r="O32" s="25"/>
      <c r="P32" s="25"/>
      <c r="Q32" s="25"/>
      <c r="R32" s="25"/>
    </row>
    <row r="33" spans="1:18" x14ac:dyDescent="0.3">
      <c r="A33" s="25"/>
      <c r="B33" s="25"/>
      <c r="C33" s="25"/>
      <c r="D33" s="25"/>
      <c r="E33" s="25"/>
      <c r="F33" s="25"/>
      <c r="G33" s="25"/>
      <c r="H33" s="25"/>
      <c r="I33" s="25"/>
      <c r="J33" s="25"/>
      <c r="K33" s="25"/>
      <c r="L33" s="25"/>
      <c r="M33" s="25"/>
      <c r="N33" s="25"/>
      <c r="O33" s="25"/>
      <c r="P33" s="25"/>
      <c r="Q33" s="25"/>
      <c r="R33" s="25"/>
    </row>
    <row r="34" spans="1:18" x14ac:dyDescent="0.3">
      <c r="A34" s="12"/>
    </row>
    <row r="35" spans="1:18" x14ac:dyDescent="0.3">
      <c r="A35" s="12" t="s">
        <v>254</v>
      </c>
    </row>
  </sheetData>
  <mergeCells count="1">
    <mergeCell ref="A32:R33"/>
  </mergeCells>
  <hyperlinks>
    <hyperlink ref="A35" location="'Read Me'!A1" display="Return to Read Me" xr:uid="{D3BF5F8C-C070-49DF-A7E0-0917FBCD86B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E28B5-6163-4E81-B3A7-EA8059455737}">
  <dimension ref="A1:AB36"/>
  <sheetViews>
    <sheetView zoomScale="60" zoomScaleNormal="60" workbookViewId="0">
      <selection activeCell="A37" sqref="A37"/>
    </sheetView>
  </sheetViews>
  <sheetFormatPr defaultColWidth="9.109375" defaultRowHeight="17.399999999999999" x14ac:dyDescent="0.3"/>
  <cols>
    <col min="1" max="20" width="9.109375" style="2"/>
    <col min="21" max="21" width="28.6640625" style="2" bestFit="1" customWidth="1"/>
    <col min="22" max="16384" width="9.109375" style="2"/>
  </cols>
  <sheetData>
    <row r="1" spans="1:28" ht="24.6" x14ac:dyDescent="0.4">
      <c r="A1" s="1" t="s">
        <v>325</v>
      </c>
    </row>
    <row r="4" spans="1:28" x14ac:dyDescent="0.3">
      <c r="V4" s="2">
        <v>-3</v>
      </c>
      <c r="W4" s="2">
        <v>-2</v>
      </c>
      <c r="X4" s="2">
        <v>-1</v>
      </c>
      <c r="Y4" s="2">
        <v>0</v>
      </c>
      <c r="Z4" s="2">
        <v>1</v>
      </c>
      <c r="AA4" s="2">
        <v>2</v>
      </c>
      <c r="AB4" s="2">
        <v>3</v>
      </c>
    </row>
    <row r="5" spans="1:28" x14ac:dyDescent="0.3">
      <c r="U5" s="2" t="s">
        <v>75</v>
      </c>
      <c r="V5" s="2">
        <v>0.9</v>
      </c>
      <c r="W5" s="2">
        <v>1.6</v>
      </c>
      <c r="X5" s="2">
        <v>2.1</v>
      </c>
      <c r="Y5" s="2">
        <v>2.8</v>
      </c>
      <c r="Z5" s="2">
        <v>1.4</v>
      </c>
      <c r="AA5" s="2">
        <v>1</v>
      </c>
      <c r="AB5" s="2">
        <v>0.7</v>
      </c>
    </row>
    <row r="7" spans="1:28" x14ac:dyDescent="0.3">
      <c r="U7" s="2" t="s">
        <v>74</v>
      </c>
      <c r="V7" s="2">
        <v>1.2</v>
      </c>
      <c r="W7" s="2">
        <v>1.4</v>
      </c>
      <c r="X7" s="2">
        <v>1.4</v>
      </c>
      <c r="Y7" s="2">
        <v>0.3</v>
      </c>
      <c r="Z7" s="2">
        <v>-2.2000000000000002</v>
      </c>
      <c r="AA7" s="2">
        <v>-1</v>
      </c>
      <c r="AB7" s="2">
        <v>0.1</v>
      </c>
    </row>
    <row r="10" spans="1:28" x14ac:dyDescent="0.3">
      <c r="U10" s="2" t="s">
        <v>73</v>
      </c>
      <c r="V10" s="2">
        <v>-0.2</v>
      </c>
      <c r="W10" s="2">
        <v>-0.6</v>
      </c>
      <c r="X10" s="2">
        <v>-0.3</v>
      </c>
      <c r="Y10" s="2">
        <v>-1</v>
      </c>
      <c r="Z10" s="2">
        <v>-3.3</v>
      </c>
      <c r="AA10" s="2">
        <v>-2.5</v>
      </c>
      <c r="AB10" s="2">
        <v>-1</v>
      </c>
    </row>
    <row r="11" spans="1:28" x14ac:dyDescent="0.3">
      <c r="U11" s="2" t="s">
        <v>72</v>
      </c>
      <c r="V11" s="2">
        <v>2.6</v>
      </c>
      <c r="W11" s="2">
        <v>2.7</v>
      </c>
      <c r="X11" s="2">
        <v>2.2000000000000002</v>
      </c>
      <c r="Y11" s="2">
        <v>1.8</v>
      </c>
      <c r="Z11" s="2">
        <v>0.6</v>
      </c>
      <c r="AA11" s="2">
        <v>0.9</v>
      </c>
      <c r="AB11" s="2">
        <v>1.7</v>
      </c>
    </row>
    <row r="13" spans="1:28" x14ac:dyDescent="0.3">
      <c r="Y13" s="2">
        <v>8</v>
      </c>
    </row>
    <row r="14" spans="1:28" x14ac:dyDescent="0.3">
      <c r="Y14" s="2">
        <v>-10</v>
      </c>
    </row>
    <row r="31" spans="1:18" x14ac:dyDescent="0.3">
      <c r="A31" s="2" t="s">
        <v>60</v>
      </c>
    </row>
    <row r="32" spans="1:18" x14ac:dyDescent="0.3">
      <c r="A32" s="25" t="s">
        <v>71</v>
      </c>
      <c r="B32" s="25"/>
      <c r="C32" s="25"/>
      <c r="D32" s="25"/>
      <c r="E32" s="25"/>
      <c r="F32" s="25"/>
      <c r="G32" s="25"/>
      <c r="H32" s="25"/>
      <c r="I32" s="25"/>
      <c r="J32" s="25"/>
      <c r="K32" s="25"/>
      <c r="L32" s="25"/>
      <c r="M32" s="25"/>
      <c r="N32" s="25"/>
      <c r="O32" s="25"/>
      <c r="P32" s="25"/>
      <c r="Q32" s="25"/>
      <c r="R32" s="25"/>
    </row>
    <row r="33" spans="1:18" x14ac:dyDescent="0.3">
      <c r="A33" s="25"/>
      <c r="B33" s="25"/>
      <c r="C33" s="25"/>
      <c r="D33" s="25"/>
      <c r="E33" s="25"/>
      <c r="F33" s="25"/>
      <c r="G33" s="25"/>
      <c r="H33" s="25"/>
      <c r="I33" s="25"/>
      <c r="J33" s="25"/>
      <c r="K33" s="25"/>
      <c r="L33" s="25"/>
      <c r="M33" s="25"/>
      <c r="N33" s="25"/>
      <c r="O33" s="25"/>
      <c r="P33" s="25"/>
      <c r="Q33" s="25"/>
      <c r="R33" s="25"/>
    </row>
    <row r="34" spans="1:18" x14ac:dyDescent="0.3">
      <c r="A34" s="25"/>
      <c r="B34" s="25"/>
      <c r="C34" s="25"/>
      <c r="D34" s="25"/>
      <c r="E34" s="25"/>
      <c r="F34" s="25"/>
      <c r="G34" s="25"/>
      <c r="H34" s="25"/>
      <c r="I34" s="25"/>
      <c r="J34" s="25"/>
      <c r="K34" s="25"/>
      <c r="L34" s="25"/>
      <c r="M34" s="25"/>
      <c r="N34" s="25"/>
      <c r="O34" s="25"/>
      <c r="P34" s="25"/>
      <c r="Q34" s="25"/>
      <c r="R34" s="25"/>
    </row>
    <row r="36" spans="1:18" x14ac:dyDescent="0.3">
      <c r="A36" s="12" t="s">
        <v>254</v>
      </c>
    </row>
  </sheetData>
  <mergeCells count="1">
    <mergeCell ref="A32:R34"/>
  </mergeCells>
  <hyperlinks>
    <hyperlink ref="A36" location="'Read Me'!A1" display="Return to Read Me" xr:uid="{DF43CD5A-F4AD-43A0-AC7D-205948BB9175}"/>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E635F-AB5C-4FFF-88D2-BE23A6EDDAE4}">
  <dimension ref="A1:AB35"/>
  <sheetViews>
    <sheetView zoomScale="60" zoomScaleNormal="60" workbookViewId="0">
      <selection activeCell="G40" sqref="G40"/>
    </sheetView>
  </sheetViews>
  <sheetFormatPr defaultColWidth="9.109375" defaultRowHeight="17.399999999999999" x14ac:dyDescent="0.3"/>
  <cols>
    <col min="1" max="21" width="9.109375" style="2"/>
    <col min="22" max="22" width="15.5546875" style="2" bestFit="1" customWidth="1"/>
    <col min="23" max="24" width="24" style="2" bestFit="1" customWidth="1"/>
    <col min="25" max="25" width="15.5546875" style="2" bestFit="1" customWidth="1"/>
    <col min="26" max="26" width="24" style="2" bestFit="1" customWidth="1"/>
    <col min="27" max="16384" width="9.109375" style="2"/>
  </cols>
  <sheetData>
    <row r="1" spans="1:27" ht="24.6" x14ac:dyDescent="0.4">
      <c r="A1" s="1" t="s">
        <v>326</v>
      </c>
    </row>
    <row r="3" spans="1:27" x14ac:dyDescent="0.3">
      <c r="V3" s="13" t="s">
        <v>78</v>
      </c>
      <c r="W3" s="13" t="s">
        <v>76</v>
      </c>
      <c r="X3" s="13" t="s">
        <v>76</v>
      </c>
      <c r="Y3" s="2" t="s">
        <v>77</v>
      </c>
      <c r="Z3" s="26" t="s">
        <v>76</v>
      </c>
      <c r="AA3" s="26"/>
    </row>
    <row r="4" spans="1:27" x14ac:dyDescent="0.3">
      <c r="U4" s="2">
        <v>1990</v>
      </c>
      <c r="V4" s="13">
        <v>18.673445000000001</v>
      </c>
      <c r="W4" s="13">
        <v>10.457806</v>
      </c>
      <c r="X4" s="13">
        <v>35.146667000000001</v>
      </c>
    </row>
    <row r="5" spans="1:27" x14ac:dyDescent="0.3">
      <c r="U5" s="2">
        <v>1991</v>
      </c>
      <c r="V5" s="13">
        <v>18.748639000000001</v>
      </c>
      <c r="W5" s="13">
        <v>10.355642</v>
      </c>
      <c r="X5" s="13">
        <v>35.407093000000003</v>
      </c>
    </row>
    <row r="6" spans="1:27" x14ac:dyDescent="0.3">
      <c r="U6" s="2">
        <v>1992</v>
      </c>
      <c r="V6" s="13">
        <v>18.400286000000001</v>
      </c>
      <c r="W6" s="13">
        <v>10.097409000000001</v>
      </c>
      <c r="X6" s="13">
        <v>37.517688999999997</v>
      </c>
    </row>
    <row r="7" spans="1:27" x14ac:dyDescent="0.3">
      <c r="U7" s="2">
        <v>1993</v>
      </c>
      <c r="V7" s="13">
        <v>17.155747999999999</v>
      </c>
      <c r="W7" s="13">
        <v>9.7419357000000009</v>
      </c>
      <c r="X7" s="13">
        <v>38.703750999999997</v>
      </c>
    </row>
    <row r="8" spans="1:27" x14ac:dyDescent="0.3">
      <c r="U8" s="2">
        <v>1994</v>
      </c>
      <c r="V8" s="13">
        <v>17.416954</v>
      </c>
      <c r="W8" s="13">
        <v>8.8684177000000002</v>
      </c>
      <c r="X8" s="13">
        <v>38.581394000000003</v>
      </c>
    </row>
    <row r="9" spans="1:27" x14ac:dyDescent="0.3">
      <c r="U9" s="2">
        <v>1995</v>
      </c>
      <c r="V9" s="13">
        <v>17.652967</v>
      </c>
      <c r="W9" s="13">
        <v>7.7462020000000003</v>
      </c>
      <c r="X9" s="13">
        <v>40.270702</v>
      </c>
    </row>
    <row r="10" spans="1:27" x14ac:dyDescent="0.3">
      <c r="U10" s="2">
        <v>1996</v>
      </c>
      <c r="V10" s="13">
        <v>18.811475999999999</v>
      </c>
      <c r="W10" s="13">
        <v>7.5070055</v>
      </c>
      <c r="X10" s="13">
        <v>40.353838000000003</v>
      </c>
    </row>
    <row r="11" spans="1:27" x14ac:dyDescent="0.3">
      <c r="U11" s="2">
        <v>1997</v>
      </c>
      <c r="V11" s="13">
        <v>19.956909</v>
      </c>
      <c r="W11" s="13">
        <v>8.4813527999999998</v>
      </c>
      <c r="X11" s="13">
        <v>44.665306000000001</v>
      </c>
    </row>
    <row r="12" spans="1:27" x14ac:dyDescent="0.3">
      <c r="U12" s="2">
        <v>1998</v>
      </c>
      <c r="V12" s="13">
        <v>20.460867</v>
      </c>
      <c r="W12" s="13">
        <v>9.3119831000000008</v>
      </c>
      <c r="X12" s="13">
        <v>45.981005000000003</v>
      </c>
    </row>
    <row r="13" spans="1:27" x14ac:dyDescent="0.3">
      <c r="U13" s="2">
        <v>1999</v>
      </c>
      <c r="V13" s="13">
        <v>23.141114999999999</v>
      </c>
      <c r="W13" s="13">
        <v>9.1986007999999995</v>
      </c>
      <c r="X13" s="13">
        <v>44.642234999999999</v>
      </c>
    </row>
    <row r="14" spans="1:27" x14ac:dyDescent="0.3">
      <c r="U14" s="2">
        <v>2000</v>
      </c>
      <c r="V14" s="13">
        <v>23.022113999999998</v>
      </c>
      <c r="W14" s="13">
        <v>8.7770205000000008</v>
      </c>
      <c r="X14" s="13">
        <v>45.30518</v>
      </c>
    </row>
    <row r="15" spans="1:27" x14ac:dyDescent="0.3">
      <c r="U15" s="2">
        <v>2001</v>
      </c>
      <c r="V15" s="13">
        <v>22.572523</v>
      </c>
      <c r="W15" s="13">
        <v>8.4940900999999993</v>
      </c>
      <c r="X15" s="13">
        <v>44.839046000000003</v>
      </c>
      <c r="Y15" s="2">
        <v>16.141068000000001</v>
      </c>
      <c r="Z15" s="2">
        <v>8.1244859999999992</v>
      </c>
      <c r="AA15" s="2">
        <v>34.409331999999999</v>
      </c>
    </row>
    <row r="16" spans="1:27" x14ac:dyDescent="0.3">
      <c r="U16" s="2">
        <v>2002</v>
      </c>
      <c r="V16" s="13">
        <v>21.355563</v>
      </c>
      <c r="W16" s="13">
        <v>9.0285954000000004</v>
      </c>
      <c r="X16" s="13">
        <v>47.875427000000002</v>
      </c>
      <c r="Y16" s="2">
        <v>17.464642000000001</v>
      </c>
      <c r="Z16" s="2">
        <v>8.6061926</v>
      </c>
      <c r="AA16" s="2">
        <v>34.884833999999998</v>
      </c>
    </row>
    <row r="17" spans="1:28" x14ac:dyDescent="0.3">
      <c r="U17" s="2">
        <v>2003</v>
      </c>
      <c r="V17" s="13">
        <v>21.714324999999999</v>
      </c>
      <c r="W17" s="13">
        <v>9.7568979000000002</v>
      </c>
      <c r="X17" s="13">
        <v>45.796405999999998</v>
      </c>
      <c r="Y17" s="2">
        <v>17.761196000000002</v>
      </c>
      <c r="Z17" s="2">
        <v>9.0231562000000007</v>
      </c>
      <c r="AA17" s="2">
        <v>33.140430000000002</v>
      </c>
    </row>
    <row r="18" spans="1:28" x14ac:dyDescent="0.3">
      <c r="U18" s="2">
        <v>2004</v>
      </c>
      <c r="V18" s="13">
        <v>21.946601999999999</v>
      </c>
      <c r="W18" s="13">
        <v>9.7891893000000003</v>
      </c>
      <c r="X18" s="13">
        <v>44.839764000000002</v>
      </c>
      <c r="Y18" s="2">
        <v>20.893169</v>
      </c>
      <c r="Z18" s="2">
        <v>8.9249925999999995</v>
      </c>
      <c r="AA18" s="2">
        <v>35.568053999999997</v>
      </c>
    </row>
    <row r="19" spans="1:28" x14ac:dyDescent="0.3">
      <c r="U19" s="2">
        <v>2005</v>
      </c>
      <c r="V19" s="13">
        <v>23.576366</v>
      </c>
      <c r="W19" s="13">
        <v>11.131781</v>
      </c>
      <c r="X19" s="13">
        <v>45.611561000000002</v>
      </c>
      <c r="Y19" s="2">
        <v>22.148703000000001</v>
      </c>
      <c r="Z19" s="2">
        <v>9.4768747999999992</v>
      </c>
      <c r="AA19" s="2">
        <v>38.032310000000003</v>
      </c>
    </row>
    <row r="20" spans="1:28" x14ac:dyDescent="0.3">
      <c r="U20" s="2">
        <v>2006</v>
      </c>
      <c r="V20" s="13">
        <v>25.809318000000001</v>
      </c>
      <c r="W20" s="13">
        <v>11.918271000000001</v>
      </c>
      <c r="X20" s="13">
        <v>47.522235999999999</v>
      </c>
      <c r="Y20" s="2">
        <v>22.767168000000002</v>
      </c>
      <c r="Z20" s="2">
        <v>11.379526</v>
      </c>
      <c r="AA20" s="2">
        <v>41.865009000000001</v>
      </c>
    </row>
    <row r="21" spans="1:28" x14ac:dyDescent="0.3">
      <c r="U21" s="2">
        <v>2007</v>
      </c>
      <c r="V21" s="13">
        <v>27.916305999999999</v>
      </c>
      <c r="W21" s="13">
        <v>13.943455</v>
      </c>
      <c r="X21" s="13">
        <v>50.881045999999998</v>
      </c>
      <c r="Y21" s="2">
        <v>25.678464999999999</v>
      </c>
      <c r="Z21" s="2">
        <v>12.612207</v>
      </c>
      <c r="AA21" s="2">
        <v>44.595180999999997</v>
      </c>
    </row>
    <row r="22" spans="1:28" x14ac:dyDescent="0.3">
      <c r="U22" s="2">
        <v>2008</v>
      </c>
      <c r="V22" s="13">
        <v>29.856574999999999</v>
      </c>
      <c r="W22" s="13">
        <v>15.796835</v>
      </c>
      <c r="X22" s="13">
        <v>54.116745000000002</v>
      </c>
      <c r="Y22" s="2">
        <v>27.448561000000002</v>
      </c>
      <c r="Z22" s="2">
        <v>13.552422</v>
      </c>
      <c r="AA22" s="2">
        <v>48.499825000000001</v>
      </c>
      <c r="AB22" s="2">
        <v>80</v>
      </c>
    </row>
    <row r="23" spans="1:28" x14ac:dyDescent="0.3">
      <c r="U23" s="2">
        <v>2009</v>
      </c>
      <c r="V23" s="13">
        <v>30.440951999999999</v>
      </c>
      <c r="W23" s="13">
        <v>17.973708999999999</v>
      </c>
      <c r="X23" s="13">
        <v>58.287242999999997</v>
      </c>
      <c r="Y23" s="2">
        <v>28.521280999999998</v>
      </c>
      <c r="Z23" s="2">
        <v>15.587735</v>
      </c>
      <c r="AA23" s="2">
        <v>48.806530000000002</v>
      </c>
      <c r="AB23" s="2">
        <v>80</v>
      </c>
    </row>
    <row r="24" spans="1:28" x14ac:dyDescent="0.3">
      <c r="U24" s="2">
        <v>2010</v>
      </c>
      <c r="V24" s="13">
        <v>30.524453999999999</v>
      </c>
      <c r="W24" s="13">
        <v>17.884799999999998</v>
      </c>
      <c r="X24" s="13">
        <v>56.045906000000002</v>
      </c>
      <c r="Y24" s="2">
        <v>27.593292000000002</v>
      </c>
      <c r="Z24" s="2">
        <v>15.290755000000001</v>
      </c>
      <c r="AA24" s="2">
        <v>47.914485999999997</v>
      </c>
      <c r="AB24" s="2">
        <v>80</v>
      </c>
    </row>
    <row r="25" spans="1:28" x14ac:dyDescent="0.3">
      <c r="U25" s="2">
        <v>2011</v>
      </c>
      <c r="V25" s="13">
        <v>32.957458000000003</v>
      </c>
      <c r="W25" s="13">
        <v>17.788917999999999</v>
      </c>
      <c r="X25" s="13">
        <v>56.581359999999997</v>
      </c>
      <c r="Y25" s="2">
        <v>29.629708999999998</v>
      </c>
      <c r="Z25" s="2">
        <v>14.384874999999999</v>
      </c>
      <c r="AA25" s="2">
        <v>50.487152000000002</v>
      </c>
    </row>
    <row r="26" spans="1:28" x14ac:dyDescent="0.3">
      <c r="U26" s="2">
        <v>2012</v>
      </c>
      <c r="V26" s="13">
        <v>34.128507999999997</v>
      </c>
      <c r="W26" s="13">
        <v>18.554646999999999</v>
      </c>
      <c r="X26" s="13">
        <v>55.616607999999999</v>
      </c>
      <c r="Y26" s="2">
        <v>30.766945</v>
      </c>
      <c r="Z26" s="2">
        <v>16.689789999999999</v>
      </c>
      <c r="AA26" s="2">
        <v>49.599941000000001</v>
      </c>
    </row>
    <row r="27" spans="1:28" x14ac:dyDescent="0.3">
      <c r="U27" s="2">
        <v>2013</v>
      </c>
      <c r="V27" s="13">
        <v>35.959367999999998</v>
      </c>
      <c r="W27" s="13">
        <v>19.708506</v>
      </c>
      <c r="X27" s="13">
        <v>58.723534000000001</v>
      </c>
      <c r="Y27" s="2">
        <v>31.900887999999998</v>
      </c>
      <c r="Z27" s="2">
        <v>17.242894</v>
      </c>
      <c r="AA27" s="2">
        <v>51.495457000000002</v>
      </c>
    </row>
    <row r="28" spans="1:28" x14ac:dyDescent="0.3">
      <c r="U28" s="2">
        <v>2014</v>
      </c>
      <c r="V28" s="13">
        <v>37.881540000000001</v>
      </c>
      <c r="W28" s="13">
        <v>20.157467</v>
      </c>
      <c r="X28" s="13">
        <v>59.846905</v>
      </c>
      <c r="Y28" s="2">
        <v>32.931399999999996</v>
      </c>
      <c r="Z28" s="2">
        <v>18.790302000000001</v>
      </c>
      <c r="AA28" s="2">
        <v>53.311343999999998</v>
      </c>
    </row>
    <row r="29" spans="1:28" x14ac:dyDescent="0.3">
      <c r="U29" s="2">
        <v>2015</v>
      </c>
      <c r="V29" s="13">
        <v>41.112926000000002</v>
      </c>
      <c r="W29" s="13">
        <v>22.496001</v>
      </c>
      <c r="X29" s="13">
        <v>61.402189</v>
      </c>
      <c r="Y29" s="2">
        <v>34.821533000000002</v>
      </c>
      <c r="Z29" s="2">
        <v>20.90531</v>
      </c>
      <c r="AA29" s="2">
        <v>55.331752999999999</v>
      </c>
    </row>
    <row r="30" spans="1:28" x14ac:dyDescent="0.3">
      <c r="U30" s="2">
        <v>2016</v>
      </c>
      <c r="V30" s="13">
        <v>41.051915999999999</v>
      </c>
      <c r="W30" s="13">
        <v>22.200935000000001</v>
      </c>
      <c r="X30" s="13">
        <v>61.293385000000001</v>
      </c>
      <c r="Y30" s="2">
        <v>34.134864999999998</v>
      </c>
      <c r="Z30" s="2">
        <v>19.864332000000001</v>
      </c>
      <c r="AA30" s="2">
        <v>54.819381999999997</v>
      </c>
    </row>
    <row r="31" spans="1:28" x14ac:dyDescent="0.3">
      <c r="A31" s="2" t="s">
        <v>60</v>
      </c>
      <c r="U31" s="2">
        <v>2017</v>
      </c>
      <c r="V31" s="13">
        <v>39.424180999999997</v>
      </c>
      <c r="W31" s="13">
        <v>21.565773</v>
      </c>
      <c r="X31" s="13">
        <v>61.647154</v>
      </c>
      <c r="Y31" s="2">
        <v>31.822735000000002</v>
      </c>
      <c r="Z31" s="2">
        <v>16.946200000000001</v>
      </c>
      <c r="AA31" s="2">
        <v>52.374687000000002</v>
      </c>
    </row>
    <row r="32" spans="1:28" x14ac:dyDescent="0.3">
      <c r="A32" s="25" t="s">
        <v>383</v>
      </c>
      <c r="B32" s="25"/>
      <c r="C32" s="25"/>
      <c r="D32" s="25"/>
      <c r="E32" s="25"/>
      <c r="F32" s="25"/>
      <c r="G32" s="25"/>
      <c r="H32" s="25"/>
      <c r="I32" s="25"/>
      <c r="J32" s="25"/>
      <c r="K32" s="25"/>
      <c r="L32" s="25"/>
      <c r="M32" s="25"/>
      <c r="N32" s="25"/>
      <c r="O32" s="25"/>
      <c r="P32" s="25"/>
      <c r="Q32" s="25"/>
      <c r="R32" s="25"/>
      <c r="U32" s="2">
        <v>2018</v>
      </c>
      <c r="V32" s="13">
        <v>37.299999</v>
      </c>
      <c r="W32" s="13">
        <v>20.737815999999999</v>
      </c>
      <c r="X32" s="13">
        <v>60.147457000000003</v>
      </c>
    </row>
    <row r="33" spans="1:18" x14ac:dyDescent="0.3">
      <c r="A33" s="25"/>
      <c r="B33" s="25"/>
      <c r="C33" s="25"/>
      <c r="D33" s="25"/>
      <c r="E33" s="25"/>
      <c r="F33" s="25"/>
      <c r="G33" s="25"/>
      <c r="H33" s="25"/>
      <c r="I33" s="25"/>
      <c r="J33" s="25"/>
      <c r="K33" s="25"/>
      <c r="L33" s="25"/>
      <c r="M33" s="25"/>
      <c r="N33" s="25"/>
      <c r="O33" s="25"/>
      <c r="P33" s="25"/>
      <c r="Q33" s="25"/>
      <c r="R33" s="25"/>
    </row>
    <row r="34" spans="1:18" x14ac:dyDescent="0.3">
      <c r="A34" s="12"/>
    </row>
    <row r="35" spans="1:18" x14ac:dyDescent="0.3">
      <c r="A35" s="12" t="s">
        <v>254</v>
      </c>
    </row>
  </sheetData>
  <mergeCells count="2">
    <mergeCell ref="A32:R33"/>
    <mergeCell ref="Z3:AA3"/>
  </mergeCells>
  <hyperlinks>
    <hyperlink ref="A35" location="'Read Me'!A1" display="Return to Read Me" xr:uid="{64AC1D07-5EB0-4965-B4E1-F082255DA4D4}"/>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7</vt:i4>
      </vt:variant>
    </vt:vector>
  </HeadingPairs>
  <TitlesOfParts>
    <vt:vector size="66" baseType="lpstr">
      <vt:lpstr>Read Me</vt:lpstr>
      <vt:lpstr>4.1.A</vt:lpstr>
      <vt:lpstr>4.1.B</vt:lpstr>
      <vt:lpstr>4.1.C</vt:lpstr>
      <vt:lpstr>4.1.D</vt:lpstr>
      <vt:lpstr>4.1.E</vt:lpstr>
      <vt:lpstr>4.1.F</vt:lpstr>
      <vt:lpstr>4.2.A</vt:lpstr>
      <vt:lpstr>4.2.B</vt:lpstr>
      <vt:lpstr>4.2.C</vt:lpstr>
      <vt:lpstr>4.2.D</vt:lpstr>
      <vt:lpstr>4.2.E</vt:lpstr>
      <vt:lpstr>4.2.F</vt:lpstr>
      <vt:lpstr>4.3.A</vt:lpstr>
      <vt:lpstr>4.3.B</vt:lpstr>
      <vt:lpstr>4.3.C</vt:lpstr>
      <vt:lpstr>4.3.D</vt:lpstr>
      <vt:lpstr>4.3.E</vt:lpstr>
      <vt:lpstr>4.3.F</vt:lpstr>
      <vt:lpstr>4.4.A</vt:lpstr>
      <vt:lpstr>4.4.B</vt:lpstr>
      <vt:lpstr>4.5.A</vt:lpstr>
      <vt:lpstr>4.5.B</vt:lpstr>
      <vt:lpstr>4.5.C</vt:lpstr>
      <vt:lpstr>4.5.D</vt:lpstr>
      <vt:lpstr>4.5.E</vt:lpstr>
      <vt:lpstr>4.5.F</vt:lpstr>
      <vt:lpstr>4.6.A</vt:lpstr>
      <vt:lpstr>4.6.B</vt:lpstr>
      <vt:lpstr>4.6.C</vt:lpstr>
      <vt:lpstr>4.6.D</vt:lpstr>
      <vt:lpstr>4.6.E</vt:lpstr>
      <vt:lpstr>4.6.F</vt:lpstr>
      <vt:lpstr>4.7.A</vt:lpstr>
      <vt:lpstr>4.7.B</vt:lpstr>
      <vt:lpstr>4.7.C</vt:lpstr>
      <vt:lpstr>4.7.D</vt:lpstr>
      <vt:lpstr>4.7.E</vt:lpstr>
      <vt:lpstr>4.7.F</vt:lpstr>
      <vt:lpstr>4.8.A</vt:lpstr>
      <vt:lpstr>4.8.B</vt:lpstr>
      <vt:lpstr>4.8.C</vt:lpstr>
      <vt:lpstr>4.8.D</vt:lpstr>
      <vt:lpstr>4.8.E</vt:lpstr>
      <vt:lpstr>4.8.F</vt:lpstr>
      <vt:lpstr>4.1.1.A</vt:lpstr>
      <vt:lpstr>4.1.1.B</vt:lpstr>
      <vt:lpstr>4.1.1.C</vt:lpstr>
      <vt:lpstr>4.1.1.D</vt:lpstr>
      <vt:lpstr>4.1.2.A</vt:lpstr>
      <vt:lpstr>4.1.2.B</vt:lpstr>
      <vt:lpstr>4.1.3.A</vt:lpstr>
      <vt:lpstr>4.1.3.B</vt:lpstr>
      <vt:lpstr>4.2.1.A</vt:lpstr>
      <vt:lpstr>4.2.1.B</vt:lpstr>
      <vt:lpstr>4.2.2.A</vt:lpstr>
      <vt:lpstr>4.2.2.B</vt:lpstr>
      <vt:lpstr>4.2.2.C</vt:lpstr>
      <vt:lpstr>4.2.2.D</vt:lpstr>
      <vt:lpstr>'Read Me'!_Ref458178145</vt:lpstr>
      <vt:lpstr>'Read Me'!_Toc19809576</vt:lpstr>
      <vt:lpstr>'Read Me'!_Toc19809577</vt:lpstr>
      <vt:lpstr>'Read Me'!_Toc19809578</vt:lpstr>
      <vt:lpstr>'Read Me'!_Toc19809586</vt:lpstr>
      <vt:lpstr>'4.1.3.A'!_Toc20221403</vt:lpstr>
      <vt:lpstr>'4.1.3.A'!_Toc20221404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Vasiliki Papagianni</dc:creator>
  <cp:lastModifiedBy>Sergiy Kasyanenko</cp:lastModifiedBy>
  <dcterms:created xsi:type="dcterms:W3CDTF">2019-11-11T21:39:33Z</dcterms:created>
  <dcterms:modified xsi:type="dcterms:W3CDTF">2019-11-14T17:13:35Z</dcterms:modified>
</cp:coreProperties>
</file>